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harts/chart1.xml" ContentType="application/vnd.openxmlformats-officedocument.drawingml.chart+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charts/chart3.xml" ContentType="application/vnd.openxmlformats-officedocument.drawingml.chart+xml"/>
  <Override PartName="/xl/charts/style2.xml" ContentType="application/vnd.ms-office.chartstyle+xml"/>
  <Override PartName="/xl/charts/colors2.xml" ContentType="application/vnd.ms-office.chartcolorstyle+xml"/>
  <Override PartName="/xl/charts/chart4.xml" ContentType="application/vnd.openxmlformats-officedocument.drawingml.chart+xml"/>
  <Override PartName="/xl/charts/style3.xml" ContentType="application/vnd.ms-office.chartstyle+xml"/>
  <Override PartName="/xl/charts/colors3.xml" ContentType="application/vnd.ms-office.chartcolorstyle+xml"/>
  <Override PartName="/xl/charts/chart5.xml" ContentType="application/vnd.openxmlformats-officedocument.drawingml.chart+xml"/>
  <Override PartName="/xl/charts/style4.xml" ContentType="application/vnd.ms-office.chartstyle+xml"/>
  <Override PartName="/xl/charts/colors4.xml" ContentType="application/vnd.ms-office.chartcolorstyle+xml"/>
  <Override PartName="/xl/drawings/drawing2.xml" ContentType="application/vnd.openxmlformats-officedocument.drawing+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harts/chart6.xml" ContentType="application/vnd.openxmlformats-officedocument.drawingml.chart+xml"/>
  <Override PartName="/xl/charts/chart7.xml" ContentType="application/vnd.openxmlformats-officedocument.drawingml.chart+xml"/>
  <Override PartName="/xl/charts/style5.xml" ContentType="application/vnd.ms-office.chartstyle+xml"/>
  <Override PartName="/xl/charts/colors5.xml" ContentType="application/vnd.ms-office.chartcolorstyle+xml"/>
  <Override PartName="/xl/charts/chart8.xml" ContentType="application/vnd.openxmlformats-officedocument.drawingml.chart+xml"/>
  <Override PartName="/xl/charts/style6.xml" ContentType="application/vnd.ms-office.chartstyle+xml"/>
  <Override PartName="/xl/charts/colors6.xml" ContentType="application/vnd.ms-office.chartcolorstyle+xml"/>
  <Override PartName="/xl/charts/chart9.xml" ContentType="application/vnd.openxmlformats-officedocument.drawingml.chart+xml"/>
  <Override PartName="/xl/charts/style7.xml" ContentType="application/vnd.ms-office.chartstyle+xml"/>
  <Override PartName="/xl/charts/colors7.xml" ContentType="application/vnd.ms-office.chartcolorstyle+xml"/>
  <Override PartName="/xl/charts/chart10.xml" ContentType="application/vnd.openxmlformats-officedocument.drawingml.chart+xml"/>
  <Override PartName="/xl/charts/style8.xml" ContentType="application/vnd.ms-office.chartstyle+xml"/>
  <Override PartName="/xl/charts/colors8.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mc:AlternateContent xmlns:mc="http://schemas.openxmlformats.org/markup-compatibility/2006">
    <mc:Choice Requires="x15">
      <x15ac:absPath xmlns:x15ac="http://schemas.microsoft.com/office/spreadsheetml/2010/11/ac" url="\\172.26.69.1\gikanNAS\public\003　情報担当（新規改装中）\211_ＩＣＴ活用工事（旧山梨県情報化施工）試行要領\400_効果検証\R7～\"/>
    </mc:Choice>
  </mc:AlternateContent>
  <xr:revisionPtr revIDLastSave="0" documentId="13_ncr:1_{04243DA7-5367-48C7-B138-9E7B443E5BC5}" xr6:coauthVersionLast="47" xr6:coauthVersionMax="47" xr10:uidLastSave="{00000000-0000-0000-0000-000000000000}"/>
  <bookViews>
    <workbookView xWindow="-120" yWindow="-18120" windowWidth="29040" windowHeight="17520" activeTab="1" xr2:uid="{00000000-000D-0000-FFFF-FFFF00000000}"/>
  </bookViews>
  <sheets>
    <sheet name="記入方法等" sheetId="25" r:id="rId1"/>
    <sheet name="調査票" sheetId="11" r:id="rId2"/>
    <sheet name="調査票 （記載例）" sheetId="26" r:id="rId3"/>
    <sheet name="計算用シート" sheetId="13" r:id="rId4"/>
    <sheet name="データ集計シート" sheetId="21" r:id="rId5"/>
    <sheet name="リスト" sheetId="9" state="hidden" r:id="rId6"/>
    <sheet name="集計シート" sheetId="6" state="hidden" r:id="rId7"/>
  </sheets>
  <definedNames>
    <definedName name="_xlnm.Print_Area" localSheetId="0">記入方法等!$B$2:$B$19</definedName>
    <definedName name="_xlnm.Print_Area" localSheetId="3">計算用シート!$A$1:$O$20</definedName>
    <definedName name="_xlnm.Print_Area" localSheetId="1">調査票!$A$1:$D$218</definedName>
    <definedName name="_xlnm.Print_Area" localSheetId="2">'調査票 （記載例）'!$A$1:$D$218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39" i="13" l="1"/>
  <c r="M38" i="13"/>
  <c r="M40" i="13" s="1"/>
  <c r="L39" i="13"/>
  <c r="L38" i="13"/>
  <c r="K39" i="13"/>
  <c r="K38" i="13"/>
  <c r="K40" i="13" s="1"/>
  <c r="J39" i="13"/>
  <c r="J38" i="13"/>
  <c r="J40" i="13" s="1"/>
  <c r="I39" i="13"/>
  <c r="I38" i="13"/>
  <c r="H39" i="13"/>
  <c r="H38" i="13"/>
  <c r="H40" i="13" s="1"/>
  <c r="G39" i="13"/>
  <c r="G38" i="13"/>
  <c r="F39" i="13"/>
  <c r="F40" i="13" s="1"/>
  <c r="F38" i="13"/>
  <c r="E39" i="13"/>
  <c r="E38" i="13"/>
  <c r="D39" i="13"/>
  <c r="D38" i="13"/>
  <c r="N34" i="13"/>
  <c r="M30" i="13"/>
  <c r="M31" i="13"/>
  <c r="M32" i="13"/>
  <c r="M33" i="13"/>
  <c r="M34" i="13"/>
  <c r="M35" i="13"/>
  <c r="M29" i="13"/>
  <c r="L30" i="13"/>
  <c r="L36" i="13" s="1"/>
  <c r="L31" i="13"/>
  <c r="L32" i="13"/>
  <c r="L33" i="13"/>
  <c r="L34" i="13"/>
  <c r="L35" i="13"/>
  <c r="L29" i="13"/>
  <c r="K30" i="13"/>
  <c r="K31" i="13"/>
  <c r="K32" i="13"/>
  <c r="K33" i="13"/>
  <c r="K34" i="13"/>
  <c r="K35" i="13"/>
  <c r="K29" i="13"/>
  <c r="K36" i="13" s="1"/>
  <c r="J30" i="13"/>
  <c r="N30" i="13" s="1"/>
  <c r="J31" i="13"/>
  <c r="J32" i="13"/>
  <c r="J33" i="13"/>
  <c r="J34" i="13"/>
  <c r="J35" i="13"/>
  <c r="J29" i="13"/>
  <c r="I30" i="13"/>
  <c r="I31" i="13"/>
  <c r="I32" i="13"/>
  <c r="I33" i="13"/>
  <c r="I34" i="13"/>
  <c r="I35" i="13"/>
  <c r="I29" i="13"/>
  <c r="I36" i="13" s="1"/>
  <c r="H30" i="13"/>
  <c r="H31" i="13"/>
  <c r="H32" i="13"/>
  <c r="H33" i="13"/>
  <c r="H34" i="13"/>
  <c r="H35" i="13"/>
  <c r="H29" i="13"/>
  <c r="G30" i="13"/>
  <c r="G31" i="13"/>
  <c r="G32" i="13"/>
  <c r="G33" i="13"/>
  <c r="G34" i="13"/>
  <c r="G35" i="13"/>
  <c r="K20" i="13"/>
  <c r="I20" i="13"/>
  <c r="F20" i="13"/>
  <c r="E20" i="13"/>
  <c r="D20" i="13"/>
  <c r="E16" i="13"/>
  <c r="G16" i="13"/>
  <c r="G29" i="13"/>
  <c r="F30" i="13"/>
  <c r="F31" i="13"/>
  <c r="N31" i="13" s="1"/>
  <c r="F32" i="13"/>
  <c r="F33" i="13"/>
  <c r="N33" i="13" s="1"/>
  <c r="F34" i="13"/>
  <c r="F35" i="13"/>
  <c r="N35" i="13" s="1"/>
  <c r="F29" i="13"/>
  <c r="N29" i="13" s="1"/>
  <c r="E30" i="13"/>
  <c r="E31" i="13"/>
  <c r="E32" i="13"/>
  <c r="E33" i="13"/>
  <c r="E34" i="13"/>
  <c r="E35" i="13"/>
  <c r="E29" i="13"/>
  <c r="E36" i="13" s="1"/>
  <c r="D35" i="13"/>
  <c r="D30" i="13"/>
  <c r="D31" i="13"/>
  <c r="D32" i="13"/>
  <c r="D33" i="13"/>
  <c r="D34" i="13"/>
  <c r="D29" i="13"/>
  <c r="D36" i="13" s="1"/>
  <c r="L40" i="13"/>
  <c r="G25" i="13"/>
  <c r="G24" i="13"/>
  <c r="F25" i="13"/>
  <c r="F24" i="13"/>
  <c r="E25" i="13"/>
  <c r="E24" i="13"/>
  <c r="D25" i="13"/>
  <c r="D24" i="13"/>
  <c r="H24" i="13" s="1"/>
  <c r="C25" i="13"/>
  <c r="C24" i="13"/>
  <c r="B25" i="13"/>
  <c r="B24" i="13"/>
  <c r="C201" i="26"/>
  <c r="B201" i="26"/>
  <c r="C197" i="26"/>
  <c r="B197" i="26"/>
  <c r="C187" i="26"/>
  <c r="C184" i="26"/>
  <c r="C177" i="26"/>
  <c r="B177" i="26"/>
  <c r="C173" i="26"/>
  <c r="B173" i="26"/>
  <c r="C163" i="26"/>
  <c r="C160" i="26"/>
  <c r="C156" i="26"/>
  <c r="C153" i="26"/>
  <c r="C146" i="26"/>
  <c r="B146" i="26"/>
  <c r="C142" i="26"/>
  <c r="B142" i="26"/>
  <c r="C132" i="26"/>
  <c r="C129" i="26"/>
  <c r="C126" i="26"/>
  <c r="C122" i="26"/>
  <c r="C119" i="26"/>
  <c r="C111" i="26"/>
  <c r="B111" i="26"/>
  <c r="C107" i="26"/>
  <c r="B107" i="26"/>
  <c r="C97" i="26"/>
  <c r="C94" i="26"/>
  <c r="C91" i="26"/>
  <c r="C88" i="26"/>
  <c r="C81" i="26"/>
  <c r="B81" i="26"/>
  <c r="C77" i="26"/>
  <c r="B77" i="26"/>
  <c r="C67" i="26"/>
  <c r="C64" i="26"/>
  <c r="E13" i="26"/>
  <c r="E11" i="26"/>
  <c r="M19" i="13"/>
  <c r="M18" i="13"/>
  <c r="M20" i="13" s="1"/>
  <c r="M15" i="13"/>
  <c r="M14" i="13"/>
  <c r="M13" i="13"/>
  <c r="M12" i="13"/>
  <c r="M11" i="13"/>
  <c r="M10" i="13"/>
  <c r="M9" i="13"/>
  <c r="M16" i="13" s="1"/>
  <c r="L19" i="13"/>
  <c r="L18" i="13"/>
  <c r="L20" i="13" s="1"/>
  <c r="L10" i="13"/>
  <c r="L11" i="13"/>
  <c r="L12" i="13"/>
  <c r="L13" i="13"/>
  <c r="L14" i="13"/>
  <c r="L15" i="13"/>
  <c r="L9" i="13"/>
  <c r="L16" i="13" s="1"/>
  <c r="K19" i="13"/>
  <c r="K18" i="13"/>
  <c r="K10" i="13"/>
  <c r="K11" i="13"/>
  <c r="K12" i="13"/>
  <c r="K13" i="13"/>
  <c r="K14" i="13"/>
  <c r="K15" i="13"/>
  <c r="K9" i="13"/>
  <c r="K16" i="13" s="1"/>
  <c r="J19" i="13"/>
  <c r="J18" i="13"/>
  <c r="J20" i="13" s="1"/>
  <c r="J10" i="13"/>
  <c r="J11" i="13"/>
  <c r="J12" i="13"/>
  <c r="J13" i="13"/>
  <c r="J14" i="13"/>
  <c r="J15" i="13"/>
  <c r="J9" i="13"/>
  <c r="J16" i="13" s="1"/>
  <c r="I19" i="13"/>
  <c r="I18" i="13"/>
  <c r="I10" i="13"/>
  <c r="I11" i="13"/>
  <c r="I12" i="13"/>
  <c r="I13" i="13"/>
  <c r="I14" i="13"/>
  <c r="I15" i="13"/>
  <c r="I9" i="13"/>
  <c r="I16" i="13" s="1"/>
  <c r="H19" i="13"/>
  <c r="H18" i="13"/>
  <c r="H20" i="13" s="1"/>
  <c r="H10" i="13"/>
  <c r="H11" i="13"/>
  <c r="H12" i="13"/>
  <c r="H13" i="13"/>
  <c r="H14" i="13"/>
  <c r="H15" i="13"/>
  <c r="H9" i="13"/>
  <c r="H16" i="13" s="1"/>
  <c r="G19" i="13"/>
  <c r="G18" i="13"/>
  <c r="G20" i="13" s="1"/>
  <c r="F19" i="13"/>
  <c r="F18" i="13"/>
  <c r="G10" i="13"/>
  <c r="G11" i="13"/>
  <c r="G12" i="13"/>
  <c r="G13" i="13"/>
  <c r="G14" i="13"/>
  <c r="G15" i="13"/>
  <c r="G9" i="13"/>
  <c r="F10" i="13"/>
  <c r="F11" i="13"/>
  <c r="F12" i="13"/>
  <c r="F13" i="13"/>
  <c r="F14" i="13"/>
  <c r="F15" i="13"/>
  <c r="F9" i="13"/>
  <c r="F16" i="13" s="1"/>
  <c r="E19" i="13"/>
  <c r="E18" i="13"/>
  <c r="E10" i="13"/>
  <c r="E11" i="13"/>
  <c r="E12" i="13"/>
  <c r="E13" i="13"/>
  <c r="E14" i="13"/>
  <c r="E15" i="13"/>
  <c r="E9" i="13"/>
  <c r="D19" i="13"/>
  <c r="D18" i="13"/>
  <c r="D10" i="13"/>
  <c r="N10" i="13" s="1"/>
  <c r="T9" i="13" s="1"/>
  <c r="D11" i="13"/>
  <c r="N11" i="13" s="1"/>
  <c r="U9" i="13" s="1"/>
  <c r="D12" i="13"/>
  <c r="N12" i="13" s="1"/>
  <c r="V9" i="13" s="1"/>
  <c r="D13" i="13"/>
  <c r="N13" i="13" s="1"/>
  <c r="W9" i="13" s="1"/>
  <c r="D14" i="13"/>
  <c r="N14" i="13" s="1"/>
  <c r="X9" i="13" s="1"/>
  <c r="D15" i="13"/>
  <c r="D9" i="13"/>
  <c r="D16" i="13" s="1"/>
  <c r="C201" i="11"/>
  <c r="B201" i="11"/>
  <c r="C197" i="11"/>
  <c r="B197" i="11"/>
  <c r="C177" i="11"/>
  <c r="B177" i="11"/>
  <c r="C173" i="11"/>
  <c r="B173" i="11"/>
  <c r="C146" i="11"/>
  <c r="B146" i="11"/>
  <c r="C142" i="11"/>
  <c r="B142" i="11"/>
  <c r="C111" i="11"/>
  <c r="B111" i="11"/>
  <c r="C107" i="11"/>
  <c r="B107" i="11"/>
  <c r="B77" i="11"/>
  <c r="C81" i="11"/>
  <c r="B81" i="11"/>
  <c r="C77" i="11"/>
  <c r="R13" i="13"/>
  <c r="Q13" i="13"/>
  <c r="B17" i="21"/>
  <c r="B16" i="21"/>
  <c r="B15" i="21"/>
  <c r="B14" i="21"/>
  <c r="E13" i="11"/>
  <c r="E11" i="11"/>
  <c r="B88" i="21"/>
  <c r="B84" i="21"/>
  <c r="B74" i="21"/>
  <c r="B69" i="21"/>
  <c r="B56" i="21"/>
  <c r="B42" i="21"/>
  <c r="B29" i="21"/>
  <c r="B76" i="21"/>
  <c r="B11" i="21"/>
  <c r="B10" i="21"/>
  <c r="B9" i="21"/>
  <c r="B8" i="21"/>
  <c r="B7" i="21"/>
  <c r="B6" i="21"/>
  <c r="B5" i="21"/>
  <c r="B4" i="21"/>
  <c r="B3" i="21"/>
  <c r="B2" i="21"/>
  <c r="C67" i="11"/>
  <c r="Q9" i="13"/>
  <c r="R4" i="13"/>
  <c r="G40" i="13" l="1"/>
  <c r="N32" i="13"/>
  <c r="N36" i="13" s="1"/>
  <c r="G36" i="13"/>
  <c r="M36" i="13"/>
  <c r="F36" i="13"/>
  <c r="H36" i="13"/>
  <c r="O38" i="13"/>
  <c r="N38" i="13"/>
  <c r="I40" i="13"/>
  <c r="J36" i="13"/>
  <c r="O35" i="13"/>
  <c r="O33" i="13"/>
  <c r="O34" i="13"/>
  <c r="O32" i="13"/>
  <c r="O30" i="13"/>
  <c r="O29" i="13"/>
  <c r="O31" i="13"/>
  <c r="N39" i="13"/>
  <c r="O39" i="13"/>
  <c r="D40" i="13"/>
  <c r="E40" i="13"/>
  <c r="H25" i="13"/>
  <c r="N18" i="13"/>
  <c r="N19" i="13"/>
  <c r="AA9" i="13" s="1"/>
  <c r="O14" i="13"/>
  <c r="X13" i="13" s="1"/>
  <c r="O13" i="13"/>
  <c r="W13" i="13" s="1"/>
  <c r="O12" i="13"/>
  <c r="V13" i="13" s="1"/>
  <c r="O10" i="13"/>
  <c r="T13" i="13" s="1"/>
  <c r="N15" i="13"/>
  <c r="Y9" i="13" s="1"/>
  <c r="O18" i="13"/>
  <c r="O19" i="13"/>
  <c r="AA13" i="13" s="1"/>
  <c r="O11" i="13"/>
  <c r="U13" i="13" s="1"/>
  <c r="O9" i="13"/>
  <c r="N9" i="13"/>
  <c r="O15" i="13"/>
  <c r="Y13" i="13" s="1"/>
  <c r="Z13" i="13"/>
  <c r="S13" i="13" l="1"/>
  <c r="O16" i="13"/>
  <c r="O20" i="13"/>
  <c r="S9" i="13"/>
  <c r="N16" i="13"/>
  <c r="Z9" i="13"/>
  <c r="N20" i="13"/>
  <c r="N40" i="13"/>
  <c r="O40" i="13"/>
  <c r="O36" i="13"/>
  <c r="R9" i="13"/>
  <c r="S4" i="13"/>
  <c r="C187" i="11"/>
  <c r="C64" i="11"/>
  <c r="C122" i="11"/>
  <c r="D3" i="6"/>
  <c r="D4" i="6"/>
  <c r="D5" i="6"/>
  <c r="D6" i="6"/>
  <c r="D7" i="6"/>
  <c r="D8" i="6"/>
  <c r="D9" i="6"/>
  <c r="D10" i="6"/>
  <c r="D2" i="6"/>
  <c r="I24" i="13" l="1"/>
  <c r="C88" i="11"/>
  <c r="C91" i="11"/>
  <c r="C94" i="11"/>
  <c r="C97" i="11"/>
  <c r="C119" i="11"/>
  <c r="C126" i="11"/>
  <c r="C129" i="11"/>
  <c r="C132" i="11"/>
  <c r="C153" i="11"/>
  <c r="C156" i="11"/>
  <c r="C160" i="11"/>
  <c r="C163" i="11"/>
  <c r="C184" i="11"/>
  <c r="G5" i="13" l="1"/>
  <c r="AF4" i="13" s="1"/>
  <c r="F5" i="13"/>
  <c r="AE4" i="13" s="1"/>
  <c r="E5" i="13"/>
  <c r="AD4" i="13" s="1"/>
  <c r="D5" i="13"/>
  <c r="AC4" i="13" s="1"/>
  <c r="C5" i="13"/>
  <c r="AB4" i="13" s="1"/>
  <c r="B5" i="13"/>
  <c r="AA4" i="13" s="1"/>
  <c r="G4" i="13"/>
  <c r="Z4" i="13" s="1"/>
  <c r="F4" i="13"/>
  <c r="Y4" i="13" s="1"/>
  <c r="E4" i="13"/>
  <c r="X4" i="13" s="1"/>
  <c r="D4" i="13"/>
  <c r="W4" i="13" s="1"/>
  <c r="C4" i="13"/>
  <c r="V4" i="13" s="1"/>
  <c r="B4" i="13"/>
  <c r="U4" i="13" l="1"/>
  <c r="H4" i="13"/>
  <c r="H5" i="13"/>
  <c r="I4" i="13" l="1"/>
</calcChain>
</file>

<file path=xl/sharedStrings.xml><?xml version="1.0" encoding="utf-8"?>
<sst xmlns="http://schemas.openxmlformats.org/spreadsheetml/2006/main" count="1507" uniqueCount="534">
  <si>
    <t>１．調査の目的</t>
  </si>
  <si>
    <t>御社名</t>
  </si>
  <si>
    <t>2次元図面の納品も併存しているので改善して欲しい</t>
  </si>
  <si>
    <t>：リストに該当が無ければ手入力</t>
  </si>
  <si>
    <t>ｍ２</t>
  </si>
  <si>
    <t>詳細な起工測量結果により、設計変更箇所の調整が容易になった</t>
  </si>
  <si>
    <t>施工の見える化が実現できた。</t>
  </si>
  <si>
    <t>⑥3次元データの納品</t>
  </si>
  <si>
    <t>ICT建機が効力を発揮する作業（法面整形、切土整形等）が連続的に発生する期間が少なく、
ICTの調達コストに見合った時間短縮効果が得られないため。</t>
  </si>
  <si>
    <t>ｍ</t>
  </si>
  <si>
    <t>河川土工</t>
  </si>
  <si>
    <t>メールアドレス</t>
  </si>
  <si>
    <t>外注</t>
  </si>
  <si>
    <t>法枠工</t>
    <rPh sb="1" eb="2">
      <t>ワク</t>
    </rPh>
    <phoneticPr fontId="4"/>
  </si>
  <si>
    <t>所在地</t>
  </si>
  <si>
    <t>④3次元出来型管理等の施工管理</t>
  </si>
  <si>
    <t>国土交通省</t>
  </si>
  <si>
    <t>ＵＡＶの場合であれば風が強ければ測定不能であり、レーザースキャナーは雨天の場合、仕上面状に水たまりがあれば計測不能となってしまうため。。</t>
  </si>
  <si>
    <t>切土量や盛土量の算出精度の向上</t>
    <rPh sb="10" eb="12">
      <t>セイド</t>
    </rPh>
    <rPh sb="13" eb="15">
      <t>コウジョウ</t>
    </rPh>
    <phoneticPr fontId="4"/>
  </si>
  <si>
    <t>施工場所</t>
  </si>
  <si>
    <t>：全体工期（変更があった場合は最終）</t>
  </si>
  <si>
    <t>防護柵工</t>
  </si>
  <si>
    <t>沈下によりどんな計測機器をつかっても出来形管理基準に収まらなかった</t>
  </si>
  <si>
    <t>3次元地形データと設計データを用いて施工途中段階の排水計画をチェックできた</t>
  </si>
  <si>
    <t>発注者から3次元設計データを提供してほしい</t>
  </si>
  <si>
    <t>作業人員の削減</t>
    <rPh sb="0" eb="2">
      <t>サギョウ</t>
    </rPh>
    <rPh sb="2" eb="4">
      <t>ジンイン</t>
    </rPh>
    <rPh sb="5" eb="7">
      <t>サクゲン</t>
    </rPh>
    <phoneticPr fontId="4"/>
  </si>
  <si>
    <t>提供先</t>
    <rPh sb="0" eb="2">
      <t>テイキョウ</t>
    </rPh>
    <rPh sb="2" eb="3">
      <t>サキ</t>
    </rPh>
    <phoneticPr fontId="4"/>
  </si>
  <si>
    <t>⑩ICTを活用したそれぞれの用途について、ＩＣＴの満足度を５段階で評価してください。</t>
  </si>
  <si>
    <t>従来の起工測量について</t>
  </si>
  <si>
    <t>UAV写真測量等は、降雪や強風により飛行が困難となり、天候によって実施日が限定されるため。</t>
  </si>
  <si>
    <t>ハイスペックのパソコンを準備する必要がある。</t>
  </si>
  <si>
    <t>工期（ＩＣＴ）</t>
  </si>
  <si>
    <t>利用してない</t>
    <rPh sb="0" eb="2">
      <t>リヨウ</t>
    </rPh>
    <phoneticPr fontId="4"/>
  </si>
  <si>
    <t>従来施工
（当該工事と同等の数量・条件を想定し、ご記入ください）</t>
  </si>
  <si>
    <t>３Dでない通常の起工測量は自社で行っていた</t>
  </si>
  <si>
    <t>付帯構造物工</t>
  </si>
  <si>
    <t>ｍ３</t>
  </si>
  <si>
    <t>（１）基本情報</t>
  </si>
  <si>
    <t>工事名</t>
  </si>
  <si>
    <t>実施者</t>
    <rPh sb="0" eb="3">
      <t>ジッシシャ</t>
    </rPh>
    <phoneticPr fontId="4"/>
  </si>
  <si>
    <t>当該工事区域上部に障害物（○○橋、電力鉄塔等）があり、ＧＰＳの測位に支障があったため。</t>
  </si>
  <si>
    <t>擁壁工</t>
  </si>
  <si>
    <t>道路土工</t>
  </si>
  <si>
    <t>ICT建設機械による施工</t>
  </si>
  <si>
    <t>工期</t>
  </si>
  <si>
    <t>レーザースキャナを土工に付随する構造物の出来形管理に活用することができた</t>
  </si>
  <si>
    <t>納品時には2次元（発注図）及び3次元出来形の提出となるので書類等が多くなっているため。</t>
  </si>
  <si>
    <t>始</t>
  </si>
  <si>
    <t>盛土工</t>
  </si>
  <si>
    <t>出来形の精度が上がった。</t>
  </si>
  <si>
    <t>ｔ</t>
  </si>
  <si>
    <t>発注者が出来高の根拠資料として3次元データを確認する方法や
発注者向けデータビューワを提供してほしい</t>
  </si>
  <si>
    <t>：全体工期</t>
  </si>
  <si>
    <t>法面工（吹付）における削減効果の有無</t>
    <rPh sb="4" eb="6">
      <t>フキツケ</t>
    </rPh>
    <phoneticPr fontId="4"/>
  </si>
  <si>
    <t>砂防土工</t>
  </si>
  <si>
    <t>人：実地検査の日当たり所要人数を手入力（自動入力）</t>
  </si>
  <si>
    <t>電話番号</t>
  </si>
  <si>
    <t>伐開後の3次元起工測量を行うが、伐開作業で集積等を行う際に、現況地形を乱してしまうため発注図（断面図）と大きく異なる場合があるため。</t>
  </si>
  <si>
    <t>終</t>
  </si>
  <si>
    <t>日</t>
  </si>
  <si>
    <t>施工者情報</t>
  </si>
  <si>
    <t>ＩＣＴ</t>
  </si>
  <si>
    <t>河川道路混在</t>
  </si>
  <si>
    <t>浚渫工</t>
    <rPh sb="0" eb="2">
      <t>シュンセツ</t>
    </rPh>
    <rPh sb="2" eb="3">
      <t>コウ</t>
    </rPh>
    <phoneticPr fontId="4"/>
  </si>
  <si>
    <t>舗装</t>
  </si>
  <si>
    <t>その他</t>
  </si>
  <si>
    <r>
      <t xml:space="preserve">従来手法での所要時間
（当該工事と同等の数量・条件を想定し、ご記入ください）
</t>
    </r>
    <r>
      <rPr>
        <sz val="11"/>
        <color indexed="10"/>
        <rFont val="ＭＳ Ｐゴシック"/>
        <family val="3"/>
        <charset val="128"/>
      </rPr>
      <t>※計測～数量算出までの内業、外業の合計</t>
    </r>
  </si>
  <si>
    <t>工事種別</t>
  </si>
  <si>
    <t>（３）使用機器の調査</t>
  </si>
  <si>
    <t>式</t>
  </si>
  <si>
    <t>掘削工</t>
  </si>
  <si>
    <t>舗装工</t>
  </si>
  <si>
    <t>排水構造物工</t>
  </si>
  <si>
    <t>地盤改良工（表層安定処理工）</t>
    <rPh sb="6" eb="8">
      <t>ヒョウソウ</t>
    </rPh>
    <rPh sb="8" eb="10">
      <t>アンテイ</t>
    </rPh>
    <rPh sb="10" eb="12">
      <t>ショリ</t>
    </rPh>
    <rPh sb="12" eb="13">
      <t>コウ</t>
    </rPh>
    <phoneticPr fontId="4"/>
  </si>
  <si>
    <t>法面整形工</t>
  </si>
  <si>
    <t>河川改修工事等で、深浅測量と併用（UAV写真測量やTLS計測ができない）となる場合に従来手法の横断図による平均断面法が必要となってしまうため。</t>
  </si>
  <si>
    <t>役職</t>
  </si>
  <si>
    <t>担当者氏名</t>
  </si>
  <si>
    <t>日・台：のべＩＣＴ建機稼働日数を手入力</t>
  </si>
  <si>
    <t>（２）ＩＣＴ工事の適用範囲</t>
  </si>
  <si>
    <t>丁張り作業が無くなったため、大幅に手間が軽減した（作業員）</t>
  </si>
  <si>
    <t>3Dモデルを用いた事前の施工時の干渉チェック</t>
  </si>
  <si>
    <t>現場作業が大幅に減ったことから作業員の負担が軽減した。（測量作業員）</t>
  </si>
  <si>
    <t>本工事のICT起工測量について</t>
  </si>
  <si>
    <t>3次元出来形管理等の施工管理</t>
  </si>
  <si>
    <t>3D設計データの参照</t>
    <rPh sb="8" eb="10">
      <t>サンショウ</t>
    </rPh>
    <phoneticPr fontId="4"/>
  </si>
  <si>
    <t>成果物の作成・整理にかかる時間及び提出物が軽減された。</t>
  </si>
  <si>
    <t>３Ｄ起工測量</t>
  </si>
  <si>
    <t>植生工等において法面展開図のための三斜計算が必要となり、テープによる出来形計測も実施することとなったため</t>
  </si>
  <si>
    <t>ＩＣＴ活用工事の活用効果等に関する調査の概要（共通編）</t>
    <rPh sb="23" eb="25">
      <t>キョウツウ</t>
    </rPh>
    <rPh sb="25" eb="26">
      <t>ヘン</t>
    </rPh>
    <phoneticPr fontId="4"/>
  </si>
  <si>
    <t>コンサル会社</t>
    <rPh sb="4" eb="6">
      <t>ガイシャ</t>
    </rPh>
    <phoneticPr fontId="4"/>
  </si>
  <si>
    <t>使用機械 2 台目に搭載された
ＩＣＴシステム</t>
  </si>
  <si>
    <t>使用機械 4 台目に搭載された
ＩＣＴシステム</t>
  </si>
  <si>
    <t>３次元データ作成のための２次元データにミスがあり対応に苦慮した</t>
  </si>
  <si>
    <t>３Ｄ設計データ作成</t>
  </si>
  <si>
    <t>出来形検査を段階的に行うことから、一度に計測できる面積がごく小さいため。</t>
  </si>
  <si>
    <t>従来の３Ｄ設計データ作成</t>
  </si>
  <si>
    <t>人・日：ＩＣＴでののべ作業工数を手入力</t>
  </si>
  <si>
    <t>システム初期費</t>
    <rPh sb="4" eb="6">
      <t>ショキ</t>
    </rPh>
    <rPh sb="6" eb="7">
      <t>ヒ</t>
    </rPh>
    <phoneticPr fontId="4"/>
  </si>
  <si>
    <t>⑨ICT土工によって得られた効果をお答えください。</t>
  </si>
  <si>
    <t>電子納品</t>
    <rPh sb="0" eb="2">
      <t>デンシ</t>
    </rPh>
    <rPh sb="2" eb="4">
      <t>ノウヒン</t>
    </rPh>
    <phoneticPr fontId="4"/>
  </si>
  <si>
    <t>発注者とクラウドで工事進捗状況を共有することで、発注者への進捗説明作業が削減できた。</t>
  </si>
  <si>
    <t>従来</t>
    <rPh sb="0" eb="2">
      <t>ジュウライ</t>
    </rPh>
    <phoneticPr fontId="4"/>
  </si>
  <si>
    <t>マシンガイダンスバックホウにて施工する上での日々の精度確認方法を簡素化してほしい。
出来形を面的に評価しているのだからICT建機の精度管理は任意にしてほしい</t>
  </si>
  <si>
    <t>人：ＩＣＴでの日当たり所要人数を手入力（平均）</t>
  </si>
  <si>
    <t>出来形のバラツキ低減による仕上げ作業の効率化</t>
    <rPh sb="0" eb="3">
      <t>デキガタ</t>
    </rPh>
    <rPh sb="8" eb="10">
      <t>テイゲン</t>
    </rPh>
    <rPh sb="13" eb="15">
      <t>シア</t>
    </rPh>
    <rPh sb="16" eb="18">
      <t>サギョウ</t>
    </rPh>
    <rPh sb="19" eb="22">
      <t>コウリツカ</t>
    </rPh>
    <phoneticPr fontId="4"/>
  </si>
  <si>
    <t>使用機械 2 台目</t>
    <rPh sb="0" eb="2">
      <t>シヨウ</t>
    </rPh>
    <rPh sb="2" eb="4">
      <t>キカイ</t>
    </rPh>
    <rPh sb="7" eb="8">
      <t>ダイ</t>
    </rPh>
    <rPh sb="8" eb="9">
      <t>メ</t>
    </rPh>
    <phoneticPr fontId="4"/>
  </si>
  <si>
    <t>必要な時期にスムーズに調達することができなかった</t>
  </si>
  <si>
    <t>①3次元起工測量（ICT手法、従来手法双方に必要となる基準点測量はのぞく）</t>
  </si>
  <si>
    <t>重機込み</t>
    <rPh sb="0" eb="3">
      <t>ジュウキコ</t>
    </rPh>
    <phoneticPr fontId="4"/>
  </si>
  <si>
    <t>施工幅が狭く、ＩＣＴ建機が入らない場所があったため、施工範囲から除外した。</t>
  </si>
  <si>
    <t>作業員の労力が軽減され、納品データの作成時間も早くなった。</t>
  </si>
  <si>
    <t>３次元化した出来形データとは別に、完成平面図を作成する必要があるため。</t>
  </si>
  <si>
    <t>起工測量</t>
    <rPh sb="0" eb="4">
      <t>キコウソクリョウ</t>
    </rPh>
    <phoneticPr fontId="4"/>
  </si>
  <si>
    <t>3次元設計データを用いた施工シミュレーションにより、事前に施工に支障がある箇所が把握出来た</t>
  </si>
  <si>
    <t>入職2年目だが、これまで熟練工でしか出来ないと考えていた法面成型作業が綺麗に出来た</t>
  </si>
  <si>
    <t>実施者</t>
  </si>
  <si>
    <t>（４）ICT土工（舗装工）の導入効果の調査</t>
  </si>
  <si>
    <t>日：従来手法での所要日数を手入力</t>
  </si>
  <si>
    <t xml:space="preserve">ＩＣＴ建設機械の施工履歴データを用いた出来高部分数量算出の省力化  </t>
  </si>
  <si>
    <t>隣接工区の施工後高さに応じて擦り付けるため。</t>
  </si>
  <si>
    <t>②3次元設計データ作成</t>
  </si>
  <si>
    <t>①3次元起工測量</t>
  </si>
  <si>
    <t>日・台：のべ従来建機稼働日数を手入力</t>
  </si>
  <si>
    <t>起工測量（横断計測）結果の設計横断面上への図化</t>
  </si>
  <si>
    <t>丁張り設置の為の準備計算（TS出来形管理の場合は基本設計データ作成時間）</t>
  </si>
  <si>
    <t>ICT施工</t>
  </si>
  <si>
    <t>ＩＣＴ建設機械による施工</t>
  </si>
  <si>
    <t>③ICT建設機械による施工</t>
  </si>
  <si>
    <t>日当たり施工量</t>
  </si>
  <si>
    <t>起工測量に至るまでの準備工（伐採、伐根）に時間を要したため。</t>
  </si>
  <si>
    <t>ｍ3／日：従来施工の場合の想定</t>
  </si>
  <si>
    <t>①3次元起工測量　（ICT手法、従来手法双方に必要となる基準点測量はのぞく）</t>
  </si>
  <si>
    <t>ｍ3／日：実施工</t>
  </si>
  <si>
    <t>従来施工</t>
  </si>
  <si>
    <t>従来手法での実地検査（当該工事と同等の数量・条件を想定し、ご記入ください）</t>
  </si>
  <si>
    <t>ICT手法での出来形計測</t>
  </si>
  <si>
    <t>ICT手法での実地検査</t>
  </si>
  <si>
    <t>⑤3次元データの納品</t>
  </si>
  <si>
    <t>従来手法での成果品作成、整理</t>
  </si>
  <si>
    <t>ICT手法での成果品作成、整理</t>
  </si>
  <si>
    <t>重機の作業履歴等をクラウド等によりリアルタイムに把握するなど、
建機のクラウドサービスの利用</t>
  </si>
  <si>
    <t>ＩＣＴ施工実施時に、効率化が図れなかった項目とその理由　④3次元出来形管理等の施工管理</t>
  </si>
  <si>
    <t>⑦その他（ICT施工実施に関する導入動機等）</t>
  </si>
  <si>
    <t>3次元起工測量</t>
  </si>
  <si>
    <t xml:space="preserve"> 3次元設計データ作成</t>
  </si>
  <si>
    <t>3次元データの納品</t>
  </si>
  <si>
    <t>活用が部分的にとどまった理由</t>
  </si>
  <si>
    <t>TSを用いた出来形管理の時は自社で行っていた</t>
  </si>
  <si>
    <t>使用機械 4 台目</t>
    <rPh sb="0" eb="2">
      <t>シヨウ</t>
    </rPh>
    <rPh sb="2" eb="4">
      <t>キカイ</t>
    </rPh>
    <rPh sb="7" eb="8">
      <t>ダイ</t>
    </rPh>
    <rPh sb="8" eb="9">
      <t>メ</t>
    </rPh>
    <phoneticPr fontId="4"/>
  </si>
  <si>
    <t>毎月初めにドローンで定点観測を行い進捗状況を詳細に把握することができた。</t>
  </si>
  <si>
    <t>３Ｄ起工測量データの処理</t>
    <rPh sb="2" eb="4">
      <t>キコウ</t>
    </rPh>
    <rPh sb="4" eb="6">
      <t>ソクリョウ</t>
    </rPh>
    <rPh sb="10" eb="12">
      <t>ショリ</t>
    </rPh>
    <phoneticPr fontId="4"/>
  </si>
  <si>
    <t>面的な地形の3Dデータを活用した詳細・正確な設計照査</t>
  </si>
  <si>
    <t>UAV写真測量では地上標定点の設置数が多数必要なため計測の手間がかかるため。</t>
  </si>
  <si>
    <t>日：出来形計測日数を手入力</t>
  </si>
  <si>
    <t>3次元データの利活用による効果</t>
  </si>
  <si>
    <t>ＩＣＴ機器の応用による効果</t>
  </si>
  <si>
    <t>発注図の横断図・縦断図に不整合がある場合があるため。</t>
  </si>
  <si>
    <t>ＩＣＴ活用工事の実施に伴う効果</t>
  </si>
  <si>
    <t>北海道の場合、降雪時ともなれば全面除雪が必要となってしまうため。</t>
  </si>
  <si>
    <t>（５）改善要望等の調査</t>
  </si>
  <si>
    <t>３次元設計の修正が発生する可能性があるため、施工範囲から除外した。</t>
  </si>
  <si>
    <t>自社</t>
  </si>
  <si>
    <t>測量に先立ち設置が必須となる基準点、標定点等の設置頻度が高く、
設置等に労力を要するため、設置頻度を低減してほしい</t>
  </si>
  <si>
    <t>TSを用いた出来形管理の時は外注していた</t>
  </si>
  <si>
    <t>舗装修繕工</t>
    <rPh sb="0" eb="2">
      <t>ホソウ</t>
    </rPh>
    <rPh sb="2" eb="4">
      <t>シュウゼン</t>
    </rPh>
    <rPh sb="4" eb="5">
      <t>コウ</t>
    </rPh>
    <phoneticPr fontId="4"/>
  </si>
  <si>
    <t>設計照査の効率化</t>
  </si>
  <si>
    <t>平面でしかわからなかったことが、３次元でわかるようになったため、仕上がり状況が今まで以上に予測できた。</t>
  </si>
  <si>
    <t>ICT建設機械を制御するための３次元設計ﾃﾞｰﾀ作成作業の効率化</t>
  </si>
  <si>
    <t>出来形計測（当該工事と同等の数量・条件を想定し、ご記入ください）</t>
  </si>
  <si>
    <t>ICT建機の稼働履歴データを用いた工事の進捗把握の効率化</t>
  </si>
  <si>
    <t>出来形計測作業の効率化</t>
  </si>
  <si>
    <t>システム費用</t>
    <rPh sb="4" eb="6">
      <t>ヒヨウ</t>
    </rPh>
    <phoneticPr fontId="4"/>
  </si>
  <si>
    <t>出来高部分数量算出の根拠資料作成の省略</t>
  </si>
  <si>
    <t>既済部分検査の効率化</t>
  </si>
  <si>
    <t>３次元測量技術を活用した検査による実地検査用の出来形の書類の削減</t>
  </si>
  <si>
    <t>書類検査用の出来形管理の書類の大幅削減</t>
  </si>
  <si>
    <t>⑥その他（重機の位置情報をリアルタイムに収集するクラウド等を利用した精緻な工程管理等）</t>
  </si>
  <si>
    <t>3次元測量（起工・出来形測量）は、撮影写真データや点群データなど、出来形管理の根拠データのボリュームが多く、データ書き込みに時間が掛かるため。</t>
  </si>
  <si>
    <t>ソフトウェアの操作習熟に時間がかかった。</t>
  </si>
  <si>
    <t>次回も、ICT施工を実施したい</t>
  </si>
  <si>
    <t>出来形管理の検査は施工プロセス検査として断面毎に行うことから、1度の計測が○m3とTSの方が効率的であったため。</t>
  </si>
  <si>
    <t>隣接工区との境界線の位置が現地で容易に復元できた。</t>
  </si>
  <si>
    <t>計測終了後に点群処理の作業が必要なため、すぐデータを確認できないため。</t>
  </si>
  <si>
    <t>橋脚・支柱・基礎コンなどの構造物があるため。</t>
  </si>
  <si>
    <t>３Ｄ設計データの作成</t>
  </si>
  <si>
    <t>④3次元出来形管理等の施工管理</t>
  </si>
  <si>
    <t>出来形が水没する箇所、または水中部であったため。</t>
  </si>
  <si>
    <t>日・台：のべ建機稼働日数を手入力</t>
  </si>
  <si>
    <t>工事箇所が点在しており、ＩＣＴ施工の部分と従来施工の部分が混在していたため。</t>
  </si>
  <si>
    <t>使用機械 1 台目に搭載された
ＩＣＴシステム</t>
  </si>
  <si>
    <t>人：成果品作成、整理 日当たり所要人数（自動入力）</t>
  </si>
  <si>
    <t>まだＩＣＴ施工に慣れていないことから工種を限定したため。</t>
  </si>
  <si>
    <t>○日程度の講習ですぐに理解できて、実際にやってみたら思いのほか簡単だった。</t>
  </si>
  <si>
    <t>従来の測量では○日程度かかる測量も○日で完了したことで施工開始時期を早めることができた。</t>
  </si>
  <si>
    <t>測量器械の据え替え回数が減少し、作業効率が上がった。</t>
  </si>
  <si>
    <t>施工延長が短かったので効果があまり出なかった。</t>
  </si>
  <si>
    <t>３次元化することで事前にシミュレーションができた。</t>
  </si>
  <si>
    <t>構造物が多く、３次元設計データを作成するのが困難であった。</t>
  </si>
  <si>
    <t>床掘工</t>
  </si>
  <si>
    <t>重機周りの作業が激減し、安全性が高まった。精神的負担も軽減した</t>
  </si>
  <si>
    <t>レンタル</t>
  </si>
  <si>
    <t>自社以外</t>
    <rPh sb="0" eb="2">
      <t>ジシャ</t>
    </rPh>
    <rPh sb="2" eb="4">
      <t>イガイ</t>
    </rPh>
    <phoneticPr fontId="4"/>
  </si>
  <si>
    <t>従来の測量では○日程度かかる測量も○日で完了した。</t>
  </si>
  <si>
    <t>データ量が増加したため時間がかかった。</t>
  </si>
  <si>
    <t>発注者とクラウドで工事進捗状況を共有することで、発注者への進捗説明作業が○人日分削減できた。</t>
  </si>
  <si>
    <t>発注者とのコミュニケーションが円滑となり、待ち時間が○日縮減した。</t>
  </si>
  <si>
    <t>出来形計測</t>
    <rPh sb="0" eb="3">
      <t>デキガタ</t>
    </rPh>
    <rPh sb="3" eb="5">
      <t>ケイソク</t>
    </rPh>
    <phoneticPr fontId="4"/>
  </si>
  <si>
    <t>日々の施工量がクラウドで把握でき、工程の遅延がなかった。</t>
  </si>
  <si>
    <t>ICT施工に慣れるため。</t>
  </si>
  <si>
    <t>設計変更を2次元図面に反映したり、出来形寸法を記入するために
TS等での断面計測を強いられているので改善して欲しい</t>
  </si>
  <si>
    <t>ICT施工により現場の効率化を図ろうとしたため。</t>
  </si>
  <si>
    <t>安全性が高いため。</t>
  </si>
  <si>
    <t>排水の取り合いが事前に確認出来たため容易に排水計画ができた。</t>
  </si>
  <si>
    <t>機器メーカー</t>
    <rPh sb="0" eb="2">
      <t>キキ</t>
    </rPh>
    <phoneticPr fontId="4"/>
  </si>
  <si>
    <t>ブルドーザのMC敷き均しは特筆すべきものがある。誰でも再現性を持って精度良く施工できた。</t>
  </si>
  <si>
    <t>土工の施工効率が上がったため、ダンプを効率的に活用するため運行管理システムによる走行状況把握を行った。</t>
  </si>
  <si>
    <t>⑪ICT土工によって得られた効果をお答えください。</t>
  </si>
  <si>
    <t>UAVでの撮影写真を打ち合わせ資料として使用することができた。</t>
  </si>
  <si>
    <t>地元協議の資料として使用することができた。</t>
  </si>
  <si>
    <t>⑨その他（ICT施工実施に関する導入動機等）</t>
  </si>
  <si>
    <t>レンタル会社</t>
    <rPh sb="4" eb="6">
      <t>ガイシャ</t>
    </rPh>
    <phoneticPr fontId="4"/>
  </si>
  <si>
    <t>施工着手前に早期に地形データが得られたことで、具体的な施工計画検討が早期に開始できた</t>
  </si>
  <si>
    <t>日：現場で従来建機が稼働した日数を手入力</t>
  </si>
  <si>
    <t>保有区分</t>
  </si>
  <si>
    <t>ソフトウェア保有者</t>
  </si>
  <si>
    <t>人・日：ICT手法でののべ作業工数を手入力</t>
  </si>
  <si>
    <t>丁張設置作業の省略・軽減</t>
    <rPh sb="0" eb="1">
      <t>チョウ</t>
    </rPh>
    <rPh sb="1" eb="2">
      <t>バ</t>
    </rPh>
    <rPh sb="2" eb="4">
      <t>セッチ</t>
    </rPh>
    <rPh sb="4" eb="6">
      <t>サギョウ</t>
    </rPh>
    <rPh sb="7" eb="9">
      <t>ショウリャク</t>
    </rPh>
    <rPh sb="10" eb="12">
      <t>ケイゲン</t>
    </rPh>
    <phoneticPr fontId="4"/>
  </si>
  <si>
    <t>⑤3次元出来形検査</t>
  </si>
  <si>
    <t>ＩＣＴ施工の経験回数</t>
    <rPh sb="3" eb="5">
      <t>セコウ</t>
    </rPh>
    <rPh sb="6" eb="8">
      <t>ケイケン</t>
    </rPh>
    <rPh sb="8" eb="10">
      <t>カイスウ</t>
    </rPh>
    <phoneticPr fontId="4"/>
  </si>
  <si>
    <t>回：過去のＩＣＴ施工実施回数</t>
    <rPh sb="0" eb="1">
      <t>カイ</t>
    </rPh>
    <rPh sb="2" eb="4">
      <t>カコ</t>
    </rPh>
    <rPh sb="8" eb="10">
      <t>セコウ</t>
    </rPh>
    <rPh sb="10" eb="12">
      <t>ジッシ</t>
    </rPh>
    <rPh sb="12" eb="14">
      <t>カイスウ</t>
    </rPh>
    <phoneticPr fontId="4"/>
  </si>
  <si>
    <t>次回ＩＣＴ施工の意欲</t>
    <rPh sb="0" eb="2">
      <t>ジカイ</t>
    </rPh>
    <rPh sb="5" eb="7">
      <t>セコウ</t>
    </rPh>
    <rPh sb="8" eb="10">
      <t>イヨク</t>
    </rPh>
    <phoneticPr fontId="4"/>
  </si>
  <si>
    <t>入力データの確認</t>
    <rPh sb="0" eb="2">
      <t>ニュウリョク</t>
    </rPh>
    <rPh sb="6" eb="8">
      <t>カクニン</t>
    </rPh>
    <phoneticPr fontId="4"/>
  </si>
  <si>
    <t>施工</t>
    <rPh sb="0" eb="2">
      <t>セコウ</t>
    </rPh>
    <phoneticPr fontId="4"/>
  </si>
  <si>
    <t>出来形管理</t>
    <rPh sb="0" eb="3">
      <t>デキガタ</t>
    </rPh>
    <rPh sb="3" eb="5">
      <t>カンリ</t>
    </rPh>
    <phoneticPr fontId="4"/>
  </si>
  <si>
    <t>出来形検査</t>
    <rPh sb="0" eb="3">
      <t>デキガタ</t>
    </rPh>
    <rPh sb="3" eb="5">
      <t>ケンサ</t>
    </rPh>
    <phoneticPr fontId="4"/>
  </si>
  <si>
    <t>法面工</t>
  </si>
  <si>
    <t>ＩＣＴ施工実施時に、効率化が図れなかった項目とその理由　①3次元起工測量</t>
    <rPh sb="30" eb="32">
      <t>ジゲン</t>
    </rPh>
    <rPh sb="32" eb="36">
      <t>キコウソクリョウ</t>
    </rPh>
    <phoneticPr fontId="4"/>
  </si>
  <si>
    <t>現況測量の省力化</t>
  </si>
  <si>
    <t>台：ＩＣＴでの日当たり台数（自動入力）</t>
  </si>
  <si>
    <r>
      <t xml:space="preserve">ICT手法での所要時間
</t>
    </r>
    <r>
      <rPr>
        <sz val="11"/>
        <color indexed="10"/>
        <rFont val="ＭＳ Ｐゴシック"/>
        <family val="3"/>
        <charset val="128"/>
      </rPr>
      <t>※計測～数量算出までの内業、外業の合計
　外注の場合は、実施者にのべ作業工数及び所要日数を確認してください。</t>
    </r>
    <rPh sb="33" eb="35">
      <t>ガイチュウ</t>
    </rPh>
    <rPh sb="36" eb="38">
      <t>バアイ</t>
    </rPh>
    <rPh sb="40" eb="42">
      <t>ジッシ</t>
    </rPh>
    <rPh sb="42" eb="43">
      <t>シャ</t>
    </rPh>
    <rPh sb="46" eb="48">
      <t>サギョウ</t>
    </rPh>
    <rPh sb="48" eb="50">
      <t>コウスウ</t>
    </rPh>
    <rPh sb="50" eb="51">
      <t>オヨ</t>
    </rPh>
    <rPh sb="52" eb="54">
      <t>ショヨウ</t>
    </rPh>
    <rPh sb="54" eb="56">
      <t>ニッスウ</t>
    </rPh>
    <rPh sb="57" eb="59">
      <t>カクニン</t>
    </rPh>
    <phoneticPr fontId="4"/>
  </si>
  <si>
    <t>設計照査（3D設計データの修正・数量算出）</t>
  </si>
  <si>
    <t>土工（掘削）</t>
    <rPh sb="0" eb="2">
      <t>ドコウ</t>
    </rPh>
    <phoneticPr fontId="4"/>
  </si>
  <si>
    <t>土工（盛土工）</t>
    <rPh sb="0" eb="2">
      <t>ドコウ</t>
    </rPh>
    <phoneticPr fontId="4"/>
  </si>
  <si>
    <t>日：ＩＣＴでの所要日数を手入力</t>
  </si>
  <si>
    <t>施工エリア内に構造物があり、ＩＣＴ建機での施工や、
３次元計測が煩雑になることから施工範囲から除外した。</t>
  </si>
  <si>
    <t>ＩＣＴ施工実施時に、効率化が図れなかった項目とその理由　③ICT建設機械による施工</t>
  </si>
  <si>
    <t>３Dでない通常の起工測量は外注していた</t>
  </si>
  <si>
    <t>外注（一部または全部）</t>
  </si>
  <si>
    <t>自社保有</t>
    <rPh sb="0" eb="2">
      <t>ジシャ</t>
    </rPh>
    <rPh sb="2" eb="4">
      <t>ホユウ</t>
    </rPh>
    <phoneticPr fontId="4"/>
  </si>
  <si>
    <t>台：日当たり従来建機台数（自動入力）</t>
  </si>
  <si>
    <t>自社</t>
    <rPh sb="0" eb="2">
      <t>ジシャ</t>
    </rPh>
    <phoneticPr fontId="4"/>
  </si>
  <si>
    <t>レンタル会社</t>
    <rPh sb="4" eb="6">
      <t>カイシャ</t>
    </rPh>
    <phoneticPr fontId="4"/>
  </si>
  <si>
    <t>付帯構造物工における削減効果の有無</t>
  </si>
  <si>
    <t>測量会社</t>
    <rPh sb="0" eb="2">
      <t>ソクリョウ</t>
    </rPh>
    <rPh sb="2" eb="4">
      <t>ガイシャ</t>
    </rPh>
    <phoneticPr fontId="4"/>
  </si>
  <si>
    <t>３次元測量技術を活用した検査による実地検査の一部省略</t>
  </si>
  <si>
    <t>起工測量</t>
    <rPh sb="0" eb="2">
      <t>キコウ</t>
    </rPh>
    <rPh sb="2" eb="4">
      <t>ソクリョウ</t>
    </rPh>
    <phoneticPr fontId="4"/>
  </si>
  <si>
    <t>設計変更審査会に提出する資料として、3次元地形・設計データを2次元図面にしたものが求められ、
資料作成に労力が掛かるため、3次元データの提出のみでよいことにしてほしい</t>
  </si>
  <si>
    <t>使用機械 1 台目</t>
    <rPh sb="0" eb="2">
      <t>シヨウ</t>
    </rPh>
    <rPh sb="2" eb="4">
      <t>キカイ</t>
    </rPh>
    <rPh sb="7" eb="8">
      <t>ダイ</t>
    </rPh>
    <rPh sb="8" eb="9">
      <t>メ</t>
    </rPh>
    <phoneticPr fontId="4"/>
  </si>
  <si>
    <t>使用機械 3 台目</t>
    <rPh sb="0" eb="2">
      <t>シヨウ</t>
    </rPh>
    <rPh sb="2" eb="4">
      <t>キカイ</t>
    </rPh>
    <rPh sb="7" eb="8">
      <t>ダイ</t>
    </rPh>
    <rPh sb="8" eb="9">
      <t>メ</t>
    </rPh>
    <phoneticPr fontId="4"/>
  </si>
  <si>
    <t>使用機械 3 台目に搭載された
ＩＣＴシステム</t>
  </si>
  <si>
    <t>出来形計測</t>
  </si>
  <si>
    <t>作業土工（床堀）</t>
  </si>
  <si>
    <t>従来の出来形計測</t>
  </si>
  <si>
    <t>出来形管理要領どおりやっても検証点における精度を確保するのが困難で、
何度も手戻りが生じた。実現可能な規定としてほしい</t>
  </si>
  <si>
    <t>出来形計測データの処理</t>
    <rPh sb="0" eb="3">
      <t>デキガタ</t>
    </rPh>
    <rPh sb="3" eb="5">
      <t>ケイソク</t>
    </rPh>
    <rPh sb="9" eb="11">
      <t>ショリ</t>
    </rPh>
    <phoneticPr fontId="4"/>
  </si>
  <si>
    <t>利用サービス</t>
    <rPh sb="0" eb="2">
      <t>リヨウ</t>
    </rPh>
    <phoneticPr fontId="4"/>
  </si>
  <si>
    <t>利用した</t>
    <rPh sb="0" eb="2">
      <t>リヨウ</t>
    </rPh>
    <phoneticPr fontId="4"/>
  </si>
  <si>
    <t>工事範囲に対して部分的な活用にとどまった場合はその理由</t>
    <rPh sb="0" eb="2">
      <t>コウジ</t>
    </rPh>
    <rPh sb="2" eb="4">
      <t>ハンイ</t>
    </rPh>
    <rPh sb="5" eb="6">
      <t>タイ</t>
    </rPh>
    <rPh sb="8" eb="11">
      <t>ブブンテキ</t>
    </rPh>
    <rPh sb="12" eb="14">
      <t>カツヨウ</t>
    </rPh>
    <rPh sb="20" eb="22">
      <t>バアイ</t>
    </rPh>
    <rPh sb="25" eb="27">
      <t>リユウ</t>
    </rPh>
    <phoneticPr fontId="4"/>
  </si>
  <si>
    <t>定性的な評価</t>
    <rPh sb="0" eb="3">
      <t>テイセイテキ</t>
    </rPh>
    <rPh sb="4" eb="6">
      <t>ヒョウカ</t>
    </rPh>
    <phoneticPr fontId="4"/>
  </si>
  <si>
    <t>施工検討開始時期の早期化</t>
  </si>
  <si>
    <t>日：成果品作成、整理日数を手入力</t>
  </si>
  <si>
    <t>地形と写真の立体可視化による工事関係者への説明等の高度化</t>
  </si>
  <si>
    <t xml:space="preserve">切土量や盛土量の算出の自動化 </t>
  </si>
  <si>
    <t>3D地形・設計ﾃﾞｰﾀを用いた施工ｼﾐｭﾚｰｼｮﾝによる施工計画の正確性向上</t>
  </si>
  <si>
    <t>施工の効率化</t>
    <rPh sb="0" eb="2">
      <t>セコウ</t>
    </rPh>
    <rPh sb="3" eb="6">
      <t>コウリツカ</t>
    </rPh>
    <phoneticPr fontId="4"/>
  </si>
  <si>
    <t>品質の向上</t>
    <rPh sb="0" eb="2">
      <t>ヒンシツ</t>
    </rPh>
    <rPh sb="3" eb="5">
      <t>コウジョウ</t>
    </rPh>
    <phoneticPr fontId="4"/>
  </si>
  <si>
    <t>施工の安全性向上</t>
    <rPh sb="0" eb="2">
      <t>セコウ</t>
    </rPh>
    <rPh sb="3" eb="6">
      <t>アンゼンセイ</t>
    </rPh>
    <rPh sb="6" eb="8">
      <t>コウジョウ</t>
    </rPh>
    <phoneticPr fontId="4"/>
  </si>
  <si>
    <t>オペレータへの施工指示作業の省力化</t>
    <rPh sb="7" eb="9">
      <t>セコウ</t>
    </rPh>
    <rPh sb="9" eb="11">
      <t>シジ</t>
    </rPh>
    <rPh sb="11" eb="13">
      <t>サギョウ</t>
    </rPh>
    <rPh sb="14" eb="17">
      <t>ショウリョクカ</t>
    </rPh>
    <phoneticPr fontId="4"/>
  </si>
  <si>
    <t>次回ＩＣＴ施工の意欲</t>
  </si>
  <si>
    <r>
      <t>(著しい効果が得られた=</t>
    </r>
    <r>
      <rPr>
        <b/>
        <sz val="11"/>
        <color indexed="8"/>
        <rFont val="ＭＳ Ｐゴシック"/>
        <family val="3"/>
        <charset val="128"/>
      </rPr>
      <t>1 ～</t>
    </r>
    <r>
      <rPr>
        <sz val="11"/>
        <color theme="1"/>
        <rFont val="ＭＳ Ｐゴシック"/>
        <family val="3"/>
        <charset val="128"/>
      </rPr>
      <t>期待した効果が全く得られなかった=</t>
    </r>
    <r>
      <rPr>
        <b/>
        <sz val="11"/>
        <color indexed="8"/>
        <rFont val="ＭＳ Ｐゴシック"/>
        <family val="3"/>
        <charset val="128"/>
      </rPr>
      <t>5)</t>
    </r>
  </si>
  <si>
    <t>面的な出来形計測データを次段階で実施予定の工事のための現況地形データとして利用できた</t>
  </si>
  <si>
    <t>ＵＡＶによる出来形の写真データを広報用資料等に利用できた</t>
  </si>
  <si>
    <t>３次元数量算出において、土工区分（片切り等）
及び土質区分の設定が困難であるため、各々の算出が困難</t>
  </si>
  <si>
    <t>社内研修・講習等を行い、ＩＣＴを活用できる人材を育成することが出来た</t>
  </si>
  <si>
    <t>会社としてＩＣＴ推進チームを設置し、人材・組織体制、機材等を含めＩＣＴ施工をバックアップする体制が整った</t>
  </si>
  <si>
    <t>測量した結果を面データとして取り扱うのでは無く、点群データから横断を切り出す等、
横断測量のツールとして活用することも認めて欲しい</t>
  </si>
  <si>
    <t>明らかにICT施工が不向きな現場でも、工事成績のために導入せざるを得ないため。</t>
  </si>
  <si>
    <t>縦横断図だけでは３次元設計データの作成が行えず、擦りつけ、
交差する断面等の処理に苦慮した。よって､擦りつけ部等は従来施工となった。</t>
  </si>
  <si>
    <t>2DMGや2DMCもICT活用工事として認めて欲しい</t>
  </si>
  <si>
    <t>出来形管理を段階的に実施しており、ＵＡＶやレーザースキャナでは非効率であるため、
TS等を用いた従来の断面管理として欲しい</t>
  </si>
  <si>
    <t>ＩＣＴ建機の調達について、在庫が不足するなど、
必要な時期に必要な機種をスムーズに調達することができなかった</t>
  </si>
  <si>
    <t>数量算出で点高法等面的な算出方法が認められているにもかかわらず、
発注者から従来通りの平均断面法でしか認めてもらえなかった</t>
  </si>
  <si>
    <t>3次元納品データの作成に労力が大きいのでデータ提出項目を減らしてほしい</t>
  </si>
  <si>
    <t>調査票 (記載例)</t>
  </si>
  <si>
    <t>日：現場で建機が稼働した日数を手入力</t>
  </si>
  <si>
    <t>人：従来手法での日当たり所要人数（自動入力）</t>
  </si>
  <si>
    <t>人・日：従来手法でののべ作業工数を手入力</t>
  </si>
  <si>
    <t>人：ＩＣＴでの日当たり所要人数（自動入力）</t>
  </si>
  <si>
    <t>土工区分（材料区分、施工法区分）による数量算出が必要であり、従来手法（平均断面法）の併用が必要となっていたため。</t>
  </si>
  <si>
    <t>日：現場でＩＣＴ建機が稼働した日数を手入力</t>
  </si>
  <si>
    <t>台：日当たりＩＣＴ建機台数を（自動入力）</t>
  </si>
  <si>
    <t>従来施工での丁張り設置</t>
  </si>
  <si>
    <t>人：出来形計測の日当たり所要人数（自動入力）</t>
  </si>
  <si>
    <t>日：実地検査日数を手入力</t>
  </si>
  <si>
    <t>点群データのデータ容量が大きく、DVDに収まらないなど納品方法に困ったため。</t>
  </si>
  <si>
    <t>人：実地検査の日当たり所要人数（自動入力）</t>
  </si>
  <si>
    <t>あり</t>
  </si>
  <si>
    <t>（６）床掘・付帯構造物・法面工における活用効果調査</t>
  </si>
  <si>
    <t>丁張り設置作業における削減効果の有無</t>
  </si>
  <si>
    <t>Ｑ　ＩＣＴ施工実施時に、効率化が図れなかった項目とその理由について、起工測量、設計照査・施工計画、施工、出来形管理、出来形検査の各段階についてお答えください。</t>
  </si>
  <si>
    <t>起工測量後の点群データ処理等の内業工程に手間を要したため。</t>
  </si>
  <si>
    <t>ICT施工を考慮した情報（平面図、基準点座標など）の提供が少なかったため。</t>
  </si>
  <si>
    <t>提供された2次元データだけでは3次元データの作成が出来ないため。</t>
  </si>
  <si>
    <t>横断図に記載のない断面変化点など、通常の縦横断面図にはない断面が必要となるため。</t>
  </si>
  <si>
    <t>日当たり施工量が少ない盛土施工においては、敷均し作業にブルトーザ以外も活用できればよい。ＩＣＴバックホウが有効に活用できる場合も多いと感じる。</t>
    <rPh sb="35" eb="37">
      <t>カツヨウ</t>
    </rPh>
    <rPh sb="67" eb="68">
      <t>カン</t>
    </rPh>
    <phoneticPr fontId="4"/>
  </si>
  <si>
    <t>GNSSの受信が不安定（電波障害、山間地等の狭隘部）なことにより、ICT施工が可能な時間や時期が限定されたため。</t>
  </si>
  <si>
    <r>
      <t xml:space="preserve">工事内容（全体数量）
</t>
    </r>
    <r>
      <rPr>
        <sz val="11"/>
        <color rgb="FFFF0000"/>
        <rFont val="ＭＳ Ｐゴシック"/>
        <family val="3"/>
        <charset val="128"/>
      </rPr>
      <t>（各工種での総数量（通常施工＋ＩＣＴ施工）とする。）</t>
    </r>
    <rPh sb="0" eb="2">
      <t>コウジ</t>
    </rPh>
    <rPh sb="2" eb="4">
      <t>ナイヨウ</t>
    </rPh>
    <rPh sb="5" eb="7">
      <t>ゼンタイ</t>
    </rPh>
    <rPh sb="7" eb="9">
      <t>スウリョウ</t>
    </rPh>
    <phoneticPr fontId="4"/>
  </si>
  <si>
    <t>ICT建機は増えてきているが、工事が集中すると不足し、結果として、ICT建機のリース費は高値の状況が続いているため。</t>
  </si>
  <si>
    <t>従来手法（TS出来形管理）の併用を求められたため。</t>
  </si>
  <si>
    <t>発注図とは異なる摺り付け部分（既設構造物や私道との摺り付け部）のデータ作成に時間を要したため。</t>
  </si>
  <si>
    <t>本工事の出来形計測について</t>
  </si>
  <si>
    <t>ＩＣＴ施工対象範囲の延長</t>
    <rPh sb="7" eb="9">
      <t>ハンイ</t>
    </rPh>
    <phoneticPr fontId="4"/>
  </si>
  <si>
    <t>ＩＣＴシステムのみ</t>
  </si>
  <si>
    <t>地方公共団体（都道府県）</t>
    <rPh sb="0" eb="2">
      <t>チホウ</t>
    </rPh>
    <rPh sb="2" eb="4">
      <t>コウキョウ</t>
    </rPh>
    <rPh sb="4" eb="6">
      <t>ダンタイ</t>
    </rPh>
    <rPh sb="7" eb="11">
      <t>トドウフケン</t>
    </rPh>
    <phoneticPr fontId="4"/>
  </si>
  <si>
    <t>土工（河床等掘削）</t>
    <rPh sb="0" eb="2">
      <t>ドコウ</t>
    </rPh>
    <rPh sb="3" eb="5">
      <t>カショウ</t>
    </rPh>
    <rPh sb="5" eb="6">
      <t>トウ</t>
    </rPh>
    <rPh sb="6" eb="8">
      <t>クッサク</t>
    </rPh>
    <phoneticPr fontId="4"/>
  </si>
  <si>
    <t>地盤改良工（中層混合処理）</t>
    <rPh sb="6" eb="8">
      <t>チュウソウ</t>
    </rPh>
    <rPh sb="8" eb="12">
      <t>コンゴウショリ</t>
    </rPh>
    <phoneticPr fontId="4"/>
  </si>
  <si>
    <t>ＩＣＴ施工実施時に、効率化が図れなかった項目とその理由　②3次元設計データ作成</t>
  </si>
  <si>
    <r>
      <t xml:space="preserve">
①3次元起工測量 ～
⑥3次元データの納品 までの
入力データが正しいかを
ご確認ください
</t>
    </r>
    <r>
      <rPr>
        <b/>
        <sz val="11"/>
        <color rgb="FFFF0000"/>
        <rFont val="ＭＳ Ｐゴシック"/>
        <family val="3"/>
        <charset val="128"/>
      </rPr>
      <t>※同一工事内で「床掘工」「付帯構造物工」「法面工」「地盤改良工」等を実施する場合は、含めて記載されている事を確認してください。</t>
    </r>
  </si>
  <si>
    <t>舗装修繕工</t>
    <rPh sb="2" eb="4">
      <t>シュウゼン</t>
    </rPh>
    <phoneticPr fontId="4"/>
  </si>
  <si>
    <t>地盤改良工（固結工(スラリー撹拌工)）</t>
    <rPh sb="6" eb="7">
      <t>カタ</t>
    </rPh>
    <rPh sb="8" eb="9">
      <t>コウ</t>
    </rPh>
    <rPh sb="14" eb="16">
      <t>カクハン</t>
    </rPh>
    <rPh sb="16" eb="17">
      <t>コウ</t>
    </rPh>
    <phoneticPr fontId="4"/>
  </si>
  <si>
    <t>法枠工における削減効果の有無</t>
    <rPh sb="1" eb="2">
      <t>ワク</t>
    </rPh>
    <phoneticPr fontId="4"/>
  </si>
  <si>
    <t>地盤改良工（中層地盤改良）</t>
  </si>
  <si>
    <t>本</t>
    <rPh sb="0" eb="1">
      <t>ホン</t>
    </rPh>
    <phoneticPr fontId="4"/>
  </si>
  <si>
    <t>吹付法枠工</t>
    <rPh sb="0" eb="2">
      <t>フキツケ</t>
    </rPh>
    <rPh sb="2" eb="4">
      <t>ノリワク</t>
    </rPh>
    <rPh sb="4" eb="5">
      <t>コウ</t>
    </rPh>
    <phoneticPr fontId="4"/>
  </si>
  <si>
    <t>法面工（植生）における削減効果の有無</t>
    <rPh sb="4" eb="6">
      <t>ショクセイ</t>
    </rPh>
    <phoneticPr fontId="4"/>
  </si>
  <si>
    <t>補強土壁工</t>
  </si>
  <si>
    <t>付帯構造物設置工（各工種）</t>
  </si>
  <si>
    <r>
      <t xml:space="preserve">上記以外の工種
</t>
    </r>
    <r>
      <rPr>
        <sz val="11"/>
        <color rgb="FFFF0000"/>
        <rFont val="ＭＳ Ｐゴシック"/>
        <family val="3"/>
        <charset val="128"/>
      </rPr>
      <t>※プルダウンより選択
プルダウン工種がなければ手入力</t>
    </r>
  </si>
  <si>
    <t>ICT手法でのキャリブレーション、ローカライゼーション、法定点検等</t>
    <rPh sb="28" eb="30">
      <t>ホウテイ</t>
    </rPh>
    <phoneticPr fontId="4"/>
  </si>
  <si>
    <t>工事全体延長</t>
    <rPh sb="2" eb="4">
      <t>ゼンタイ</t>
    </rPh>
    <phoneticPr fontId="4"/>
  </si>
  <si>
    <r>
      <t xml:space="preserve">上記以外のＩＣＴ工種
</t>
    </r>
    <r>
      <rPr>
        <sz val="11"/>
        <color rgb="FFFF0000"/>
        <rFont val="ＭＳ Ｐゴシック"/>
        <family val="3"/>
        <charset val="128"/>
      </rPr>
      <t>※プルダウンより選択
プルダウン工種がなければ手入力</t>
    </r>
  </si>
  <si>
    <t>講習ですぐに理解できて、実際にやってみたら思いのほか簡単だった。</t>
  </si>
  <si>
    <t>施工開始時期を早めることができた。</t>
  </si>
  <si>
    <t>これまで熟練工でしか出来ないと考えていた法面成型作業が綺麗に出来た</t>
  </si>
  <si>
    <t>発注者とのコミュニケーションが円滑となり、待ち時間が縮減した。</t>
  </si>
  <si>
    <t>日当たり施工量が少ない盛土施工においては、敷均し作業にブルトーザ以外も活用できればよい。ＩＣＴバックホウが有効に活用できる場合も多いと感じる。</t>
  </si>
  <si>
    <t>法面工（植生）</t>
    <phoneticPr fontId="4"/>
  </si>
  <si>
    <t>法面工（吹付）</t>
    <phoneticPr fontId="4"/>
  </si>
  <si>
    <r>
      <t xml:space="preserve">工事内容（ＩＣＴ施工対象数量）
</t>
    </r>
    <r>
      <rPr>
        <sz val="11"/>
        <color rgb="FFFF0000"/>
        <rFont val="ＭＳ Ｐゴシック"/>
        <family val="3"/>
        <charset val="128"/>
      </rPr>
      <t>（上記工事内容と同じ数量の場合は割愛する）
「地盤改良工」（単独によるＩＣＴ施工の場合）については、別冊の調査票（地盤改良編）へ記入する</t>
    </r>
    <rPh sb="2" eb="4">
      <t>ナイヨウ</t>
    </rPh>
    <rPh sb="8" eb="10">
      <t>セコウ</t>
    </rPh>
    <rPh sb="10" eb="12">
      <t>タイショウ</t>
    </rPh>
    <rPh sb="12" eb="14">
      <t>スウリョウ</t>
    </rPh>
    <phoneticPr fontId="4"/>
  </si>
  <si>
    <r>
      <t xml:space="preserve">Ｑ　下記の①～⑤について、下記の・・・、ＩＣＴ（土工　舗装工　浚渫工　舗装修繕工　吹付法枠工　法面工）導入によってお感じになった効果をお答えください。
</t>
    </r>
    <r>
      <rPr>
        <b/>
        <sz val="11"/>
        <color rgb="FFFF0000"/>
        <rFont val="ＭＳ Ｐゴシック"/>
        <family val="3"/>
        <charset val="128"/>
      </rPr>
      <t>※土工においては「掘削」「盛土」「法面整形工」「河床掘削等」を複数実施する場合はまとめて記載してください。</t>
    </r>
    <phoneticPr fontId="4"/>
  </si>
  <si>
    <r>
      <t xml:space="preserve">②3次元設計データ作成
</t>
    </r>
    <r>
      <rPr>
        <b/>
        <sz val="11"/>
        <color rgb="FFFF0000"/>
        <rFont val="ＭＳ Ｐゴシック"/>
        <family val="3"/>
        <charset val="128"/>
      </rPr>
      <t>※「土工」と併せて「床掘工」「付帯構造物工」「法面工」等を実施又は、「舗装工」と併せて「付帯構造物工」等を実施する場合はすべて含めて記載してください。
※「地盤改良工」は別冊調査票（地盤改良編）へ記入して下さい</t>
    </r>
    <phoneticPr fontId="4"/>
  </si>
  <si>
    <r>
      <t xml:space="preserve">③ICT建設機械による施工
</t>
    </r>
    <r>
      <rPr>
        <b/>
        <sz val="11"/>
        <color rgb="FFFF0000"/>
        <rFont val="ＭＳ Ｐゴシック"/>
        <family val="3"/>
        <charset val="128"/>
      </rPr>
      <t>※「地盤改良工」は別冊調査票（地盤改良編）へ記入して下さい。</t>
    </r>
    <phoneticPr fontId="4"/>
  </si>
  <si>
    <t>定性的な評価
※該当する項目にチェックを入れてください。
（複数回答可）</t>
    <phoneticPr fontId="4"/>
  </si>
  <si>
    <t xml:space="preserve">上記以外の導入した動機について記載願います（自由回答欄）
</t>
    <phoneticPr fontId="4"/>
  </si>
  <si>
    <t>「３次元起工測量の未実施」</t>
  </si>
  <si>
    <t>「ＩＣＴ建設機械の未使用」</t>
  </si>
  <si>
    <t>「簡易型ＩＣＴ活用工事」を実施した場合はその理由</t>
    <phoneticPr fontId="4"/>
  </si>
  <si>
    <r>
      <t>①3次元起工測量　</t>
    </r>
    <r>
      <rPr>
        <b/>
        <sz val="11"/>
        <color indexed="10"/>
        <rFont val="ＭＳ Ｐゴシック"/>
        <family val="3"/>
        <charset val="128"/>
      </rPr>
      <t>（ICT手法、従来手法双方に必要となる基準点測量はのぞく）
※「土工」と併せて「床掘工」「付帯構造物工」「法面工」「地盤改良工」等を実施又は、「舗装工」と併せて「付帯構造物工」等を実施する場合はすべて含めて記載してください。</t>
    </r>
    <phoneticPr fontId="4"/>
  </si>
  <si>
    <t>料金体系</t>
    <rPh sb="0" eb="2">
      <t>リョウキン</t>
    </rPh>
    <rPh sb="2" eb="4">
      <t>タイケイ</t>
    </rPh>
    <phoneticPr fontId="4"/>
  </si>
  <si>
    <t>設計図書を基に３次元設計データを作成（追加・修正含む）</t>
    <phoneticPr fontId="4"/>
  </si>
  <si>
    <t>３次元起工測量結果と３次元設計データの重ね合わせ（追加・修正含む）</t>
    <phoneticPr fontId="4"/>
  </si>
  <si>
    <t>次回は、ICT施工を実施したくない</t>
    <phoneticPr fontId="4"/>
  </si>
  <si>
    <r>
      <t xml:space="preserve">ICT施工を実施したくない理由
※該当する項目にチェックを入れてください。
（複数回答可）
</t>
    </r>
    <r>
      <rPr>
        <sz val="11"/>
        <color rgb="FFFF0000"/>
        <rFont val="ＭＳ Ｐゴシック"/>
        <family val="3"/>
        <charset val="128"/>
      </rPr>
      <t xml:space="preserve">
※次回も、ICT施工を実施したい場合は記載しない</t>
    </r>
    <rPh sb="3" eb="5">
      <t>セコウ</t>
    </rPh>
    <rPh sb="6" eb="8">
      <t>ジッシ</t>
    </rPh>
    <rPh sb="13" eb="15">
      <t>リユウ</t>
    </rPh>
    <phoneticPr fontId="4"/>
  </si>
  <si>
    <t>費用が高額になってしまい、赤字になってしまったため</t>
    <rPh sb="0" eb="2">
      <t>ヒヨウ</t>
    </rPh>
    <rPh sb="3" eb="5">
      <t>コウガク</t>
    </rPh>
    <rPh sb="13" eb="15">
      <t>アカジ</t>
    </rPh>
    <phoneticPr fontId="4"/>
  </si>
  <si>
    <t>ＩＣＴ施工を実施したが、メリットを感じられなかったため</t>
    <phoneticPr fontId="4"/>
  </si>
  <si>
    <t>発注形態</t>
    <phoneticPr fontId="4"/>
  </si>
  <si>
    <t>３次元設計(測量設計)</t>
    <rPh sb="1" eb="3">
      <t>ジゲン</t>
    </rPh>
    <rPh sb="3" eb="5">
      <t>セッケイ</t>
    </rPh>
    <rPh sb="6" eb="8">
      <t>ソクリョウ</t>
    </rPh>
    <rPh sb="8" eb="10">
      <t>セッケイ</t>
    </rPh>
    <phoneticPr fontId="4"/>
  </si>
  <si>
    <t>３次元設計(測量設計)</t>
    <rPh sb="3" eb="5">
      <t>セッケイ</t>
    </rPh>
    <rPh sb="6" eb="8">
      <t>ソクリョウ</t>
    </rPh>
    <rPh sb="8" eb="10">
      <t>セッケイ</t>
    </rPh>
    <phoneticPr fontId="4"/>
  </si>
  <si>
    <t xml:space="preserve">上記以外について記載願います（自由回答欄）
</t>
    <phoneticPr fontId="4"/>
  </si>
  <si>
    <r>
      <t xml:space="preserve">導入の動機
※該当する項目にチェックを入れてください。
（複数回答可）
</t>
    </r>
    <r>
      <rPr>
        <sz val="11"/>
        <color rgb="FFFF0000"/>
        <rFont val="ＭＳ Ｐゴシック"/>
        <family val="3"/>
        <charset val="128"/>
      </rPr>
      <t>※次回は、ICT施工を実施したくない場合は記載しない</t>
    </r>
    <phoneticPr fontId="4"/>
  </si>
  <si>
    <t>面管理</t>
    <rPh sb="0" eb="1">
      <t>メン</t>
    </rPh>
    <rPh sb="1" eb="3">
      <t>カンリ</t>
    </rPh>
    <phoneticPr fontId="4"/>
  </si>
  <si>
    <t>寸法（断面）管理</t>
    <rPh sb="0" eb="2">
      <t>スンポウ</t>
    </rPh>
    <rPh sb="3" eb="5">
      <t>ダンメン</t>
    </rPh>
    <rPh sb="6" eb="8">
      <t>カンリ</t>
    </rPh>
    <phoneticPr fontId="4"/>
  </si>
  <si>
    <t>座標管理</t>
    <rPh sb="0" eb="2">
      <t>ザヒョウ</t>
    </rPh>
    <rPh sb="2" eb="4">
      <t>カンリ</t>
    </rPh>
    <phoneticPr fontId="4"/>
  </si>
  <si>
    <t>定性的な評価
※該当する項目にチェックを入れてください。（複数回答可）</t>
  </si>
  <si>
    <t>上記以外の評価項目や評価理由があれば記載をしてください。（自由回答欄）</t>
    <phoneticPr fontId="4"/>
  </si>
  <si>
    <t>定性的な評価
※該当する項目にチェックを入れてください。
（複数回答可）</t>
    <phoneticPr fontId="4"/>
  </si>
  <si>
    <t>上記以外の評価項目や評価理由があれば記載をして下さい。（自由回答欄）</t>
    <phoneticPr fontId="4"/>
  </si>
  <si>
    <t>発注金額</t>
    <rPh sb="0" eb="2">
      <t>ハッチュウ</t>
    </rPh>
    <rPh sb="2" eb="4">
      <t>キンガク</t>
    </rPh>
    <phoneticPr fontId="4"/>
  </si>
  <si>
    <t>契約金額（当初）</t>
    <rPh sb="0" eb="2">
      <t>ケイヤク</t>
    </rPh>
    <rPh sb="2" eb="4">
      <t>キンガク</t>
    </rPh>
    <rPh sb="5" eb="7">
      <t>トウショ</t>
    </rPh>
    <phoneticPr fontId="4"/>
  </si>
  <si>
    <t>契約金額（最終）</t>
    <rPh sb="0" eb="2">
      <t>ケイヤク</t>
    </rPh>
    <rPh sb="2" eb="4">
      <t>キンガク</t>
    </rPh>
    <rPh sb="5" eb="7">
      <t>サイシュウ</t>
    </rPh>
    <phoneticPr fontId="4"/>
  </si>
  <si>
    <t>法面整形工（1,000㎥未満）</t>
    <rPh sb="0" eb="2">
      <t>ノリメン</t>
    </rPh>
    <rPh sb="2" eb="5">
      <t>セイケイコウ</t>
    </rPh>
    <rPh sb="12" eb="14">
      <t>ミマン</t>
    </rPh>
    <phoneticPr fontId="4"/>
  </si>
  <si>
    <t>側溝工（暗渠工）</t>
    <rPh sb="0" eb="3">
      <t>ソッコウコウ</t>
    </rPh>
    <rPh sb="4" eb="7">
      <t>アンキョコウ</t>
    </rPh>
    <phoneticPr fontId="4"/>
  </si>
  <si>
    <t>暗渠工</t>
    <rPh sb="0" eb="3">
      <t>アンキョコウ</t>
    </rPh>
    <phoneticPr fontId="4"/>
  </si>
  <si>
    <t>基礎工（矢板工）</t>
    <rPh sb="0" eb="3">
      <t>キソコウ</t>
    </rPh>
    <rPh sb="4" eb="7">
      <t>ヤイタコウ</t>
    </rPh>
    <phoneticPr fontId="4"/>
  </si>
  <si>
    <t>基礎工（既製杭工）</t>
    <rPh sb="0" eb="3">
      <t>キソコウ</t>
    </rPh>
    <rPh sb="4" eb="6">
      <t>キセイ</t>
    </rPh>
    <rPh sb="6" eb="7">
      <t>クイ</t>
    </rPh>
    <rPh sb="7" eb="8">
      <t>コウ</t>
    </rPh>
    <phoneticPr fontId="4"/>
  </si>
  <si>
    <t>基礎工（場所打杭工）</t>
    <rPh sb="0" eb="3">
      <t>キソコウ</t>
    </rPh>
    <rPh sb="4" eb="6">
      <t>バショ</t>
    </rPh>
    <rPh sb="6" eb="7">
      <t>ウ</t>
    </rPh>
    <rPh sb="7" eb="8">
      <t>クイ</t>
    </rPh>
    <rPh sb="8" eb="9">
      <t>コウ</t>
    </rPh>
    <phoneticPr fontId="4"/>
  </si>
  <si>
    <t>構造物工（橋梁上部）</t>
    <rPh sb="0" eb="4">
      <t>コウゾウブツコウ</t>
    </rPh>
    <rPh sb="5" eb="7">
      <t>キョウリョウ</t>
    </rPh>
    <rPh sb="7" eb="9">
      <t>ジョウブ</t>
    </rPh>
    <phoneticPr fontId="4"/>
  </si>
  <si>
    <t>構造物工（橋脚・橋台）</t>
    <rPh sb="0" eb="3">
      <t>コウゾウブツ</t>
    </rPh>
    <rPh sb="3" eb="4">
      <t>コウ</t>
    </rPh>
    <rPh sb="5" eb="7">
      <t>キョウキャク</t>
    </rPh>
    <rPh sb="8" eb="10">
      <t>キョウダイ</t>
    </rPh>
    <phoneticPr fontId="4"/>
  </si>
  <si>
    <t>ｍ２：３次元起工測量の計測面積を手入力</t>
    <rPh sb="4" eb="6">
      <t>ジゲン</t>
    </rPh>
    <rPh sb="6" eb="8">
      <t>キコウ</t>
    </rPh>
    <rPh sb="8" eb="10">
      <t>ソクリョウ</t>
    </rPh>
    <phoneticPr fontId="4"/>
  </si>
  <si>
    <t>３次元起工測量　計測面積</t>
    <rPh sb="1" eb="3">
      <t>ジゲン</t>
    </rPh>
    <rPh sb="3" eb="5">
      <t>キコウ</t>
    </rPh>
    <rPh sb="5" eb="7">
      <t>ソクリョウ</t>
    </rPh>
    <phoneticPr fontId="4"/>
  </si>
  <si>
    <t>中北建設事務所</t>
    <rPh sb="0" eb="1">
      <t>チュウ</t>
    </rPh>
    <rPh sb="1" eb="2">
      <t>ホク</t>
    </rPh>
    <rPh sb="2" eb="4">
      <t>ケンセツ</t>
    </rPh>
    <rPh sb="4" eb="7">
      <t>ジムショ</t>
    </rPh>
    <phoneticPr fontId="4"/>
  </si>
  <si>
    <t>中北建設事務所峡北支所</t>
    <rPh sb="0" eb="1">
      <t>チュウ</t>
    </rPh>
    <rPh sb="1" eb="2">
      <t>ホク</t>
    </rPh>
    <rPh sb="2" eb="4">
      <t>ケンセツ</t>
    </rPh>
    <rPh sb="4" eb="7">
      <t>ジムショ</t>
    </rPh>
    <rPh sb="7" eb="9">
      <t>キョウホク</t>
    </rPh>
    <rPh sb="9" eb="11">
      <t>シショ</t>
    </rPh>
    <phoneticPr fontId="4"/>
  </si>
  <si>
    <t>峡東建設事務所</t>
    <rPh sb="0" eb="2">
      <t>キョウトウ</t>
    </rPh>
    <rPh sb="2" eb="4">
      <t>ケンセツ</t>
    </rPh>
    <rPh sb="4" eb="7">
      <t>ジムショ</t>
    </rPh>
    <phoneticPr fontId="4"/>
  </si>
  <si>
    <t>峡南建設事務所</t>
    <rPh sb="0" eb="2">
      <t>キョウナン</t>
    </rPh>
    <rPh sb="2" eb="4">
      <t>ケンセツ</t>
    </rPh>
    <rPh sb="4" eb="6">
      <t>ジム</t>
    </rPh>
    <rPh sb="6" eb="7">
      <t>ショ</t>
    </rPh>
    <phoneticPr fontId="4"/>
  </si>
  <si>
    <t>峡南建設事務所身延支所</t>
    <rPh sb="0" eb="2">
      <t>キョウナン</t>
    </rPh>
    <rPh sb="2" eb="4">
      <t>ケンセツ</t>
    </rPh>
    <rPh sb="4" eb="6">
      <t>ジム</t>
    </rPh>
    <rPh sb="6" eb="7">
      <t>ショ</t>
    </rPh>
    <rPh sb="7" eb="9">
      <t>ミノブ</t>
    </rPh>
    <rPh sb="9" eb="11">
      <t>シショ</t>
    </rPh>
    <phoneticPr fontId="4"/>
  </si>
  <si>
    <t>富士・東部建設事務所</t>
    <rPh sb="0" eb="2">
      <t>フジ</t>
    </rPh>
    <rPh sb="3" eb="5">
      <t>トウブ</t>
    </rPh>
    <rPh sb="5" eb="7">
      <t>ケンセツ</t>
    </rPh>
    <rPh sb="7" eb="10">
      <t>ジムショ</t>
    </rPh>
    <phoneticPr fontId="4"/>
  </si>
  <si>
    <t>富士・東部建設事務所吉田支所</t>
    <rPh sb="0" eb="2">
      <t>フジ</t>
    </rPh>
    <rPh sb="3" eb="5">
      <t>トウブ</t>
    </rPh>
    <rPh sb="5" eb="7">
      <t>ケンセツ</t>
    </rPh>
    <rPh sb="7" eb="10">
      <t>ジムショ</t>
    </rPh>
    <rPh sb="10" eb="12">
      <t>ヨシダ</t>
    </rPh>
    <rPh sb="12" eb="14">
      <t>シショ</t>
    </rPh>
    <phoneticPr fontId="4"/>
  </si>
  <si>
    <t>発注事務所名</t>
    <rPh sb="0" eb="2">
      <t>ハッチュウ</t>
    </rPh>
    <rPh sb="2" eb="5">
      <t>ジムショ</t>
    </rPh>
    <rPh sb="5" eb="6">
      <t>メイ</t>
    </rPh>
    <phoneticPr fontId="4"/>
  </si>
  <si>
    <t>契約番号</t>
    <rPh sb="0" eb="2">
      <t>ケイヤク</t>
    </rPh>
    <rPh sb="2" eb="4">
      <t>バンゴウ</t>
    </rPh>
    <phoneticPr fontId="4"/>
  </si>
  <si>
    <t>（２）ICT施工 導入効果の調査</t>
    <rPh sb="6" eb="8">
      <t>セコウ</t>
    </rPh>
    <phoneticPr fontId="4"/>
  </si>
  <si>
    <t>合計</t>
    <rPh sb="0" eb="2">
      <t>ゴウケイ</t>
    </rPh>
    <phoneticPr fontId="4"/>
  </si>
  <si>
    <t>縮減率</t>
    <rPh sb="0" eb="3">
      <t>シュクゲンリツ</t>
    </rPh>
    <phoneticPr fontId="4"/>
  </si>
  <si>
    <t>新環状道路建設事務所</t>
    <rPh sb="0" eb="1">
      <t>シン</t>
    </rPh>
    <rPh sb="1" eb="3">
      <t>カンジョウ</t>
    </rPh>
    <rPh sb="3" eb="5">
      <t>ドウロ</t>
    </rPh>
    <rPh sb="5" eb="7">
      <t>ケンセツ</t>
    </rPh>
    <rPh sb="7" eb="10">
      <t>ジムショ</t>
    </rPh>
    <phoneticPr fontId="4"/>
  </si>
  <si>
    <t>流域下水道事務所</t>
    <rPh sb="0" eb="2">
      <t>リュウイキ</t>
    </rPh>
    <rPh sb="2" eb="5">
      <t>ゲスイドウ</t>
    </rPh>
    <rPh sb="5" eb="8">
      <t>ジムショ</t>
    </rPh>
    <phoneticPr fontId="4"/>
  </si>
  <si>
    <t>荒川ダム管理事務所</t>
    <rPh sb="0" eb="2">
      <t>アラカワ</t>
    </rPh>
    <rPh sb="4" eb="6">
      <t>カンリ</t>
    </rPh>
    <rPh sb="6" eb="9">
      <t>ジムショ</t>
    </rPh>
    <phoneticPr fontId="4"/>
  </si>
  <si>
    <t>深城ダム管理事務所</t>
    <rPh sb="0" eb="2">
      <t>フカシロ</t>
    </rPh>
    <rPh sb="4" eb="6">
      <t>カンリ</t>
    </rPh>
    <rPh sb="6" eb="9">
      <t>ジムショ</t>
    </rPh>
    <phoneticPr fontId="4"/>
  </si>
  <si>
    <r>
      <t>(発注者指定型=</t>
    </r>
    <r>
      <rPr>
        <b/>
        <sz val="11"/>
        <color indexed="8"/>
        <rFont val="ＭＳ Ｐゴシック"/>
        <family val="3"/>
        <charset val="128"/>
      </rPr>
      <t>1</t>
    </r>
    <r>
      <rPr>
        <sz val="11"/>
        <color theme="1"/>
        <rFont val="ＭＳ Ｐゴシック"/>
        <family val="3"/>
        <charset val="128"/>
      </rPr>
      <t>,  受注者希望型=</t>
    </r>
    <r>
      <rPr>
        <b/>
        <sz val="11"/>
        <color indexed="8"/>
        <rFont val="ＭＳ Ｐゴシック"/>
        <family val="3"/>
        <charset val="128"/>
      </rPr>
      <t>2</t>
    </r>
    <r>
      <rPr>
        <sz val="11"/>
        <color theme="1"/>
        <rFont val="ＭＳ Ｐゴシック"/>
        <family val="3"/>
        <charset val="128"/>
      </rPr>
      <t>,  その他=</t>
    </r>
    <r>
      <rPr>
        <b/>
        <sz val="11"/>
        <color indexed="8"/>
        <rFont val="ＭＳ Ｐゴシック"/>
        <family val="3"/>
        <charset val="128"/>
      </rPr>
      <t>3</t>
    </r>
    <r>
      <rPr>
        <sz val="11"/>
        <color theme="1"/>
        <rFont val="ＭＳ Ｐゴシック"/>
        <family val="3"/>
        <charset val="128"/>
      </rPr>
      <t>)</t>
    </r>
    <rPh sb="12" eb="14">
      <t>ジュチュウ</t>
    </rPh>
    <rPh sb="25" eb="26">
      <t>タ</t>
    </rPh>
    <phoneticPr fontId="4"/>
  </si>
  <si>
    <r>
      <t xml:space="preserve">主たる作業に係わる従来建機の施工日数
</t>
    </r>
    <r>
      <rPr>
        <sz val="10"/>
        <color rgb="FFFF0000"/>
        <rFont val="ＭＳ Ｐゴシック"/>
        <family val="3"/>
        <charset val="128"/>
      </rPr>
      <t>（従来建機を使用した場合の想定日数を記入して下さい。なお、想定は下段の「ＩＣＴ施工」で記入する施工日数「※（Ａ）＋※（Ｂ）」と同じ施工量で想定してください。）</t>
    </r>
    <rPh sb="9" eb="11">
      <t>ジュウライ</t>
    </rPh>
    <phoneticPr fontId="4"/>
  </si>
  <si>
    <r>
      <t xml:space="preserve">※ （Ａ）
主たる作業に係わるICT建機の施工日数
</t>
    </r>
    <r>
      <rPr>
        <sz val="10"/>
        <color rgb="FFFF0000"/>
        <rFont val="ＭＳ Ｐゴシック"/>
        <family val="3"/>
        <charset val="128"/>
      </rPr>
      <t>（ＩＣＴ建機の実作業日数を記入して下さい。なお、従来建機と組合せで施工する場合、下段の※（Ｂ）へ従来建機分の実作業日数を記入してください。）</t>
    </r>
    <rPh sb="12" eb="13">
      <t>カカ</t>
    </rPh>
    <phoneticPr fontId="4"/>
  </si>
  <si>
    <r>
      <t xml:space="preserve">※ （Ｂ）従来建機と組合せで施工する場合に記入
</t>
    </r>
    <r>
      <rPr>
        <sz val="10"/>
        <color indexed="10"/>
        <rFont val="ＭＳ Ｐゴシック"/>
        <family val="3"/>
        <charset val="128"/>
      </rPr>
      <t>（従来建機とＩＣＴ建機を組合せで施工した場合の従来建機の実作業日数を記載してください。）</t>
    </r>
    <phoneticPr fontId="4"/>
  </si>
  <si>
    <t>工事名</t>
    <rPh sb="0" eb="2">
      <t>コウジ</t>
    </rPh>
    <rPh sb="2" eb="3">
      <t>メイ</t>
    </rPh>
    <phoneticPr fontId="4"/>
  </si>
  <si>
    <t>発注事務所名</t>
    <rPh sb="0" eb="2">
      <t>ハッチュウ</t>
    </rPh>
    <rPh sb="2" eb="5">
      <t>ジムショ</t>
    </rPh>
    <rPh sb="5" eb="6">
      <t>メイ</t>
    </rPh>
    <phoneticPr fontId="4"/>
  </si>
  <si>
    <t>契約番号</t>
    <rPh sb="0" eb="2">
      <t>ケイヤク</t>
    </rPh>
    <rPh sb="2" eb="4">
      <t>バンゴウ</t>
    </rPh>
    <phoneticPr fontId="4"/>
  </si>
  <si>
    <t>施工場所</t>
    <rPh sb="0" eb="2">
      <t>セコウ</t>
    </rPh>
    <rPh sb="2" eb="4">
      <t>バショ</t>
    </rPh>
    <phoneticPr fontId="4"/>
  </si>
  <si>
    <t>契約金額（当初）</t>
    <rPh sb="0" eb="2">
      <t>ケイヤク</t>
    </rPh>
    <rPh sb="2" eb="4">
      <t>キンガク</t>
    </rPh>
    <rPh sb="5" eb="7">
      <t>トウショ</t>
    </rPh>
    <phoneticPr fontId="4"/>
  </si>
  <si>
    <t>契約金額（最終）</t>
    <rPh sb="0" eb="2">
      <t>ケイヤク</t>
    </rPh>
    <rPh sb="2" eb="4">
      <t>キンガク</t>
    </rPh>
    <rPh sb="5" eb="7">
      <t>サイシュウ</t>
    </rPh>
    <phoneticPr fontId="4"/>
  </si>
  <si>
    <t>発注金額</t>
    <rPh sb="0" eb="2">
      <t>ハッチュウ</t>
    </rPh>
    <rPh sb="2" eb="4">
      <t>キンガク</t>
    </rPh>
    <phoneticPr fontId="4"/>
  </si>
  <si>
    <t>工期（始）</t>
    <rPh sb="0" eb="2">
      <t>コウキ</t>
    </rPh>
    <rPh sb="3" eb="4">
      <t>シ</t>
    </rPh>
    <phoneticPr fontId="4"/>
  </si>
  <si>
    <t>発注形態</t>
    <phoneticPr fontId="4"/>
  </si>
  <si>
    <t>工期（終）</t>
    <rPh sb="0" eb="2">
      <t>コウキ</t>
    </rPh>
    <rPh sb="3" eb="4">
      <t>シュウ</t>
    </rPh>
    <phoneticPr fontId="4"/>
  </si>
  <si>
    <t>○○線道路工事</t>
    <rPh sb="2" eb="3">
      <t>セン</t>
    </rPh>
    <rPh sb="3" eb="5">
      <t>ドウロ</t>
    </rPh>
    <rPh sb="5" eb="7">
      <t>コウジ</t>
    </rPh>
    <phoneticPr fontId="4"/>
  </si>
  <si>
    <t>２４－００００</t>
    <phoneticPr fontId="4"/>
  </si>
  <si>
    <t>甲府市丸の内</t>
    <rPh sb="0" eb="3">
      <t>コウフシ</t>
    </rPh>
    <rPh sb="3" eb="4">
      <t>マル</t>
    </rPh>
    <rPh sb="5" eb="6">
      <t>ウチ</t>
    </rPh>
    <phoneticPr fontId="4"/>
  </si>
  <si>
    <t>⑧その他（重機の位置情報をリアルタイムに収集するクラウド等を利用した精緻な工程管理等）</t>
    <phoneticPr fontId="4"/>
  </si>
  <si>
    <t>ICT施工の加点（総合評価・工事成績）を得るため</t>
    <rPh sb="3" eb="5">
      <t>セコウ</t>
    </rPh>
    <rPh sb="6" eb="8">
      <t>カテン</t>
    </rPh>
    <rPh sb="9" eb="11">
      <t>ソウゴウ</t>
    </rPh>
    <rPh sb="11" eb="13">
      <t>ヒョウカ</t>
    </rPh>
    <rPh sb="14" eb="16">
      <t>コウジ</t>
    </rPh>
    <rPh sb="16" eb="18">
      <t>セイセキ</t>
    </rPh>
    <rPh sb="20" eb="21">
      <t>エ</t>
    </rPh>
    <phoneticPr fontId="4"/>
  </si>
  <si>
    <t>⑨その他（ICT施工実施に関する導入動機等）</t>
    <phoneticPr fontId="4"/>
  </si>
  <si>
    <t>⑨その他（ICT施工実施に関する導入動機等）ネガティブ</t>
    <phoneticPr fontId="4"/>
  </si>
  <si>
    <t>男性</t>
    <rPh sb="0" eb="2">
      <t>ダンセイ</t>
    </rPh>
    <phoneticPr fontId="31"/>
  </si>
  <si>
    <t>女性</t>
    <rPh sb="0" eb="2">
      <t>ジョセイ</t>
    </rPh>
    <phoneticPr fontId="31"/>
  </si>
  <si>
    <t>年代</t>
    <rPh sb="0" eb="2">
      <t>ネンダイ</t>
    </rPh>
    <phoneticPr fontId="31"/>
  </si>
  <si>
    <t>合計</t>
    <rPh sb="0" eb="2">
      <t>ゴウケイ</t>
    </rPh>
    <phoneticPr fontId="31"/>
  </si>
  <si>
    <t>性別</t>
    <rPh sb="0" eb="2">
      <t>セイベツ</t>
    </rPh>
    <phoneticPr fontId="31"/>
  </si>
  <si>
    <t>年代</t>
    <rPh sb="0" eb="2">
      <t>ネンダイ</t>
    </rPh>
    <phoneticPr fontId="4"/>
  </si>
  <si>
    <t>１０代</t>
    <rPh sb="2" eb="3">
      <t>ダイ</t>
    </rPh>
    <phoneticPr fontId="4"/>
  </si>
  <si>
    <t>２０代</t>
    <rPh sb="2" eb="3">
      <t>ダイ</t>
    </rPh>
    <phoneticPr fontId="4"/>
  </si>
  <si>
    <t>３０代</t>
    <rPh sb="2" eb="3">
      <t>ダイ</t>
    </rPh>
    <phoneticPr fontId="4"/>
  </si>
  <si>
    <t>４０代</t>
    <rPh sb="2" eb="3">
      <t>ダイ</t>
    </rPh>
    <phoneticPr fontId="4"/>
  </si>
  <si>
    <t>５０代</t>
    <rPh sb="2" eb="3">
      <t>ダイ</t>
    </rPh>
    <phoneticPr fontId="4"/>
  </si>
  <si>
    <t>６０代</t>
    <rPh sb="2" eb="3">
      <t>ダイ</t>
    </rPh>
    <phoneticPr fontId="4"/>
  </si>
  <si>
    <t>７０代以上</t>
    <rPh sb="2" eb="3">
      <t>ダイ</t>
    </rPh>
    <rPh sb="3" eb="5">
      <t>イジョウ</t>
    </rPh>
    <phoneticPr fontId="4"/>
  </si>
  <si>
    <t>性別</t>
    <rPh sb="0" eb="2">
      <t>セイベツ</t>
    </rPh>
    <phoneticPr fontId="4"/>
  </si>
  <si>
    <t>男性</t>
    <rPh sb="0" eb="2">
      <t>ダンセイ</t>
    </rPh>
    <phoneticPr fontId="4"/>
  </si>
  <si>
    <t>女性</t>
    <rPh sb="0" eb="2">
      <t>ジョセイ</t>
    </rPh>
    <phoneticPr fontId="4"/>
  </si>
  <si>
    <t>10代</t>
    <rPh sb="2" eb="3">
      <t>ダイ</t>
    </rPh>
    <phoneticPr fontId="4"/>
  </si>
  <si>
    <t>20代</t>
    <rPh sb="2" eb="3">
      <t>ダイ</t>
    </rPh>
    <phoneticPr fontId="4"/>
  </si>
  <si>
    <t>３0代</t>
    <rPh sb="2" eb="3">
      <t>ダイ</t>
    </rPh>
    <phoneticPr fontId="4"/>
  </si>
  <si>
    <t>４0代</t>
    <rPh sb="2" eb="3">
      <t>ダイ</t>
    </rPh>
    <phoneticPr fontId="4"/>
  </si>
  <si>
    <t>５0代</t>
    <rPh sb="2" eb="3">
      <t>ダイ</t>
    </rPh>
    <phoneticPr fontId="4"/>
  </si>
  <si>
    <t>６0代</t>
    <rPh sb="2" eb="3">
      <t>ダイ</t>
    </rPh>
    <phoneticPr fontId="4"/>
  </si>
  <si>
    <t>７0代以上</t>
    <rPh sb="2" eb="3">
      <t>ダイ</t>
    </rPh>
    <rPh sb="3" eb="5">
      <t>イジョウ</t>
    </rPh>
    <phoneticPr fontId="4"/>
  </si>
  <si>
    <t>工事名</t>
    <rPh sb="0" eb="3">
      <t>コウジメイ</t>
    </rPh>
    <phoneticPr fontId="31"/>
  </si>
  <si>
    <t>ICT活用工種</t>
    <rPh sb="3" eb="5">
      <t>カツヨウ</t>
    </rPh>
    <rPh sb="5" eb="7">
      <t>コウシュ</t>
    </rPh>
    <phoneticPr fontId="31"/>
  </si>
  <si>
    <t>１０代</t>
    <rPh sb="2" eb="3">
      <t>ダイ</t>
    </rPh>
    <phoneticPr fontId="4"/>
  </si>
  <si>
    <t>２０代</t>
    <rPh sb="2" eb="3">
      <t>ダイ</t>
    </rPh>
    <phoneticPr fontId="4"/>
  </si>
  <si>
    <t>３０代</t>
    <rPh sb="2" eb="3">
      <t>ダイ</t>
    </rPh>
    <phoneticPr fontId="4"/>
  </si>
  <si>
    <t>４０代</t>
    <rPh sb="2" eb="3">
      <t>ダイ</t>
    </rPh>
    <phoneticPr fontId="4"/>
  </si>
  <si>
    <t>５０代</t>
    <rPh sb="2" eb="3">
      <t>ダイ</t>
    </rPh>
    <phoneticPr fontId="4"/>
  </si>
  <si>
    <t>６０代</t>
    <rPh sb="2" eb="3">
      <t>ダイ</t>
    </rPh>
    <phoneticPr fontId="4"/>
  </si>
  <si>
    <t>７０代以上</t>
    <rPh sb="2" eb="3">
      <t>ダイ</t>
    </rPh>
    <rPh sb="3" eb="5">
      <t>イジョウ</t>
    </rPh>
    <phoneticPr fontId="4"/>
  </si>
  <si>
    <t>男性</t>
    <rPh sb="0" eb="2">
      <t>ダンセイ</t>
    </rPh>
    <phoneticPr fontId="4"/>
  </si>
  <si>
    <t>女性</t>
    <rPh sb="0" eb="2">
      <t>ジョセイ</t>
    </rPh>
    <phoneticPr fontId="4"/>
  </si>
  <si>
    <t>従来施工</t>
    <rPh sb="0" eb="2">
      <t>ジュウライ</t>
    </rPh>
    <rPh sb="2" eb="4">
      <t>セコウ</t>
    </rPh>
    <phoneticPr fontId="4"/>
  </si>
  <si>
    <t>ICT活用工事の定量的・定性的効果を検証する。</t>
    <rPh sb="3" eb="5">
      <t>カツヨウ</t>
    </rPh>
    <rPh sb="5" eb="7">
      <t>コウジ</t>
    </rPh>
    <rPh sb="8" eb="11">
      <t>テイリョウテキ</t>
    </rPh>
    <rPh sb="12" eb="15">
      <t>テイセイテキ</t>
    </rPh>
    <rPh sb="15" eb="17">
      <t>コウカ</t>
    </rPh>
    <rPh sb="18" eb="20">
      <t>ケンショウ</t>
    </rPh>
    <phoneticPr fontId="31"/>
  </si>
  <si>
    <t>発注事務所名</t>
    <rPh sb="0" eb="2">
      <t>ハッチュウ</t>
    </rPh>
    <rPh sb="2" eb="5">
      <t>ジムショ</t>
    </rPh>
    <rPh sb="5" eb="6">
      <t>メイ</t>
    </rPh>
    <phoneticPr fontId="4"/>
  </si>
  <si>
    <t>３．記入方法</t>
    <rPh sb="2" eb="4">
      <t>キニュウ</t>
    </rPh>
    <rPh sb="4" eb="6">
      <t>ホウホウ</t>
    </rPh>
    <phoneticPr fontId="31"/>
  </si>
  <si>
    <t>４．提出ファイルの命名規則</t>
    <phoneticPr fontId="31"/>
  </si>
  <si>
    <t>（２）ICTの導入効果の調査</t>
    <phoneticPr fontId="31"/>
  </si>
  <si>
    <t>工事種別</t>
    <rPh sb="0" eb="2">
      <t>コウジ</t>
    </rPh>
    <rPh sb="2" eb="4">
      <t>シュベツ</t>
    </rPh>
    <phoneticPr fontId="4"/>
  </si>
  <si>
    <t>ICT施工の経験回数</t>
    <rPh sb="3" eb="5">
      <t>セコウ</t>
    </rPh>
    <rPh sb="6" eb="8">
      <t>ケイケン</t>
    </rPh>
    <rPh sb="8" eb="10">
      <t>カイスウ</t>
    </rPh>
    <phoneticPr fontId="31"/>
  </si>
  <si>
    <t>自由記入→</t>
    <rPh sb="0" eb="2">
      <t>ジユウ</t>
    </rPh>
    <rPh sb="2" eb="4">
      <t>キニュウ</t>
    </rPh>
    <phoneticPr fontId="31"/>
  </si>
  <si>
    <t>「調査票」シートの赤枠内の色付き箇所において、数値の入力または項目の選択・記入をお願いします。
なお、色が付いていないセルには数式が入っています（自動入力）</t>
    <rPh sb="1" eb="4">
      <t>チョウサヒョウ</t>
    </rPh>
    <rPh sb="9" eb="10">
      <t>アカ</t>
    </rPh>
    <rPh sb="10" eb="11">
      <t>ワク</t>
    </rPh>
    <rPh sb="11" eb="12">
      <t>ナイ</t>
    </rPh>
    <rPh sb="13" eb="15">
      <t>イロツ</t>
    </rPh>
    <rPh sb="16" eb="18">
      <t>カショ</t>
    </rPh>
    <rPh sb="23" eb="25">
      <t>スウチ</t>
    </rPh>
    <rPh sb="26" eb="28">
      <t>ニュウリョク</t>
    </rPh>
    <rPh sb="31" eb="33">
      <t>コウモク</t>
    </rPh>
    <rPh sb="34" eb="36">
      <t>センタク</t>
    </rPh>
    <rPh sb="37" eb="39">
      <t>キニュウ</t>
    </rPh>
    <rPh sb="41" eb="42">
      <t>ネガ</t>
    </rPh>
    <rPh sb="51" eb="52">
      <t>イロ</t>
    </rPh>
    <rPh sb="53" eb="54">
      <t>ツ</t>
    </rPh>
    <rPh sb="63" eb="65">
      <t>スウシキ</t>
    </rPh>
    <rPh sb="66" eb="67">
      <t>ハイ</t>
    </rPh>
    <rPh sb="73" eb="75">
      <t>ジドウ</t>
    </rPh>
    <rPh sb="75" eb="77">
      <t>ニュウリョク</t>
    </rPh>
    <phoneticPr fontId="31"/>
  </si>
  <si>
    <t>調査票データ集計結果</t>
    <rPh sb="0" eb="2">
      <t>チョウサ</t>
    </rPh>
    <rPh sb="2" eb="3">
      <t>ヒョウ</t>
    </rPh>
    <rPh sb="6" eb="8">
      <t>シュウケイ</t>
    </rPh>
    <rPh sb="8" eb="10">
      <t>ケッカ</t>
    </rPh>
    <phoneticPr fontId="4"/>
  </si>
  <si>
    <t>：ＩＣＴ建機が現場で稼働した時期（建機を使った場合）</t>
    <rPh sb="17" eb="19">
      <t>ケンキ</t>
    </rPh>
    <rPh sb="20" eb="21">
      <t>ツカ</t>
    </rPh>
    <rPh sb="23" eb="25">
      <t>バアイ</t>
    </rPh>
    <phoneticPr fontId="4"/>
  </si>
  <si>
    <t>広瀬ダム管理事務所</t>
    <rPh sb="0" eb="2">
      <t>ヒロセ</t>
    </rPh>
    <rPh sb="4" eb="6">
      <t>カンリ</t>
    </rPh>
    <rPh sb="6" eb="9">
      <t>ジムショ</t>
    </rPh>
    <phoneticPr fontId="4"/>
  </si>
  <si>
    <t>琴川ダム管理事務所</t>
    <rPh sb="0" eb="2">
      <t>コトガワ</t>
    </rPh>
    <rPh sb="4" eb="6">
      <t>カンリ</t>
    </rPh>
    <rPh sb="6" eb="9">
      <t>ジムショ</t>
    </rPh>
    <phoneticPr fontId="4"/>
  </si>
  <si>
    <t>大門ダム管理事務所</t>
    <rPh sb="0" eb="2">
      <t>ダイモン</t>
    </rPh>
    <rPh sb="4" eb="6">
      <t>カンリ</t>
    </rPh>
    <rPh sb="6" eb="9">
      <t>ジムショ</t>
    </rPh>
    <phoneticPr fontId="4"/>
  </si>
  <si>
    <t>塩川ダム管理事務所</t>
    <rPh sb="0" eb="2">
      <t>シオカワ</t>
    </rPh>
    <rPh sb="1" eb="2">
      <t>オオシオ</t>
    </rPh>
    <rPh sb="4" eb="6">
      <t>カンリ</t>
    </rPh>
    <rPh sb="6" eb="9">
      <t>ジムショ</t>
    </rPh>
    <phoneticPr fontId="4"/>
  </si>
  <si>
    <t>発注金額（円）</t>
    <rPh sb="0" eb="2">
      <t>ハッチュウ</t>
    </rPh>
    <rPh sb="2" eb="4">
      <t>キンガク</t>
    </rPh>
    <rPh sb="5" eb="6">
      <t>エン</t>
    </rPh>
    <phoneticPr fontId="4"/>
  </si>
  <si>
    <t>契約金額（当初）　　（円）</t>
    <rPh sb="0" eb="2">
      <t>ケイヤク</t>
    </rPh>
    <rPh sb="2" eb="4">
      <t>キンガク</t>
    </rPh>
    <rPh sb="5" eb="7">
      <t>トウショ</t>
    </rPh>
    <rPh sb="11" eb="12">
      <t>エン</t>
    </rPh>
    <phoneticPr fontId="4"/>
  </si>
  <si>
    <t>契約金額（最終）　　（円）</t>
    <rPh sb="0" eb="2">
      <t>ケイヤク</t>
    </rPh>
    <rPh sb="2" eb="4">
      <t>キンガク</t>
    </rPh>
    <rPh sb="5" eb="7">
      <t>サイシュウ</t>
    </rPh>
    <rPh sb="11" eb="12">
      <t>エン</t>
    </rPh>
    <phoneticPr fontId="4"/>
  </si>
  <si>
    <t>山梨　太郎</t>
    <rPh sb="0" eb="2">
      <t>ヤマナシ</t>
    </rPh>
    <rPh sb="3" eb="5">
      <t>タロウ</t>
    </rPh>
    <phoneticPr fontId="31"/>
  </si>
  <si>
    <t xml:space="preserve">２．調査・提出時期
ICT活用工事期間中、下記①～⑤の各段階を実施した時点で、適宜、施工者が回答を記入して下さい。本調査票は工事完了までに監督員に提出してください。
①    3次元起工測量
②    3次元設計データ作成
③    ICT建設機械による施工
④    3次元出来形管理等の施工管理
⑤    3次元データの納品
</t>
    <rPh sb="5" eb="7">
      <t>テイシュツ</t>
    </rPh>
    <rPh sb="58" eb="59">
      <t>ホン</t>
    </rPh>
    <rPh sb="59" eb="61">
      <t>チョウサ</t>
    </rPh>
    <rPh sb="61" eb="62">
      <t>ヒョウ</t>
    </rPh>
    <rPh sb="63" eb="65">
      <t>コウジ</t>
    </rPh>
    <rPh sb="65" eb="67">
      <t>カンリョウ</t>
    </rPh>
    <rPh sb="70" eb="72">
      <t>カントク</t>
    </rPh>
    <rPh sb="72" eb="73">
      <t>イン</t>
    </rPh>
    <rPh sb="74" eb="76">
      <t>テイシュツ</t>
    </rPh>
    <phoneticPr fontId="31"/>
  </si>
  <si>
    <t>　【会社名】（契約番号）工事名.xlsx</t>
    <rPh sb="2" eb="5">
      <t>カイシャメイ</t>
    </rPh>
    <rPh sb="7" eb="9">
      <t>ケイヤク</t>
    </rPh>
    <rPh sb="9" eb="11">
      <t>バンゴウ</t>
    </rPh>
    <phoneticPr fontId="31"/>
  </si>
  <si>
    <t>例）【○○建設（株）】（○○建設事25-0000）国道○○号道路改良工事.xlsx</t>
    <rPh sb="0" eb="1">
      <t>レイ</t>
    </rPh>
    <rPh sb="5" eb="7">
      <t>ケンセツ</t>
    </rPh>
    <rPh sb="7" eb="10">
      <t>カブ</t>
    </rPh>
    <rPh sb="14" eb="16">
      <t>ケンセツ</t>
    </rPh>
    <rPh sb="16" eb="17">
      <t>ジ</t>
    </rPh>
    <rPh sb="25" eb="27">
      <t>コクドウ</t>
    </rPh>
    <rPh sb="29" eb="30">
      <t>ゴウ</t>
    </rPh>
    <rPh sb="30" eb="32">
      <t>ドウロ</t>
    </rPh>
    <rPh sb="32" eb="34">
      <t>カイリョウ</t>
    </rPh>
    <rPh sb="34" eb="36">
      <t>コウジ</t>
    </rPh>
    <phoneticPr fontId="31"/>
  </si>
  <si>
    <t>（１）基本情報②</t>
    <phoneticPr fontId="4"/>
  </si>
  <si>
    <t>会社名</t>
    <rPh sb="0" eb="3">
      <t>カイシャメイ</t>
    </rPh>
    <phoneticPr fontId="4"/>
  </si>
  <si>
    <t>担当者名</t>
    <rPh sb="0" eb="4">
      <t>タントウシャメイ</t>
    </rPh>
    <phoneticPr fontId="4"/>
  </si>
  <si>
    <t>電話番号</t>
    <rPh sb="0" eb="2">
      <t>デンワ</t>
    </rPh>
    <rPh sb="2" eb="4">
      <t>バンゴウ</t>
    </rPh>
    <phoneticPr fontId="4"/>
  </si>
  <si>
    <t>メールアドレス</t>
    <phoneticPr fontId="4"/>
  </si>
  <si>
    <t>（１）基本情報①</t>
    <phoneticPr fontId="31"/>
  </si>
  <si>
    <t>【作業員】従事人数</t>
    <rPh sb="1" eb="4">
      <t>サギョウイン</t>
    </rPh>
    <rPh sb="5" eb="7">
      <t>ジュウジ</t>
    </rPh>
    <rPh sb="7" eb="9">
      <t>ニンズウ</t>
    </rPh>
    <phoneticPr fontId="31"/>
  </si>
  <si>
    <t>【技術者】従事人数</t>
    <rPh sb="1" eb="4">
      <t>ギジュツシャ</t>
    </rPh>
    <rPh sb="5" eb="7">
      <t>ジュウジ</t>
    </rPh>
    <rPh sb="7" eb="9">
      <t>ニンズウ</t>
    </rPh>
    <phoneticPr fontId="31"/>
  </si>
  <si>
    <t>集計シート貼り付け用(ICT活用効果)</t>
    <rPh sb="0" eb="2">
      <t>シュウケイ</t>
    </rPh>
    <rPh sb="5" eb="6">
      <t>ハ</t>
    </rPh>
    <rPh sb="7" eb="8">
      <t>ツ</t>
    </rPh>
    <rPh sb="9" eb="10">
      <t>ヨウ</t>
    </rPh>
    <rPh sb="14" eb="16">
      <t>カツヨウ</t>
    </rPh>
    <rPh sb="16" eb="18">
      <t>コウカ</t>
    </rPh>
    <phoneticPr fontId="4"/>
  </si>
  <si>
    <t>集計シート貼り付け用（作業員従事人数）</t>
    <rPh sb="0" eb="2">
      <t>シュウケイ</t>
    </rPh>
    <rPh sb="5" eb="6">
      <t>ハ</t>
    </rPh>
    <rPh sb="7" eb="8">
      <t>ツ</t>
    </rPh>
    <rPh sb="9" eb="10">
      <t>ヨウ</t>
    </rPh>
    <rPh sb="11" eb="14">
      <t>サギョウイン</t>
    </rPh>
    <rPh sb="14" eb="16">
      <t>ジュウジ</t>
    </rPh>
    <rPh sb="16" eb="18">
      <t>ニンズウ</t>
    </rPh>
    <phoneticPr fontId="4"/>
  </si>
  <si>
    <t>集計シート貼り付け用（技術者従事人数）</t>
    <rPh sb="0" eb="2">
      <t>シュウケイ</t>
    </rPh>
    <rPh sb="5" eb="6">
      <t>ハ</t>
    </rPh>
    <rPh sb="7" eb="8">
      <t>ツ</t>
    </rPh>
    <rPh sb="9" eb="10">
      <t>ヨウ</t>
    </rPh>
    <rPh sb="11" eb="14">
      <t>ギジュツシャ</t>
    </rPh>
    <rPh sb="14" eb="16">
      <t>ジュウジ</t>
    </rPh>
    <rPh sb="16" eb="18">
      <t>ニンズウ</t>
    </rPh>
    <phoneticPr fontId="4"/>
  </si>
  <si>
    <t>単位</t>
    <rPh sb="0" eb="2">
      <t>タンイ</t>
    </rPh>
    <phoneticPr fontId="4"/>
  </si>
  <si>
    <t>①起工測量</t>
    <rPh sb="1" eb="3">
      <t>キコウ</t>
    </rPh>
    <rPh sb="3" eb="5">
      <t>ソクリョウ</t>
    </rPh>
    <phoneticPr fontId="4"/>
  </si>
  <si>
    <t>②3次元設計データ作成</t>
    <rPh sb="2" eb="4">
      <t>ジゲン</t>
    </rPh>
    <rPh sb="4" eb="6">
      <t>セッケイ</t>
    </rPh>
    <rPh sb="9" eb="11">
      <t>サクセイ</t>
    </rPh>
    <phoneticPr fontId="4"/>
  </si>
  <si>
    <t>合計</t>
    <rPh sb="0" eb="2">
      <t>ゴウケイ</t>
    </rPh>
    <phoneticPr fontId="4"/>
  </si>
  <si>
    <r>
      <t xml:space="preserve">３次元起工測量に従事した技術者・作業員の年代と性別
</t>
    </r>
    <r>
      <rPr>
        <sz val="11"/>
        <color rgb="FFFF0000"/>
        <rFont val="ＭＳ Ｐゴシック"/>
        <family val="3"/>
        <charset val="128"/>
      </rPr>
      <t>※技術者は主任技術者や若手技術者等の技術者（現場代理人は除く）</t>
    </r>
    <rPh sb="1" eb="3">
      <t>ジゲン</t>
    </rPh>
    <rPh sb="3" eb="5">
      <t>キコウ</t>
    </rPh>
    <rPh sb="5" eb="7">
      <t>ソクリョウ</t>
    </rPh>
    <rPh sb="8" eb="10">
      <t>ジュウジ</t>
    </rPh>
    <rPh sb="12" eb="15">
      <t>ギジュツシャ</t>
    </rPh>
    <rPh sb="16" eb="19">
      <t>サギョウイン</t>
    </rPh>
    <rPh sb="20" eb="22">
      <t>ネンダイ</t>
    </rPh>
    <rPh sb="23" eb="25">
      <t>セイベツ</t>
    </rPh>
    <rPh sb="27" eb="30">
      <t>ギジュツシャ</t>
    </rPh>
    <rPh sb="31" eb="33">
      <t>シュニン</t>
    </rPh>
    <rPh sb="33" eb="36">
      <t>ギジュツシャ</t>
    </rPh>
    <rPh sb="37" eb="39">
      <t>ワカテ</t>
    </rPh>
    <rPh sb="39" eb="42">
      <t>ギジュツシャ</t>
    </rPh>
    <rPh sb="42" eb="43">
      <t>トウ</t>
    </rPh>
    <rPh sb="44" eb="47">
      <t>ギジュツシャ</t>
    </rPh>
    <rPh sb="48" eb="50">
      <t>ゲンバ</t>
    </rPh>
    <rPh sb="50" eb="53">
      <t>ダイリニン</t>
    </rPh>
    <rPh sb="54" eb="55">
      <t>ノゾ</t>
    </rPh>
    <phoneticPr fontId="4"/>
  </si>
  <si>
    <r>
      <t xml:space="preserve">３次元設計データ作成に従事した技術者・作業員の年代と性別
</t>
    </r>
    <r>
      <rPr>
        <sz val="11"/>
        <color rgb="FFFF0000"/>
        <rFont val="ＭＳ Ｐゴシック"/>
        <family val="3"/>
        <charset val="128"/>
      </rPr>
      <t>※技術者は主任技術者や若手技術者等の技術者（現場代理人は除く）</t>
    </r>
    <rPh sb="1" eb="3">
      <t>ジゲン</t>
    </rPh>
    <rPh sb="3" eb="5">
      <t>セッケイ</t>
    </rPh>
    <rPh sb="8" eb="10">
      <t>サクセイ</t>
    </rPh>
    <rPh sb="11" eb="13">
      <t>ジュウジ</t>
    </rPh>
    <rPh sb="15" eb="18">
      <t>ギジュツシャ</t>
    </rPh>
    <rPh sb="19" eb="22">
      <t>サギョウイン</t>
    </rPh>
    <rPh sb="23" eb="25">
      <t>ネンダイ</t>
    </rPh>
    <rPh sb="26" eb="28">
      <t>セイベツ</t>
    </rPh>
    <rPh sb="30" eb="33">
      <t>ギジュツシャ</t>
    </rPh>
    <rPh sb="34" eb="36">
      <t>シュニン</t>
    </rPh>
    <rPh sb="36" eb="39">
      <t>ギジュツシャ</t>
    </rPh>
    <rPh sb="40" eb="42">
      <t>ワカテ</t>
    </rPh>
    <rPh sb="42" eb="45">
      <t>ギジュツシャ</t>
    </rPh>
    <rPh sb="45" eb="46">
      <t>トウ</t>
    </rPh>
    <rPh sb="47" eb="50">
      <t>ギジュツシャ</t>
    </rPh>
    <rPh sb="51" eb="53">
      <t>ゲンバ</t>
    </rPh>
    <rPh sb="53" eb="56">
      <t>ダイリニン</t>
    </rPh>
    <rPh sb="57" eb="58">
      <t>ノゾ</t>
    </rPh>
    <phoneticPr fontId="4"/>
  </si>
  <si>
    <r>
      <t xml:space="preserve">ICT建設機械による施工に従事した技術者・作業員の年代と性別
</t>
    </r>
    <r>
      <rPr>
        <sz val="11"/>
        <color rgb="FFFF0000"/>
        <rFont val="ＭＳ Ｐゴシック"/>
        <family val="3"/>
        <charset val="128"/>
      </rPr>
      <t>※技術者は主任技術者や若手技術者等の技術者（現場代理人は除く）</t>
    </r>
    <rPh sb="3" eb="5">
      <t>ケンセツ</t>
    </rPh>
    <rPh sb="5" eb="7">
      <t>キカイ</t>
    </rPh>
    <rPh sb="10" eb="12">
      <t>セコウ</t>
    </rPh>
    <rPh sb="13" eb="15">
      <t>ジュウジ</t>
    </rPh>
    <rPh sb="17" eb="20">
      <t>ギジュツシャ</t>
    </rPh>
    <rPh sb="21" eb="24">
      <t>サギョウイン</t>
    </rPh>
    <rPh sb="25" eb="27">
      <t>ネンダイ</t>
    </rPh>
    <rPh sb="28" eb="30">
      <t>セイベツ</t>
    </rPh>
    <rPh sb="32" eb="35">
      <t>ギジュツシャ</t>
    </rPh>
    <rPh sb="36" eb="38">
      <t>シュニン</t>
    </rPh>
    <rPh sb="38" eb="41">
      <t>ギジュツシャ</t>
    </rPh>
    <rPh sb="42" eb="44">
      <t>ワカテ</t>
    </rPh>
    <rPh sb="44" eb="47">
      <t>ギジュツシャ</t>
    </rPh>
    <rPh sb="47" eb="48">
      <t>トウ</t>
    </rPh>
    <rPh sb="49" eb="52">
      <t>ギジュツシャ</t>
    </rPh>
    <rPh sb="53" eb="55">
      <t>ゲンバ</t>
    </rPh>
    <rPh sb="55" eb="58">
      <t>ダイリニン</t>
    </rPh>
    <rPh sb="59" eb="60">
      <t>ノゾ</t>
    </rPh>
    <phoneticPr fontId="4"/>
  </si>
  <si>
    <r>
      <t xml:space="preserve">３次元出来型管理・検査に従事した技術者・作業員の年代と性別
</t>
    </r>
    <r>
      <rPr>
        <sz val="11"/>
        <color rgb="FFFF0000"/>
        <rFont val="ＭＳ Ｐゴシック"/>
        <family val="3"/>
        <charset val="128"/>
      </rPr>
      <t>※技術者は主任技術者や若手技術者等の技術者（現場代理人は除く）</t>
    </r>
    <rPh sb="1" eb="3">
      <t>ジゲン</t>
    </rPh>
    <rPh sb="3" eb="5">
      <t>デキ</t>
    </rPh>
    <rPh sb="5" eb="6">
      <t>ガタ</t>
    </rPh>
    <rPh sb="6" eb="8">
      <t>カンリ</t>
    </rPh>
    <rPh sb="9" eb="11">
      <t>ケンサ</t>
    </rPh>
    <rPh sb="12" eb="14">
      <t>ジュウジ</t>
    </rPh>
    <rPh sb="16" eb="19">
      <t>ギジュツシャ</t>
    </rPh>
    <rPh sb="20" eb="23">
      <t>サギョウイン</t>
    </rPh>
    <rPh sb="24" eb="26">
      <t>ネンダイ</t>
    </rPh>
    <rPh sb="27" eb="29">
      <t>セイベツ</t>
    </rPh>
    <rPh sb="31" eb="34">
      <t>ギジュツシャ</t>
    </rPh>
    <rPh sb="35" eb="37">
      <t>シュニン</t>
    </rPh>
    <rPh sb="37" eb="40">
      <t>ギジュツシャ</t>
    </rPh>
    <rPh sb="41" eb="43">
      <t>ワカテ</t>
    </rPh>
    <rPh sb="43" eb="46">
      <t>ギジュツシャ</t>
    </rPh>
    <rPh sb="46" eb="47">
      <t>トウ</t>
    </rPh>
    <rPh sb="48" eb="51">
      <t>ギジュツシャ</t>
    </rPh>
    <rPh sb="52" eb="54">
      <t>ゲンバ</t>
    </rPh>
    <rPh sb="54" eb="57">
      <t>ダイリニン</t>
    </rPh>
    <rPh sb="58" eb="59">
      <t>ノゾ</t>
    </rPh>
    <phoneticPr fontId="4"/>
  </si>
  <si>
    <r>
      <t xml:space="preserve">３次元データの納品に従事した技術者・作業員の年代と性別
</t>
    </r>
    <r>
      <rPr>
        <sz val="11"/>
        <color rgb="FFFF0000"/>
        <rFont val="ＭＳ Ｐゴシック"/>
        <family val="3"/>
        <charset val="128"/>
      </rPr>
      <t>※技術者は主任技術者や若手技術者等の技術者（現場代理人は除く）</t>
    </r>
    <rPh sb="1" eb="3">
      <t>ジゲン</t>
    </rPh>
    <rPh sb="7" eb="9">
      <t>ノウヒン</t>
    </rPh>
    <rPh sb="10" eb="12">
      <t>ジュウジ</t>
    </rPh>
    <rPh sb="14" eb="17">
      <t>ギジュツシャ</t>
    </rPh>
    <rPh sb="18" eb="21">
      <t>サギョウイン</t>
    </rPh>
    <rPh sb="22" eb="24">
      <t>ネンダイ</t>
    </rPh>
    <rPh sb="25" eb="27">
      <t>セイベツ</t>
    </rPh>
    <rPh sb="29" eb="32">
      <t>ギジュツシャ</t>
    </rPh>
    <rPh sb="33" eb="35">
      <t>シュニン</t>
    </rPh>
    <rPh sb="35" eb="38">
      <t>ギジュツシャ</t>
    </rPh>
    <rPh sb="39" eb="41">
      <t>ワカテ</t>
    </rPh>
    <rPh sb="41" eb="44">
      <t>ギジュツシャ</t>
    </rPh>
    <rPh sb="44" eb="45">
      <t>トウ</t>
    </rPh>
    <rPh sb="46" eb="49">
      <t>ギジュツシャ</t>
    </rPh>
    <rPh sb="50" eb="52">
      <t>ゲンバ</t>
    </rPh>
    <rPh sb="52" eb="55">
      <t>ダイリニン</t>
    </rPh>
    <rPh sb="56" eb="57">
      <t>ノゾ</t>
    </rPh>
    <phoneticPr fontId="4"/>
  </si>
  <si>
    <t>③ICT建設機械による施工</t>
    <rPh sb="4" eb="6">
      <t>ケンセツ</t>
    </rPh>
    <rPh sb="6" eb="8">
      <t>キカイ</t>
    </rPh>
    <rPh sb="11" eb="13">
      <t>セコウ</t>
    </rPh>
    <phoneticPr fontId="4"/>
  </si>
  <si>
    <t>④⑤3次元出来形管理・検査</t>
    <rPh sb="3" eb="5">
      <t>ジゲン</t>
    </rPh>
    <rPh sb="5" eb="7">
      <t>デキ</t>
    </rPh>
    <rPh sb="7" eb="8">
      <t>カタ</t>
    </rPh>
    <rPh sb="8" eb="10">
      <t>カンリ</t>
    </rPh>
    <rPh sb="11" eb="13">
      <t>ケンサ</t>
    </rPh>
    <phoneticPr fontId="4"/>
  </si>
  <si>
    <t>⑥3次元データ納品</t>
    <rPh sb="2" eb="4">
      <t>ジゲン</t>
    </rPh>
    <rPh sb="7" eb="9">
      <t>ノウヒン</t>
    </rPh>
    <phoneticPr fontId="4"/>
  </si>
  <si>
    <r>
      <t>ＩＣＴ活用工事の活用効果等に関する調査記入様式（共通編）</t>
    </r>
    <r>
      <rPr>
        <b/>
        <sz val="10"/>
        <color theme="1"/>
        <rFont val="ＭＳ Ｐゴシック"/>
        <family val="3"/>
        <charset val="128"/>
      </rPr>
      <t>　　　</t>
    </r>
    <r>
      <rPr>
        <b/>
        <sz val="10"/>
        <rFont val="ＭＳ Ｐゴシック"/>
        <family val="3"/>
        <charset val="128"/>
      </rPr>
      <t>　(様式１)</t>
    </r>
    <rPh sb="24" eb="26">
      <t>キョウツウ</t>
    </rPh>
    <rPh sb="26" eb="27">
      <t>ヘン</t>
    </rPh>
    <rPh sb="33" eb="35">
      <t>ヨウシキ</t>
    </rPh>
    <phoneticPr fontId="4"/>
  </si>
  <si>
    <t>【作業員】従事人数（人・日）　手入力</t>
    <rPh sb="1" eb="4">
      <t>サギョウイン</t>
    </rPh>
    <rPh sb="5" eb="7">
      <t>ジュウジ</t>
    </rPh>
    <rPh sb="7" eb="9">
      <t>ニンズウ</t>
    </rPh>
    <rPh sb="10" eb="11">
      <t>ニン</t>
    </rPh>
    <rPh sb="12" eb="13">
      <t>ニチ</t>
    </rPh>
    <rPh sb="15" eb="18">
      <t>テニュウリョク</t>
    </rPh>
    <phoneticPr fontId="4"/>
  </si>
  <si>
    <t>人・日：３次元起工測量に従事した人員ののべ作業工数を手入力</t>
    <rPh sb="0" eb="1">
      <t>ニン</t>
    </rPh>
    <rPh sb="2" eb="3">
      <t>ニチ</t>
    </rPh>
    <rPh sb="5" eb="7">
      <t>ジゲン</t>
    </rPh>
    <rPh sb="7" eb="9">
      <t>キコウ</t>
    </rPh>
    <rPh sb="9" eb="11">
      <t>ソクリョウ</t>
    </rPh>
    <rPh sb="12" eb="14">
      <t>ジュウジ</t>
    </rPh>
    <rPh sb="16" eb="18">
      <t>ジンイン</t>
    </rPh>
    <rPh sb="21" eb="23">
      <t>サギョウ</t>
    </rPh>
    <rPh sb="23" eb="25">
      <t>コウスウ</t>
    </rPh>
    <rPh sb="26" eb="29">
      <t>テニュウリョク</t>
    </rPh>
    <phoneticPr fontId="4"/>
  </si>
  <si>
    <t>例）２人×０．５日＝１．０　人・日</t>
    <rPh sb="0" eb="1">
      <t>レイ</t>
    </rPh>
    <rPh sb="3" eb="4">
      <t>ニン</t>
    </rPh>
    <rPh sb="8" eb="9">
      <t>ニチ</t>
    </rPh>
    <rPh sb="14" eb="15">
      <t>ニン</t>
    </rPh>
    <rPh sb="16" eb="17">
      <t>ニチ</t>
    </rPh>
    <phoneticPr fontId="4"/>
  </si>
  <si>
    <t>人・日：３次元設計データ作成に従事した人員ののべ作業工数を手入力</t>
    <rPh sb="0" eb="1">
      <t>ニン</t>
    </rPh>
    <rPh sb="2" eb="3">
      <t>ニチ</t>
    </rPh>
    <rPh sb="5" eb="7">
      <t>ジゲン</t>
    </rPh>
    <rPh sb="7" eb="9">
      <t>セッケイ</t>
    </rPh>
    <rPh sb="12" eb="14">
      <t>サクセイ</t>
    </rPh>
    <rPh sb="15" eb="17">
      <t>ジュウジ</t>
    </rPh>
    <rPh sb="19" eb="21">
      <t>ジンイン</t>
    </rPh>
    <rPh sb="24" eb="26">
      <t>サギョウ</t>
    </rPh>
    <rPh sb="26" eb="28">
      <t>コウスウ</t>
    </rPh>
    <rPh sb="29" eb="32">
      <t>テニュウリョク</t>
    </rPh>
    <phoneticPr fontId="4"/>
  </si>
  <si>
    <t>人・日：ICT建設機械による施工に従事した人員ののべ作業工数を手入力</t>
    <rPh sb="0" eb="1">
      <t>ニン</t>
    </rPh>
    <rPh sb="2" eb="3">
      <t>ニチ</t>
    </rPh>
    <rPh sb="7" eb="9">
      <t>ケンセツ</t>
    </rPh>
    <rPh sb="9" eb="11">
      <t>キカイ</t>
    </rPh>
    <rPh sb="14" eb="16">
      <t>セコウ</t>
    </rPh>
    <rPh sb="17" eb="19">
      <t>ジュウジ</t>
    </rPh>
    <rPh sb="21" eb="23">
      <t>ジンイン</t>
    </rPh>
    <rPh sb="26" eb="28">
      <t>サギョウ</t>
    </rPh>
    <rPh sb="28" eb="30">
      <t>コウスウ</t>
    </rPh>
    <rPh sb="31" eb="34">
      <t>テニュウリョク</t>
    </rPh>
    <phoneticPr fontId="4"/>
  </si>
  <si>
    <t>【技術者】従事人数（人・日）　　手入力</t>
    <rPh sb="1" eb="4">
      <t>ギジュツシャ</t>
    </rPh>
    <rPh sb="5" eb="7">
      <t>ジュウジ</t>
    </rPh>
    <rPh sb="7" eb="9">
      <t>ニンズウ</t>
    </rPh>
    <rPh sb="10" eb="11">
      <t>ニン</t>
    </rPh>
    <rPh sb="12" eb="13">
      <t>ニチ</t>
    </rPh>
    <rPh sb="16" eb="19">
      <t>テニュウリョク</t>
    </rPh>
    <phoneticPr fontId="4"/>
  </si>
  <si>
    <t>人・日：３次元出来型管理・検査に従事した人員ののべ作業工数を手入力</t>
    <rPh sb="0" eb="1">
      <t>ニン</t>
    </rPh>
    <rPh sb="2" eb="3">
      <t>ニチ</t>
    </rPh>
    <rPh sb="5" eb="7">
      <t>ジゲン</t>
    </rPh>
    <rPh sb="7" eb="9">
      <t>デキ</t>
    </rPh>
    <rPh sb="9" eb="10">
      <t>ガタ</t>
    </rPh>
    <rPh sb="10" eb="12">
      <t>カンリ</t>
    </rPh>
    <rPh sb="13" eb="15">
      <t>ケンサ</t>
    </rPh>
    <rPh sb="16" eb="18">
      <t>ジュウジ</t>
    </rPh>
    <rPh sb="20" eb="22">
      <t>ジンイン</t>
    </rPh>
    <rPh sb="25" eb="27">
      <t>サギョウ</t>
    </rPh>
    <rPh sb="27" eb="29">
      <t>コウスウ</t>
    </rPh>
    <rPh sb="30" eb="33">
      <t>テニュウリョク</t>
    </rPh>
    <phoneticPr fontId="4"/>
  </si>
  <si>
    <t>人・日：３次元データの納品に従事した人員ののべ作業工数を手入力</t>
    <rPh sb="0" eb="1">
      <t>ニン</t>
    </rPh>
    <rPh sb="2" eb="3">
      <t>ニチ</t>
    </rPh>
    <rPh sb="5" eb="7">
      <t>ジゲン</t>
    </rPh>
    <rPh sb="11" eb="13">
      <t>ノウヒン</t>
    </rPh>
    <rPh sb="14" eb="16">
      <t>ジュウジ</t>
    </rPh>
    <rPh sb="18" eb="20">
      <t>ジンイン</t>
    </rPh>
    <rPh sb="23" eb="25">
      <t>サギョウ</t>
    </rPh>
    <rPh sb="25" eb="27">
      <t>コウスウ</t>
    </rPh>
    <rPh sb="28" eb="31">
      <t>テニュウリョク</t>
    </rPh>
    <phoneticPr fontId="4"/>
  </si>
  <si>
    <t>人・日</t>
    <rPh sb="0" eb="1">
      <t>ニン</t>
    </rPh>
    <rPh sb="2" eb="3">
      <t>ニチ</t>
    </rPh>
    <phoneticPr fontId="4"/>
  </si>
  <si>
    <t>⑨その他（ICT施工実施に関する導入動機等）</t>
    <phoneticPr fontId="31"/>
  </si>
  <si>
    <t>○○建設（株）</t>
    <rPh sb="2" eb="4">
      <t>ケンセツ</t>
    </rPh>
    <rPh sb="4" eb="7">
      <t>カブ</t>
    </rPh>
    <phoneticPr fontId="4"/>
  </si>
  <si>
    <t>○○○○</t>
    <phoneticPr fontId="31"/>
  </si>
  <si>
    <t>○○@○○○</t>
    <phoneticPr fontId="31"/>
  </si>
  <si>
    <t>山梨県○○市○○</t>
    <rPh sb="0" eb="3">
      <t>ヤマナシケン</t>
    </rPh>
    <rPh sb="5" eb="6">
      <t>シ</t>
    </rPh>
    <phoneticPr fontId="31"/>
  </si>
  <si>
    <t>○○</t>
    <phoneticPr fontId="31"/>
  </si>
  <si>
    <t>「年代」と「性別」の合計一致</t>
    <rPh sb="1" eb="3">
      <t>ネンダイ</t>
    </rPh>
    <rPh sb="6" eb="8">
      <t>セイベツ</t>
    </rPh>
    <rPh sb="10" eb="12">
      <t>ゴウケイ</t>
    </rPh>
    <rPh sb="12" eb="14">
      <t>イッチ</t>
    </rPh>
    <phoneticPr fontId="31"/>
  </si>
  <si>
    <r>
      <t>ＩＣＴ活用工事の活用効果等に関する調査記入様式（共通編）</t>
    </r>
    <r>
      <rPr>
        <b/>
        <sz val="10"/>
        <color theme="1"/>
        <rFont val="ＭＳ Ｐゴシック"/>
        <family val="3"/>
        <charset val="128"/>
      </rPr>
      <t>　　　</t>
    </r>
    <r>
      <rPr>
        <b/>
        <sz val="10"/>
        <rFont val="ＭＳ Ｐゴシック"/>
        <family val="3"/>
        <charset val="128"/>
      </rPr>
      <t>　【様式1-1】</t>
    </r>
    <rPh sb="24" eb="26">
      <t>キョウツウ</t>
    </rPh>
    <rPh sb="26" eb="27">
      <t>ヘン</t>
    </rPh>
    <rPh sb="33" eb="35">
      <t>ヨウシキ</t>
    </rPh>
    <phoneticPr fontId="4"/>
  </si>
  <si>
    <r>
      <t xml:space="preserve">④-2  3次元出来形検査
</t>
    </r>
    <r>
      <rPr>
        <b/>
        <sz val="11"/>
        <color rgb="FFFF0000"/>
        <rFont val="ＭＳ Ｐゴシック"/>
        <family val="3"/>
        <charset val="128"/>
      </rPr>
      <t>※「土工」と併せて「付帯構造物工」「法面工」「地盤改良工」等を実施又は、「舗装工」と併せて「付帯構造物工」等を実施する場合はすべて含めて記載してください。</t>
    </r>
    <rPh sb="11" eb="13">
      <t>ケンサ</t>
    </rPh>
    <phoneticPr fontId="4"/>
  </si>
  <si>
    <r>
      <t xml:space="preserve">⑤3次元データの納品
</t>
    </r>
    <r>
      <rPr>
        <b/>
        <sz val="11"/>
        <color rgb="FFFF0000"/>
        <rFont val="ＭＳ Ｐゴシック"/>
        <family val="3"/>
        <charset val="128"/>
      </rPr>
      <t>※「土工」と併せて「付帯構造物工」「法面工」等を実施又は、「舗装工」と併せて「付帯構図工」等を実施する場合はすべて含めて記載してください
※「地盤改良工」は別冊調査票（地盤改良編）へ記入してください。</t>
    </r>
    <phoneticPr fontId="4"/>
  </si>
  <si>
    <t>⑥ＩＣＴ活用効果の確認</t>
    <rPh sb="4" eb="6">
      <t>カツヨウ</t>
    </rPh>
    <rPh sb="6" eb="8">
      <t>コウカ</t>
    </rPh>
    <rPh sb="9" eb="11">
      <t>カクニン</t>
    </rPh>
    <phoneticPr fontId="4"/>
  </si>
  <si>
    <t>⑦ICT活用工事に従事した技術者・作業員の年代と性別の確認</t>
    <rPh sb="4" eb="6">
      <t>カツヨウ</t>
    </rPh>
    <rPh sb="6" eb="8">
      <t>コウジ</t>
    </rPh>
    <rPh sb="9" eb="11">
      <t>ジュウジ</t>
    </rPh>
    <rPh sb="13" eb="16">
      <t>ギジュツシャ</t>
    </rPh>
    <rPh sb="17" eb="20">
      <t>サギョウイン</t>
    </rPh>
    <rPh sb="21" eb="23">
      <t>ネンダイ</t>
    </rPh>
    <rPh sb="24" eb="26">
      <t>セイベツ</t>
    </rPh>
    <rPh sb="27" eb="29">
      <t>カクニン</t>
    </rPh>
    <phoneticPr fontId="4"/>
  </si>
  <si>
    <t>⑧その他（ICT施工実施に関する導入動機等）</t>
    <phoneticPr fontId="4"/>
  </si>
  <si>
    <t>ICTでののべ作業工数の合計一致
「年代」と「性別」の合計一致</t>
    <rPh sb="7" eb="9">
      <t>サギョウ</t>
    </rPh>
    <rPh sb="9" eb="11">
      <t>コウスウ</t>
    </rPh>
    <rPh sb="12" eb="14">
      <t>ゴウケイ</t>
    </rPh>
    <rPh sb="14" eb="16">
      <t>イッチ</t>
    </rPh>
    <rPh sb="18" eb="20">
      <t>ネンダイ</t>
    </rPh>
    <rPh sb="23" eb="25">
      <t>セイベツ</t>
    </rPh>
    <rPh sb="27" eb="29">
      <t>ゴウケイ</t>
    </rPh>
    <rPh sb="29" eb="31">
      <t>イッチ</t>
    </rPh>
    <phoneticPr fontId="31"/>
  </si>
  <si>
    <t>人・日：ICT手法でののべ作業工数を手入力</t>
    <phoneticPr fontId="31"/>
  </si>
  <si>
    <r>
      <t xml:space="preserve">④-1  3次元出来形管理・品質管理等の施工管理（出来形計測は出来形管理資料作成にかかる一切の作業を対象として記載）
</t>
    </r>
    <r>
      <rPr>
        <b/>
        <sz val="11"/>
        <color rgb="FFFF0000"/>
        <rFont val="ＭＳ Ｐゴシック"/>
        <family val="3"/>
        <charset val="128"/>
      </rPr>
      <t>※「地盤改良工」は別冊調査票（地盤改良編）へ記入してください。</t>
    </r>
    <rPh sb="14" eb="16">
      <t>ヒンシツ</t>
    </rPh>
    <rPh sb="16" eb="18">
      <t>カンリ</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</si>
</sst>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_ "/>
    <numFmt numFmtId="177" formatCode="#,##0_ "/>
    <numFmt numFmtId="178" formatCode="0.0_ "/>
    <numFmt numFmtId="179" formatCode="[$-411]ge\.m\.d;@"/>
    <numFmt numFmtId="180" formatCode="0.0"/>
  </numFmts>
  <fonts count="34" x14ac:knownFonts="1">
    <font>
      <sz val="11"/>
      <color theme="1"/>
      <name val="ＭＳ Ｐゴシック"/>
      <family val="3"/>
      <scheme val="minor"/>
    </font>
    <font>
      <sz val="11"/>
      <color theme="1"/>
      <name val="ＭＳ Ｐゴシック"/>
      <family val="3"/>
      <scheme val="minor"/>
    </font>
    <font>
      <sz val="11"/>
      <color rgb="FF3F3F76"/>
      <name val="ＭＳ Ｐゴシック"/>
      <family val="3"/>
      <scheme val="minor"/>
    </font>
    <font>
      <sz val="11"/>
      <name val="ＭＳ 明朝"/>
      <family val="1"/>
    </font>
    <font>
      <sz val="6"/>
      <name val="ＭＳ Ｐゴシック"/>
      <family val="3"/>
    </font>
    <font>
      <sz val="11"/>
      <name val="ＭＳ Ｐゴシック"/>
      <family val="3"/>
    </font>
    <font>
      <sz val="10.5"/>
      <name val="ＭＳ 明朝"/>
      <family val="1"/>
    </font>
    <font>
      <sz val="10.5"/>
      <name val="ＭＳ Ｐ明朝"/>
      <family val="1"/>
    </font>
    <font>
      <sz val="10.5"/>
      <name val="Century"/>
      <family val="1"/>
    </font>
    <font>
      <u/>
      <sz val="11"/>
      <color rgb="FF0000FF"/>
      <name val="ＭＳ Ｐゴシック"/>
      <family val="3"/>
      <scheme val="minor"/>
    </font>
    <font>
      <u/>
      <sz val="11"/>
      <name val="ＭＳ Ｐゴシック"/>
      <family val="3"/>
    </font>
    <font>
      <b/>
      <sz val="20"/>
      <color theme="1"/>
      <name val="ＭＳ Ｐゴシック"/>
      <family val="3"/>
      <scheme val="minor"/>
    </font>
    <font>
      <b/>
      <sz val="14"/>
      <color theme="0"/>
      <name val="ＭＳ Ｐゴシック"/>
      <family val="3"/>
      <scheme val="minor"/>
    </font>
    <font>
      <b/>
      <sz val="11"/>
      <name val="ＭＳ Ｐゴシック"/>
      <family val="3"/>
    </font>
    <font>
      <sz val="10.5"/>
      <name val="ＭＳ Ｐゴシック"/>
      <family val="3"/>
    </font>
    <font>
      <sz val="10"/>
      <name val="ＭＳ Ｐゴシック"/>
      <family val="3"/>
    </font>
    <font>
      <sz val="11"/>
      <color rgb="FFFF0000"/>
      <name val="ＭＳ Ｐゴシック"/>
      <family val="3"/>
      <scheme val="minor"/>
    </font>
    <font>
      <b/>
      <sz val="10"/>
      <color theme="1"/>
      <name val="ＭＳ Ｐゴシック"/>
      <family val="3"/>
      <charset val="128"/>
    </font>
    <font>
      <sz val="11"/>
      <color indexed="10"/>
      <name val="ＭＳ Ｐゴシック"/>
      <family val="3"/>
      <charset val="128"/>
    </font>
    <font>
      <sz val="10"/>
      <name val="ＭＳ Ｐゴシック"/>
      <family val="3"/>
      <charset val="128"/>
    </font>
    <font>
      <b/>
      <sz val="11"/>
      <color rgb="FFFF0000"/>
      <name val="ＭＳ Ｐゴシック"/>
      <family val="3"/>
      <charset val="128"/>
    </font>
    <font>
      <sz val="11"/>
      <name val="ＭＳ Ｐゴシック"/>
      <family val="3"/>
      <charset val="128"/>
    </font>
    <font>
      <sz val="11"/>
      <color rgb="FFFF0000"/>
      <name val="ＭＳ Ｐゴシック"/>
      <family val="3"/>
      <charset val="128"/>
    </font>
    <font>
      <b/>
      <sz val="11"/>
      <color indexed="8"/>
      <name val="ＭＳ Ｐゴシック"/>
      <family val="3"/>
      <charset val="128"/>
    </font>
    <font>
      <sz val="11"/>
      <color theme="1"/>
      <name val="ＭＳ Ｐゴシック"/>
      <family val="3"/>
      <charset val="128"/>
    </font>
    <font>
      <sz val="10.5"/>
      <name val="ＭＳ Ｐゴシック"/>
      <family val="3"/>
      <charset val="128"/>
    </font>
    <font>
      <b/>
      <sz val="11"/>
      <color indexed="10"/>
      <name val="ＭＳ Ｐゴシック"/>
      <family val="3"/>
      <charset val="128"/>
    </font>
    <font>
      <sz val="9"/>
      <color rgb="FF000000"/>
      <name val="Meiryo UI"/>
      <family val="3"/>
      <charset val="128"/>
    </font>
    <font>
      <sz val="11"/>
      <color rgb="FF000000"/>
      <name val="ＭＳ Ｐゴシック"/>
      <family val="3"/>
      <charset val="128"/>
      <scheme val="minor"/>
    </font>
    <font>
      <sz val="9"/>
      <color rgb="FF000000"/>
      <name val="MS UI Gothic"/>
      <family val="3"/>
      <charset val="128"/>
    </font>
    <font>
      <b/>
      <sz val="10"/>
      <name val="ＭＳ Ｐゴシック"/>
      <family val="3"/>
      <charset val="128"/>
    </font>
    <font>
      <sz val="6"/>
      <name val="ＭＳ Ｐゴシック"/>
      <family val="3"/>
      <charset val="128"/>
      <scheme val="minor"/>
    </font>
    <font>
      <sz val="10"/>
      <color rgb="FFFF0000"/>
      <name val="ＭＳ Ｐゴシック"/>
      <family val="3"/>
      <charset val="128"/>
    </font>
    <font>
      <sz val="10"/>
      <color indexed="10"/>
      <name val="ＭＳ Ｐゴシック"/>
      <family val="3"/>
      <charset val="128"/>
    </font>
  </fonts>
  <fills count="14">
    <fill>
      <patternFill patternType="none"/>
    </fill>
    <fill>
      <patternFill patternType="gray125"/>
    </fill>
    <fill>
      <patternFill patternType="solid">
        <fgColor theme="4" tint="0.79998168889431442"/>
        <bgColor indexed="65"/>
      </patternFill>
    </fill>
    <fill>
      <patternFill patternType="solid">
        <fgColor theme="6" tint="0.79998168889431442"/>
        <bgColor indexed="65"/>
      </patternFill>
    </fill>
    <fill>
      <patternFill patternType="solid">
        <fgColor rgb="FFFFFFCC"/>
      </patternFill>
    </fill>
    <fill>
      <patternFill patternType="solid">
        <fgColor rgb="FFFFCC99"/>
      </patternFill>
    </fill>
    <fill>
      <patternFill patternType="solid">
        <fgColor theme="3" tint="-0.249977111117893"/>
        <bgColor indexed="64"/>
      </patternFill>
    </fill>
    <fill>
      <patternFill patternType="solid">
        <fgColor theme="0" tint="-4.9989318521683403E-2"/>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rgb="FFFFFFCC"/>
        <bgColor indexed="64"/>
      </patternFill>
    </fill>
    <fill>
      <patternFill patternType="solid">
        <fgColor theme="9" tint="0.79998168889431442"/>
        <bgColor indexed="64"/>
      </patternFill>
    </fill>
    <fill>
      <patternFill patternType="solid">
        <fgColor theme="0" tint="-0.249977111117893"/>
        <bgColor indexed="64"/>
      </patternFill>
    </fill>
    <fill>
      <patternFill patternType="solid">
        <fgColor rgb="FF92D050"/>
        <bgColor indexed="64"/>
      </patternFill>
    </fill>
  </fills>
  <borders count="97">
    <border>
      <left/>
      <right/>
      <top/>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top style="double">
        <color indexed="64"/>
      </top>
      <bottom style="thin">
        <color indexed="64"/>
      </bottom>
      <diagonal/>
    </border>
    <border>
      <left style="thin">
        <color indexed="64"/>
      </left>
      <right style="thin">
        <color indexed="64"/>
      </right>
      <top/>
      <bottom style="double">
        <color indexed="64"/>
      </bottom>
      <diagonal/>
    </border>
    <border>
      <left style="medium">
        <color rgb="FFFF0000"/>
      </left>
      <right/>
      <top style="medium">
        <color rgb="FFFF0000"/>
      </top>
      <bottom/>
      <diagonal/>
    </border>
    <border>
      <left style="medium">
        <color rgb="FFFF0000"/>
      </left>
      <right/>
      <top/>
      <bottom/>
      <diagonal/>
    </border>
    <border>
      <left style="medium">
        <color rgb="FFFF0000"/>
      </left>
      <right/>
      <top/>
      <bottom style="medium">
        <color rgb="FFFF0000"/>
      </bottom>
      <diagonal/>
    </border>
    <border>
      <left/>
      <right/>
      <top style="thin">
        <color indexed="64"/>
      </top>
      <bottom style="thin">
        <color indexed="64"/>
      </bottom>
      <diagonal/>
    </border>
    <border>
      <left style="medium">
        <color rgb="FFFF0000"/>
      </left>
      <right style="medium">
        <color rgb="FFFF0000"/>
      </right>
      <top style="thin">
        <color indexed="64"/>
      </top>
      <bottom style="thin">
        <color indexed="64"/>
      </bottom>
      <diagonal/>
    </border>
    <border>
      <left style="medium">
        <color rgb="FFFF0000"/>
      </left>
      <right style="medium">
        <color rgb="FFFF0000"/>
      </right>
      <top style="thin">
        <color indexed="64"/>
      </top>
      <bottom style="medium">
        <color rgb="FFFF0000"/>
      </bottom>
      <diagonal/>
    </border>
    <border>
      <left style="thin">
        <color indexed="64"/>
      </left>
      <right style="medium">
        <color rgb="FFFF0000"/>
      </right>
      <top/>
      <bottom style="thin">
        <color indexed="64"/>
      </bottom>
      <diagonal/>
    </border>
    <border>
      <left style="thin">
        <color indexed="64"/>
      </left>
      <right style="medium">
        <color rgb="FFFF0000"/>
      </right>
      <top style="thin">
        <color indexed="64"/>
      </top>
      <bottom style="thin">
        <color indexed="64"/>
      </bottom>
      <diagonal/>
    </border>
    <border>
      <left style="thin">
        <color indexed="64"/>
      </left>
      <right style="medium">
        <color rgb="FFFF0000"/>
      </right>
      <top style="thin">
        <color indexed="64"/>
      </top>
      <bottom style="double">
        <color indexed="64"/>
      </bottom>
      <diagonal/>
    </border>
    <border>
      <left style="thin">
        <color indexed="64"/>
      </left>
      <right style="medium">
        <color rgb="FFFF0000"/>
      </right>
      <top style="thin">
        <color indexed="64"/>
      </top>
      <bottom/>
      <diagonal/>
    </border>
    <border>
      <left style="thin">
        <color indexed="64"/>
      </left>
      <right style="medium">
        <color rgb="FFFF0000"/>
      </right>
      <top/>
      <bottom/>
      <diagonal/>
    </border>
    <border>
      <left style="thin">
        <color indexed="64"/>
      </left>
      <right style="medium">
        <color rgb="FFFF0000"/>
      </right>
      <top/>
      <bottom style="double">
        <color indexed="64"/>
      </bottom>
      <diagonal/>
    </border>
    <border>
      <left/>
      <right style="medium">
        <color rgb="FFFF0000"/>
      </right>
      <top style="thin">
        <color indexed="64"/>
      </top>
      <bottom style="double">
        <color indexed="64"/>
      </bottom>
      <diagonal/>
    </border>
    <border>
      <left/>
      <right style="medium">
        <color rgb="FFFF0000"/>
      </right>
      <top style="double">
        <color indexed="64"/>
      </top>
      <bottom style="thin">
        <color indexed="64"/>
      </bottom>
      <diagonal/>
    </border>
    <border>
      <left/>
      <right style="medium">
        <color rgb="FFFF0000"/>
      </right>
      <top style="thin">
        <color indexed="64"/>
      </top>
      <bottom style="thin">
        <color indexed="64"/>
      </bottom>
      <diagonal/>
    </border>
    <border>
      <left/>
      <right style="medium">
        <color rgb="FFFF0000"/>
      </right>
      <top/>
      <bottom style="thin">
        <color indexed="64"/>
      </bottom>
      <diagonal/>
    </border>
    <border>
      <left/>
      <right style="medium">
        <color rgb="FFFF0000"/>
      </right>
      <top style="thin">
        <color indexed="64"/>
      </top>
      <bottom/>
      <diagonal/>
    </border>
    <border>
      <left/>
      <right style="medium">
        <color rgb="FFFF0000"/>
      </right>
      <top/>
      <bottom/>
      <diagonal/>
    </border>
    <border>
      <left style="thin">
        <color indexed="64"/>
      </left>
      <right style="medium">
        <color rgb="FFFF0000"/>
      </right>
      <top style="double">
        <color indexed="64"/>
      </top>
      <bottom style="double">
        <color indexed="64"/>
      </bottom>
      <diagonal/>
    </border>
    <border>
      <left style="medium">
        <color rgb="FFFF0000"/>
      </left>
      <right/>
      <top style="medium">
        <color rgb="FFFF0000"/>
      </top>
      <bottom style="thin">
        <color indexed="64"/>
      </bottom>
      <diagonal/>
    </border>
    <border>
      <left style="medium">
        <color rgb="FFFF0000"/>
      </left>
      <right/>
      <top style="thin">
        <color indexed="64"/>
      </top>
      <bottom style="thin">
        <color indexed="64"/>
      </bottom>
      <diagonal/>
    </border>
    <border>
      <left style="medium">
        <color rgb="FFFF0000"/>
      </left>
      <right/>
      <top style="thin">
        <color indexed="64"/>
      </top>
      <bottom style="medium">
        <color rgb="FFFF0000"/>
      </bottom>
      <diagonal/>
    </border>
    <border>
      <left/>
      <right/>
      <top/>
      <bottom style="thin">
        <color indexed="64"/>
      </bottom>
      <diagonal/>
    </border>
    <border>
      <left/>
      <right/>
      <top style="medium">
        <color rgb="FFFF0000"/>
      </top>
      <bottom/>
      <diagonal/>
    </border>
    <border>
      <left/>
      <right/>
      <top/>
      <bottom style="medium">
        <color rgb="FFFF0000"/>
      </bottom>
      <diagonal/>
    </border>
    <border>
      <left/>
      <right/>
      <top style="thin">
        <color indexed="64"/>
      </top>
      <bottom/>
      <diagonal/>
    </border>
    <border>
      <left style="medium">
        <color rgb="FFFF0000"/>
      </left>
      <right style="thin">
        <color indexed="64"/>
      </right>
      <top style="medium">
        <color rgb="FFFF0000"/>
      </top>
      <bottom style="thin">
        <color indexed="64"/>
      </bottom>
      <diagonal/>
    </border>
    <border>
      <left style="medium">
        <color rgb="FFFF0000"/>
      </left>
      <right/>
      <top/>
      <bottom style="thin">
        <color indexed="64"/>
      </bottom>
      <diagonal/>
    </border>
    <border>
      <left style="medium">
        <color rgb="FFFF0000"/>
      </left>
      <right style="thin">
        <color indexed="64"/>
      </right>
      <top style="thin">
        <color indexed="64"/>
      </top>
      <bottom style="thin">
        <color indexed="64"/>
      </bottom>
      <diagonal/>
    </border>
    <border>
      <left style="medium">
        <color rgb="FFFF0000"/>
      </left>
      <right/>
      <top style="thin">
        <color indexed="64"/>
      </top>
      <bottom style="double">
        <color rgb="FFFF0000"/>
      </bottom>
      <diagonal/>
    </border>
    <border>
      <left style="medium">
        <color rgb="FFFF0000"/>
      </left>
      <right/>
      <top style="medium">
        <color rgb="FFFF0000"/>
      </top>
      <bottom style="double">
        <color rgb="FFFF0000"/>
      </bottom>
      <diagonal/>
    </border>
    <border>
      <left style="medium">
        <color rgb="FFFF0000"/>
      </left>
      <right/>
      <top style="double">
        <color rgb="FFFF0000"/>
      </top>
      <bottom style="double">
        <color rgb="FFFF0000"/>
      </bottom>
      <diagonal/>
    </border>
    <border>
      <left/>
      <right/>
      <top style="medium">
        <color rgb="FFFF0000"/>
      </top>
      <bottom style="thin">
        <color indexed="64"/>
      </bottom>
      <diagonal/>
    </border>
    <border>
      <left style="medium">
        <color rgb="FFFF0000"/>
      </left>
      <right style="thin">
        <color indexed="64"/>
      </right>
      <top/>
      <bottom style="thin">
        <color indexed="64"/>
      </bottom>
      <diagonal/>
    </border>
    <border>
      <left style="medium">
        <color rgb="FFFF0000"/>
      </left>
      <right style="thin">
        <color indexed="64"/>
      </right>
      <top style="thin">
        <color indexed="64"/>
      </top>
      <bottom/>
      <diagonal/>
    </border>
    <border>
      <left style="medium">
        <color rgb="FFFF0000"/>
      </left>
      <right style="thin">
        <color indexed="64"/>
      </right>
      <top style="thin">
        <color indexed="64"/>
      </top>
      <bottom style="medium">
        <color rgb="FFFF0000"/>
      </bottom>
      <diagonal/>
    </border>
    <border>
      <left style="thin">
        <color indexed="64"/>
      </left>
      <right style="medium">
        <color rgb="FFFF0000"/>
      </right>
      <top style="medium">
        <color rgb="FFFF0000"/>
      </top>
      <bottom style="thin">
        <color indexed="64"/>
      </bottom>
      <diagonal/>
    </border>
    <border>
      <left/>
      <right style="medium">
        <color rgb="FFFF0000"/>
      </right>
      <top style="thin">
        <color indexed="64"/>
      </top>
      <bottom style="medium">
        <color rgb="FFFF0000"/>
      </bottom>
      <diagonal/>
    </border>
    <border>
      <left/>
      <right style="medium">
        <color rgb="FFFF0000"/>
      </right>
      <top style="thin">
        <color indexed="64"/>
      </top>
      <bottom style="double">
        <color rgb="FFFF0000"/>
      </bottom>
      <diagonal/>
    </border>
    <border>
      <left/>
      <right style="medium">
        <color rgb="FFFF0000"/>
      </right>
      <top style="medium">
        <color rgb="FFFF0000"/>
      </top>
      <bottom style="double">
        <color rgb="FFFF0000"/>
      </bottom>
      <diagonal/>
    </border>
    <border>
      <left/>
      <right style="medium">
        <color rgb="FFFF0000"/>
      </right>
      <top/>
      <bottom style="medium">
        <color rgb="FFFF0000"/>
      </bottom>
      <diagonal/>
    </border>
    <border>
      <left/>
      <right style="medium">
        <color rgb="FFFF0000"/>
      </right>
      <top style="medium">
        <color rgb="FFFF0000"/>
      </top>
      <bottom style="thin">
        <color indexed="64"/>
      </bottom>
      <diagonal/>
    </border>
    <border>
      <left/>
      <right style="medium">
        <color rgb="FFFF0000"/>
      </right>
      <top style="double">
        <color rgb="FFFF0000"/>
      </top>
      <bottom style="double">
        <color rgb="FFFF0000"/>
      </bottom>
      <diagonal/>
    </border>
    <border>
      <left/>
      <right style="medium">
        <color rgb="FFFF0000"/>
      </right>
      <top style="medium">
        <color rgb="FFFF0000"/>
      </top>
      <bottom/>
      <diagonal/>
    </border>
    <border>
      <left/>
      <right style="thin">
        <color indexed="64"/>
      </right>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medium">
        <color rgb="FFFF0000"/>
      </right>
      <top style="thin">
        <color indexed="64"/>
      </top>
      <bottom style="medium">
        <color rgb="FFFF0000"/>
      </bottom>
      <diagonal/>
    </border>
    <border>
      <left/>
      <right style="thin">
        <color indexed="64"/>
      </right>
      <top/>
      <bottom style="thin">
        <color indexed="64"/>
      </bottom>
      <diagonal/>
    </border>
    <border>
      <left style="thin">
        <color indexed="64"/>
      </left>
      <right style="thin">
        <color rgb="FFB2B2B2"/>
      </right>
      <top style="thin">
        <color indexed="64"/>
      </top>
      <bottom style="thin">
        <color rgb="FFB2B2B2"/>
      </bottom>
      <diagonal/>
    </border>
    <border>
      <left style="thin">
        <color indexed="64"/>
      </left>
      <right style="thin">
        <color rgb="FFB2B2B2"/>
      </right>
      <top style="thin">
        <color rgb="FFB2B2B2"/>
      </top>
      <bottom style="thin">
        <color rgb="FFB2B2B2"/>
      </bottom>
      <diagonal/>
    </border>
    <border>
      <left style="thin">
        <color indexed="64"/>
      </left>
      <right style="thin">
        <color rgb="FF7F7F7F"/>
      </right>
      <top style="thin">
        <color rgb="FF7F7F7F"/>
      </top>
      <bottom style="thin">
        <color rgb="FF7F7F7F"/>
      </bottom>
      <diagonal/>
    </border>
    <border>
      <left style="thin">
        <color indexed="64"/>
      </left>
      <right/>
      <top style="thin">
        <color rgb="FF7F7F7F"/>
      </top>
      <bottom/>
      <diagonal/>
    </border>
    <border>
      <left style="thin">
        <color indexed="64"/>
      </left>
      <right/>
      <top style="thin">
        <color rgb="FF7F7F7F"/>
      </top>
      <bottom style="thin">
        <color indexed="64"/>
      </bottom>
      <diagonal/>
    </border>
    <border>
      <left style="thin">
        <color rgb="FFB2B2B2"/>
      </left>
      <right style="thin">
        <color rgb="FFB2B2B2"/>
      </right>
      <top style="thin">
        <color indexed="64"/>
      </top>
      <bottom style="thin">
        <color rgb="FFB2B2B2"/>
      </bottom>
      <diagonal/>
    </border>
    <border>
      <left/>
      <right/>
      <top style="thin">
        <color rgb="FFB2B2B2"/>
      </top>
      <bottom style="thin">
        <color rgb="FFB2B2B2"/>
      </bottom>
      <diagonal/>
    </border>
    <border>
      <left/>
      <right/>
      <top style="thin">
        <color rgb="FFB2B2B2"/>
      </top>
      <bottom style="thin">
        <color indexed="64"/>
      </bottom>
      <diagonal/>
    </border>
    <border>
      <left/>
      <right/>
      <top style="thin">
        <color indexed="64"/>
      </top>
      <bottom style="thin">
        <color rgb="FFB2B2B2"/>
      </bottom>
      <diagonal/>
    </border>
    <border>
      <left/>
      <right/>
      <top style="thin">
        <color rgb="FF7F7F7F"/>
      </top>
      <bottom/>
      <diagonal/>
    </border>
    <border>
      <left style="thin">
        <color rgb="FF7F7F7F"/>
      </left>
      <right style="thin">
        <color rgb="FF7F7F7F"/>
      </right>
      <top/>
      <bottom style="thin">
        <color rgb="FF7F7F7F"/>
      </bottom>
      <diagonal/>
    </border>
    <border>
      <left/>
      <right/>
      <top style="thin">
        <color rgb="FFB2B2B2"/>
      </top>
      <bottom/>
      <diagonal/>
    </border>
    <border>
      <left/>
      <right/>
      <top/>
      <bottom style="thin">
        <color rgb="FF7F7F7F"/>
      </bottom>
      <diagonal/>
    </border>
    <border>
      <left/>
      <right/>
      <top style="thin">
        <color rgb="FF7F7F7F"/>
      </top>
      <bottom style="thin">
        <color indexed="64"/>
      </bottom>
      <diagonal/>
    </border>
    <border>
      <left style="thin">
        <color rgb="FFB2B2B2"/>
      </left>
      <right style="thin">
        <color indexed="64"/>
      </right>
      <top style="thin">
        <color indexed="64"/>
      </top>
      <bottom style="thin">
        <color rgb="FFB2B2B2"/>
      </bottom>
      <diagonal/>
    </border>
    <border>
      <left style="thin">
        <color rgb="FFB2B2B2"/>
      </left>
      <right style="thin">
        <color indexed="64"/>
      </right>
      <top style="thin">
        <color rgb="FFB2B2B2"/>
      </top>
      <bottom style="thin">
        <color rgb="FFB2B2B2"/>
      </bottom>
      <diagonal/>
    </border>
    <border>
      <left/>
      <right style="thin">
        <color indexed="64"/>
      </right>
      <top style="thin">
        <color rgb="FFB2B2B2"/>
      </top>
      <bottom style="thin">
        <color indexed="64"/>
      </bottom>
      <diagonal/>
    </border>
    <border>
      <left/>
      <right style="thin">
        <color indexed="64"/>
      </right>
      <top style="thin">
        <color indexed="64"/>
      </top>
      <bottom style="thin">
        <color rgb="FFB2B2B2"/>
      </bottom>
      <diagonal/>
    </border>
    <border>
      <left style="thin">
        <color rgb="FF7F7F7F"/>
      </left>
      <right style="thin">
        <color indexed="64"/>
      </right>
      <top style="thin">
        <color rgb="FF7F7F7F"/>
      </top>
      <bottom style="thin">
        <color rgb="FF7F7F7F"/>
      </bottom>
      <diagonal/>
    </border>
    <border>
      <left/>
      <right style="thin">
        <color indexed="64"/>
      </right>
      <top style="thin">
        <color rgb="FF7F7F7F"/>
      </top>
      <bottom/>
      <diagonal/>
    </border>
    <border>
      <left style="thin">
        <color rgb="FF7F7F7F"/>
      </left>
      <right style="thin">
        <color indexed="64"/>
      </right>
      <top/>
      <bottom style="thin">
        <color rgb="FF7F7F7F"/>
      </bottom>
      <diagonal/>
    </border>
    <border>
      <left/>
      <right style="thin">
        <color indexed="64"/>
      </right>
      <top style="thin">
        <color rgb="FFB2B2B2"/>
      </top>
      <bottom/>
      <diagonal/>
    </border>
    <border>
      <left/>
      <right style="thin">
        <color indexed="64"/>
      </right>
      <top/>
      <bottom style="thin">
        <color rgb="FF7F7F7F"/>
      </bottom>
      <diagonal/>
    </border>
    <border>
      <left/>
      <right style="thin">
        <color indexed="64"/>
      </right>
      <top style="thin">
        <color rgb="FF7F7F7F"/>
      </top>
      <bottom style="thin">
        <color indexed="64"/>
      </bottom>
      <diagonal/>
    </border>
    <border>
      <left/>
      <right style="thin">
        <color indexed="64"/>
      </right>
      <top style="thin">
        <color rgb="FF7F7F7F"/>
      </top>
      <bottom style="thin">
        <color theme="1"/>
      </bottom>
      <diagonal/>
    </border>
    <border>
      <left/>
      <right style="thin">
        <color indexed="64"/>
      </right>
      <top style="thin">
        <color theme="1"/>
      </top>
      <bottom style="thin">
        <color theme="1"/>
      </bottom>
      <diagonal/>
    </border>
    <border>
      <left/>
      <right style="thin">
        <color indexed="64"/>
      </right>
      <top style="thin">
        <color theme="1"/>
      </top>
      <bottom style="thin">
        <color indexed="64"/>
      </bottom>
      <diagonal/>
    </border>
    <border>
      <left style="medium">
        <color rgb="FFFF0000"/>
      </left>
      <right style="medium">
        <color rgb="FFFF0000"/>
      </right>
      <top style="medium">
        <color rgb="FFFF0000"/>
      </top>
      <bottom style="medium">
        <color rgb="FFFF0000"/>
      </bottom>
      <diagonal/>
    </border>
    <border>
      <left/>
      <right/>
      <top style="thin">
        <color indexed="64"/>
      </top>
      <bottom style="medium">
        <color rgb="FFFF0000"/>
      </bottom>
      <diagonal/>
    </border>
    <border>
      <left style="hair">
        <color indexed="64"/>
      </left>
      <right style="hair">
        <color indexed="64"/>
      </right>
      <top style="hair">
        <color indexed="64"/>
      </top>
      <bottom style="hair">
        <color indexed="64"/>
      </bottom>
      <diagonal/>
    </border>
    <border>
      <left style="medium">
        <color rgb="FFFF0000"/>
      </left>
      <right style="medium">
        <color rgb="FFFF0000"/>
      </right>
      <top style="medium">
        <color rgb="FFFF0000"/>
      </top>
      <bottom/>
      <diagonal/>
    </border>
    <border>
      <left style="thin">
        <color indexed="64"/>
      </left>
      <right style="thin">
        <color indexed="64"/>
      </right>
      <top style="medium">
        <color rgb="FFFF0000"/>
      </top>
      <bottom style="thin">
        <color indexed="64"/>
      </bottom>
      <diagonal/>
    </border>
    <border>
      <left style="thin">
        <color indexed="64"/>
      </left>
      <right style="thin">
        <color indexed="64"/>
      </right>
      <top style="medium">
        <color rgb="FFFF0000"/>
      </top>
      <bottom/>
      <diagonal/>
    </border>
  </borders>
  <cellStyleXfs count="9">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1" applyNumberFormat="0" applyFont="0" applyAlignment="0" applyProtection="0">
      <alignment vertical="center"/>
    </xf>
    <xf numFmtId="0" fontId="2" fillId="5" borderId="2" applyNumberFormat="0" applyAlignment="0" applyProtection="0">
      <alignment vertical="center"/>
    </xf>
    <xf numFmtId="0" fontId="3" fillId="0" borderId="0">
      <alignment vertical="center"/>
    </xf>
    <xf numFmtId="0" fontId="9" fillId="0" borderId="0" applyNumberFormat="0" applyFill="0" applyBorder="0" applyAlignment="0" applyProtection="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378">
    <xf numFmtId="0" fontId="0" fillId="0" borderId="0" xfId="0">
      <alignment vertical="center"/>
    </xf>
    <xf numFmtId="0" fontId="0" fillId="0" borderId="0" xfId="0" applyAlignment="1">
      <alignment vertical="top"/>
    </xf>
    <xf numFmtId="0" fontId="5" fillId="0" borderId="0" xfId="0" applyFont="1" applyAlignment="1">
      <alignment horizontal="center" vertical="top"/>
    </xf>
    <xf numFmtId="0" fontId="5" fillId="0" borderId="0" xfId="0" applyFont="1" applyAlignment="1">
      <alignment vertical="top"/>
    </xf>
    <xf numFmtId="0" fontId="6" fillId="0" borderId="0" xfId="0" applyFont="1" applyAlignment="1">
      <alignment horizontal="justify" vertical="top"/>
    </xf>
    <xf numFmtId="0" fontId="7" fillId="0" borderId="0" xfId="0" applyFont="1" applyAlignment="1">
      <alignment horizontal="justify" vertical="top" wrapText="1"/>
    </xf>
    <xf numFmtId="0" fontId="8" fillId="0" borderId="0" xfId="0" applyFont="1" applyAlignment="1">
      <alignment horizontal="justify" vertical="top"/>
    </xf>
    <xf numFmtId="0" fontId="6" fillId="0" borderId="0" xfId="0" applyFont="1" applyAlignment="1">
      <alignment vertical="top"/>
    </xf>
    <xf numFmtId="0" fontId="10" fillId="0" borderId="0" xfId="6" applyFont="1" applyFill="1" applyAlignment="1">
      <alignment horizontal="center" vertical="top"/>
    </xf>
    <xf numFmtId="0" fontId="0" fillId="0" borderId="3" xfId="0" applyBorder="1">
      <alignment vertical="center"/>
    </xf>
    <xf numFmtId="0" fontId="0" fillId="0" borderId="37" xfId="0" applyBorder="1">
      <alignment vertical="center"/>
    </xf>
    <xf numFmtId="0" fontId="0" fillId="0" borderId="0" xfId="0" applyAlignment="1">
      <alignment vertical="center" wrapText="1"/>
    </xf>
    <xf numFmtId="0" fontId="0" fillId="8" borderId="0" xfId="0" applyFill="1">
      <alignment vertical="center"/>
    </xf>
    <xf numFmtId="0" fontId="0" fillId="4" borderId="64" xfId="3" applyFont="1" applyBorder="1">
      <alignment vertical="center"/>
    </xf>
    <xf numFmtId="0" fontId="0" fillId="0" borderId="6" xfId="0" applyBorder="1">
      <alignment vertical="center"/>
    </xf>
    <xf numFmtId="0" fontId="0" fillId="4" borderId="65" xfId="3" applyFont="1" applyBorder="1">
      <alignment vertical="center"/>
    </xf>
    <xf numFmtId="0" fontId="2" fillId="5" borderId="66" xfId="4" applyBorder="1">
      <alignment vertical="center"/>
    </xf>
    <xf numFmtId="0" fontId="0" fillId="0" borderId="67" xfId="0" applyBorder="1">
      <alignment vertical="center"/>
    </xf>
    <xf numFmtId="0" fontId="0" fillId="0" borderId="7" xfId="0" applyBorder="1">
      <alignment vertical="center"/>
    </xf>
    <xf numFmtId="0" fontId="0" fillId="0" borderId="5" xfId="0" applyBorder="1">
      <alignment vertical="center"/>
    </xf>
    <xf numFmtId="0" fontId="0" fillId="0" borderId="6" xfId="0" applyBorder="1" applyAlignment="1">
      <alignment horizontal="center" vertical="center"/>
    </xf>
    <xf numFmtId="0" fontId="0" fillId="0" borderId="6" xfId="0" applyBorder="1" applyAlignment="1">
      <alignment vertical="center" wrapText="1"/>
    </xf>
    <xf numFmtId="0" fontId="0" fillId="0" borderId="4" xfId="0" applyBorder="1">
      <alignment vertical="center"/>
    </xf>
    <xf numFmtId="0" fontId="2" fillId="4" borderId="65" xfId="3" applyFont="1" applyBorder="1">
      <alignment vertical="center"/>
    </xf>
    <xf numFmtId="0" fontId="2" fillId="5" borderId="66" xfId="4" applyBorder="1" applyAlignment="1">
      <alignment vertical="center"/>
    </xf>
    <xf numFmtId="0" fontId="0" fillId="0" borderId="68" xfId="0" applyBorder="1">
      <alignment vertical="center"/>
    </xf>
    <xf numFmtId="0" fontId="0" fillId="4" borderId="69" xfId="3" applyFont="1" applyBorder="1">
      <alignment vertical="center"/>
    </xf>
    <xf numFmtId="0" fontId="0" fillId="4" borderId="1" xfId="3" applyFont="1">
      <alignment vertical="center"/>
    </xf>
    <xf numFmtId="0" fontId="2" fillId="5" borderId="2" xfId="4">
      <alignment vertical="center"/>
    </xf>
    <xf numFmtId="0" fontId="0" fillId="0" borderId="73" xfId="0" applyBorder="1">
      <alignment vertical="center"/>
    </xf>
    <xf numFmtId="0" fontId="0" fillId="0" borderId="40" xfId="0" applyBorder="1">
      <alignment vertical="center"/>
    </xf>
    <xf numFmtId="0" fontId="0" fillId="2" borderId="0" xfId="1" applyFont="1" applyBorder="1">
      <alignment vertical="center"/>
    </xf>
    <xf numFmtId="0" fontId="0" fillId="2" borderId="37" xfId="1" applyFont="1" applyBorder="1">
      <alignment vertical="center"/>
    </xf>
    <xf numFmtId="0" fontId="0" fillId="2" borderId="40" xfId="1" applyFont="1" applyBorder="1">
      <alignment vertical="center"/>
    </xf>
    <xf numFmtId="0" fontId="2" fillId="5" borderId="74" xfId="4" applyBorder="1">
      <alignment vertical="center"/>
    </xf>
    <xf numFmtId="0" fontId="0" fillId="0" borderId="40" xfId="0" applyBorder="1" applyAlignment="1">
      <alignment vertical="center" wrapText="1"/>
    </xf>
    <xf numFmtId="0" fontId="0" fillId="3" borderId="40" xfId="2" applyFont="1" applyBorder="1">
      <alignment vertical="center"/>
    </xf>
    <xf numFmtId="0" fontId="0" fillId="3" borderId="37" xfId="2" applyFont="1" applyBorder="1">
      <alignment vertical="center"/>
    </xf>
    <xf numFmtId="0" fontId="0" fillId="3" borderId="0" xfId="2" applyFont="1" applyBorder="1" applyAlignment="1">
      <alignment vertical="center" wrapText="1"/>
    </xf>
    <xf numFmtId="0" fontId="0" fillId="3" borderId="0" xfId="2" applyFont="1" applyBorder="1">
      <alignment vertical="center"/>
    </xf>
    <xf numFmtId="0" fontId="0" fillId="7" borderId="37" xfId="2" applyFont="1" applyFill="1" applyBorder="1">
      <alignment vertical="center"/>
    </xf>
    <xf numFmtId="0" fontId="0" fillId="7" borderId="40" xfId="0" applyFill="1" applyBorder="1">
      <alignment vertical="center"/>
    </xf>
    <xf numFmtId="0" fontId="0" fillId="7" borderId="0" xfId="2" applyFont="1" applyFill="1" applyBorder="1">
      <alignment vertical="center"/>
    </xf>
    <xf numFmtId="0" fontId="2" fillId="5" borderId="2" xfId="4" applyAlignment="1">
      <alignment horizontal="left" vertical="center"/>
    </xf>
    <xf numFmtId="0" fontId="2" fillId="4" borderId="1" xfId="3" applyFont="1">
      <alignment vertical="center"/>
    </xf>
    <xf numFmtId="0" fontId="2" fillId="5" borderId="2" xfId="4" applyAlignment="1">
      <alignment vertical="center"/>
    </xf>
    <xf numFmtId="0" fontId="0" fillId="0" borderId="77" xfId="0" applyBorder="1">
      <alignment vertical="center"/>
    </xf>
    <xf numFmtId="0" fontId="0" fillId="0" borderId="18" xfId="0" applyBorder="1">
      <alignment vertical="center"/>
    </xf>
    <xf numFmtId="0" fontId="0" fillId="0" borderId="0" xfId="0" applyAlignment="1">
      <alignment horizontal="center" vertical="center"/>
    </xf>
    <xf numFmtId="0" fontId="0" fillId="0" borderId="71" xfId="0" applyBorder="1">
      <alignment vertical="center"/>
    </xf>
    <xf numFmtId="0" fontId="0" fillId="0" borderId="72" xfId="0" applyBorder="1">
      <alignment vertical="center"/>
    </xf>
    <xf numFmtId="0" fontId="0" fillId="4" borderId="78" xfId="3" applyFont="1" applyBorder="1">
      <alignment vertical="center"/>
    </xf>
    <xf numFmtId="0" fontId="0" fillId="0" borderId="59" xfId="0" applyBorder="1">
      <alignment vertical="center"/>
    </xf>
    <xf numFmtId="0" fontId="0" fillId="4" borderId="79" xfId="3" applyFont="1" applyBorder="1">
      <alignment vertical="center"/>
    </xf>
    <xf numFmtId="0" fontId="0" fillId="0" borderId="80" xfId="0" applyBorder="1">
      <alignment vertical="center"/>
    </xf>
    <xf numFmtId="0" fontId="0" fillId="0" borderId="61" xfId="0" applyBorder="1">
      <alignment vertical="center"/>
    </xf>
    <xf numFmtId="0" fontId="0" fillId="0" borderId="81" xfId="0" applyBorder="1">
      <alignment vertical="center"/>
    </xf>
    <xf numFmtId="0" fontId="2" fillId="5" borderId="82" xfId="4" applyBorder="1">
      <alignment vertical="center"/>
    </xf>
    <xf numFmtId="0" fontId="0" fillId="0" borderId="83" xfId="0" applyBorder="1">
      <alignment vertical="center"/>
    </xf>
    <xf numFmtId="0" fontId="0" fillId="0" borderId="63" xfId="0" applyBorder="1">
      <alignment vertical="center"/>
    </xf>
    <xf numFmtId="0" fontId="0" fillId="0" borderId="60" xfId="0" applyBorder="1">
      <alignment vertical="center"/>
    </xf>
    <xf numFmtId="0" fontId="0" fillId="2" borderId="59" xfId="1" applyFont="1" applyBorder="1">
      <alignment vertical="center"/>
    </xf>
    <xf numFmtId="0" fontId="0" fillId="2" borderId="63" xfId="1" applyFont="1" applyBorder="1">
      <alignment vertical="center"/>
    </xf>
    <xf numFmtId="0" fontId="0" fillId="2" borderId="60" xfId="1" applyFont="1" applyBorder="1">
      <alignment vertical="center"/>
    </xf>
    <xf numFmtId="0" fontId="2" fillId="5" borderId="84" xfId="4" applyBorder="1">
      <alignment vertical="center"/>
    </xf>
    <xf numFmtId="0" fontId="0" fillId="3" borderId="60" xfId="2" applyFont="1" applyBorder="1">
      <alignment vertical="center"/>
    </xf>
    <xf numFmtId="0" fontId="0" fillId="3" borderId="63" xfId="2" applyFont="1" applyBorder="1">
      <alignment vertical="center"/>
    </xf>
    <xf numFmtId="0" fontId="0" fillId="3" borderId="59" xfId="2" applyFont="1" applyBorder="1">
      <alignment vertical="center"/>
    </xf>
    <xf numFmtId="0" fontId="0" fillId="7" borderId="63" xfId="2" applyFont="1" applyFill="1" applyBorder="1">
      <alignment vertical="center"/>
    </xf>
    <xf numFmtId="0" fontId="0" fillId="7" borderId="60" xfId="0" applyFill="1" applyBorder="1">
      <alignment vertical="center"/>
    </xf>
    <xf numFmtId="0" fontId="0" fillId="7" borderId="59" xfId="2" applyFont="1" applyFill="1" applyBorder="1">
      <alignment vertical="center"/>
    </xf>
    <xf numFmtId="0" fontId="2" fillId="4" borderId="79" xfId="3" applyFont="1" applyBorder="1">
      <alignment vertical="center"/>
    </xf>
    <xf numFmtId="0" fontId="2" fillId="5" borderId="82" xfId="4" applyBorder="1" applyAlignment="1">
      <alignment vertical="center"/>
    </xf>
    <xf numFmtId="0" fontId="0" fillId="0" borderId="88" xfId="0" applyBorder="1">
      <alignment vertical="center"/>
    </xf>
    <xf numFmtId="0" fontId="0" fillId="0" borderId="89" xfId="0" applyBorder="1">
      <alignment vertical="center"/>
    </xf>
    <xf numFmtId="0" fontId="0" fillId="0" borderId="90" xfId="0" applyBorder="1">
      <alignment vertical="center"/>
    </xf>
    <xf numFmtId="0" fontId="28" fillId="0" borderId="0" xfId="0" applyFont="1">
      <alignment vertical="center"/>
    </xf>
    <xf numFmtId="0" fontId="0" fillId="10" borderId="0" xfId="0" applyFill="1">
      <alignment vertical="center"/>
    </xf>
    <xf numFmtId="0" fontId="0" fillId="12" borderId="6" xfId="0" applyFill="1" applyBorder="1">
      <alignment vertical="center"/>
    </xf>
    <xf numFmtId="0" fontId="0" fillId="12" borderId="75" xfId="0" applyFill="1" applyBorder="1" applyAlignment="1">
      <alignment horizontal="left" vertical="center"/>
    </xf>
    <xf numFmtId="0" fontId="0" fillId="12" borderId="0" xfId="0" applyFill="1">
      <alignment vertical="center"/>
    </xf>
    <xf numFmtId="0" fontId="0" fillId="12" borderId="85" xfId="0" applyFill="1" applyBorder="1">
      <alignment vertical="center"/>
    </xf>
    <xf numFmtId="0" fontId="0" fillId="12" borderId="0" xfId="0" applyFill="1" applyAlignment="1">
      <alignment horizontal="left" vertical="center"/>
    </xf>
    <xf numFmtId="0" fontId="0" fillId="12" borderId="59" xfId="0" applyFill="1" applyBorder="1">
      <alignment vertical="center"/>
    </xf>
    <xf numFmtId="0" fontId="0" fillId="12" borderId="0" xfId="0" applyFill="1" applyAlignment="1">
      <alignment vertical="center" wrapText="1"/>
    </xf>
    <xf numFmtId="0" fontId="0" fillId="12" borderId="73" xfId="0" applyFill="1" applyBorder="1" applyAlignment="1">
      <alignment horizontal="left" vertical="center"/>
    </xf>
    <xf numFmtId="0" fontId="0" fillId="12" borderId="76" xfId="0" applyFill="1" applyBorder="1" applyAlignment="1">
      <alignment horizontal="left" vertical="center"/>
    </xf>
    <xf numFmtId="0" fontId="0" fillId="12" borderId="73" xfId="0" applyFill="1" applyBorder="1">
      <alignment vertical="center"/>
    </xf>
    <xf numFmtId="0" fontId="0" fillId="12" borderId="83" xfId="0" applyFill="1" applyBorder="1">
      <alignment vertical="center"/>
    </xf>
    <xf numFmtId="0" fontId="0" fillId="12" borderId="76" xfId="0" applyFill="1" applyBorder="1">
      <alignment vertical="center"/>
    </xf>
    <xf numFmtId="0" fontId="0" fillId="12" borderId="86" xfId="0" applyFill="1" applyBorder="1">
      <alignment vertical="center"/>
    </xf>
    <xf numFmtId="0" fontId="0" fillId="12" borderId="77" xfId="0" applyFill="1" applyBorder="1" applyAlignment="1">
      <alignment horizontal="left" vertical="center"/>
    </xf>
    <xf numFmtId="0" fontId="0" fillId="12" borderId="0" xfId="0" applyFill="1" applyAlignment="1">
      <alignment horizontal="center" vertical="center"/>
    </xf>
    <xf numFmtId="0" fontId="0" fillId="12" borderId="87" xfId="0" applyFill="1" applyBorder="1">
      <alignment vertical="center"/>
    </xf>
    <xf numFmtId="0" fontId="0" fillId="12" borderId="5" xfId="0" applyFill="1" applyBorder="1">
      <alignment vertical="center"/>
    </xf>
    <xf numFmtId="0" fontId="0" fillId="12" borderId="40" xfId="0" applyFill="1" applyBorder="1" applyAlignment="1">
      <alignment horizontal="center" vertical="center"/>
    </xf>
    <xf numFmtId="0" fontId="0" fillId="12" borderId="4" xfId="0" applyFill="1" applyBorder="1">
      <alignment vertical="center"/>
    </xf>
    <xf numFmtId="0" fontId="0" fillId="12" borderId="18" xfId="0" applyFill="1" applyBorder="1" applyAlignment="1">
      <alignment horizontal="center" vertical="center"/>
    </xf>
    <xf numFmtId="0" fontId="0" fillId="12" borderId="7" xfId="0" applyFill="1" applyBorder="1">
      <alignment vertical="center"/>
    </xf>
    <xf numFmtId="0" fontId="0" fillId="12" borderId="37" xfId="0" applyFill="1" applyBorder="1" applyAlignment="1">
      <alignment horizontal="center" vertical="center"/>
    </xf>
    <xf numFmtId="0" fontId="0" fillId="12" borderId="67" xfId="0" applyFill="1" applyBorder="1">
      <alignment vertical="center"/>
    </xf>
    <xf numFmtId="0" fontId="0" fillId="12" borderId="18" xfId="0" applyFill="1" applyBorder="1" applyAlignment="1">
      <alignment horizontal="left" vertical="center"/>
    </xf>
    <xf numFmtId="0" fontId="0" fillId="12" borderId="18" xfId="0" applyFill="1" applyBorder="1">
      <alignment vertical="center"/>
    </xf>
    <xf numFmtId="0" fontId="0" fillId="12" borderId="61" xfId="0" applyFill="1" applyBorder="1">
      <alignment vertical="center"/>
    </xf>
    <xf numFmtId="0" fontId="0" fillId="12" borderId="40" xfId="0" applyFill="1" applyBorder="1">
      <alignment vertical="center"/>
    </xf>
    <xf numFmtId="0" fontId="0" fillId="12" borderId="60" xfId="0" applyFill="1" applyBorder="1">
      <alignment vertical="center"/>
    </xf>
    <xf numFmtId="0" fontId="0" fillId="12" borderId="71" xfId="0" applyFill="1" applyBorder="1" applyAlignment="1">
      <alignment horizontal="left" vertical="center" wrapText="1"/>
    </xf>
    <xf numFmtId="0" fontId="0" fillId="12" borderId="71" xfId="0" applyFill="1" applyBorder="1" applyAlignment="1">
      <alignment horizontal="left" vertical="center"/>
    </xf>
    <xf numFmtId="0" fontId="0" fillId="12" borderId="71" xfId="0" applyFill="1" applyBorder="1">
      <alignment vertical="center"/>
    </xf>
    <xf numFmtId="0" fontId="0" fillId="12" borderId="80" xfId="0" applyFill="1" applyBorder="1">
      <alignment vertical="center"/>
    </xf>
    <xf numFmtId="0" fontId="0" fillId="12" borderId="18" xfId="0" applyFill="1" applyBorder="1" applyAlignment="1">
      <alignment horizontal="left" vertical="center" wrapText="1"/>
    </xf>
    <xf numFmtId="0" fontId="0" fillId="4" borderId="93" xfId="3" applyFont="1" applyBorder="1">
      <alignment vertical="center"/>
    </xf>
    <xf numFmtId="0" fontId="2" fillId="5" borderId="93" xfId="4" applyBorder="1">
      <alignment vertical="center"/>
    </xf>
    <xf numFmtId="0" fontId="0" fillId="0" borderId="93" xfId="0" applyBorder="1">
      <alignment vertical="center"/>
    </xf>
    <xf numFmtId="0" fontId="0" fillId="0" borderId="93" xfId="0" applyBorder="1" applyAlignment="1">
      <alignment horizontal="left" vertical="center"/>
    </xf>
    <xf numFmtId="0" fontId="2" fillId="5" borderId="93" xfId="4" applyBorder="1" applyAlignment="1">
      <alignment horizontal="left" vertical="center"/>
    </xf>
    <xf numFmtId="0" fontId="0" fillId="0" borderId="3" xfId="0" applyBorder="1" applyAlignment="1">
      <alignment horizontal="center" vertical="center"/>
    </xf>
    <xf numFmtId="0" fontId="0" fillId="0" borderId="70" xfId="0" applyBorder="1" applyAlignment="1">
      <alignment horizontal="center" vertical="center"/>
    </xf>
    <xf numFmtId="38" fontId="0" fillId="0" borderId="0" xfId="7" applyFont="1" applyAlignment="1">
      <alignment horizontal="center" vertical="center"/>
    </xf>
    <xf numFmtId="179" fontId="0" fillId="0" borderId="0" xfId="0" applyNumberFormat="1" applyAlignment="1">
      <alignment horizontal="center" vertical="center"/>
    </xf>
    <xf numFmtId="0" fontId="0" fillId="12" borderId="0" xfId="0" applyFill="1" applyAlignment="1">
      <alignment vertical="center"/>
    </xf>
    <xf numFmtId="0" fontId="0" fillId="0" borderId="3" xfId="0" applyBorder="1" applyAlignment="1">
      <alignment horizontal="center" vertical="center"/>
    </xf>
    <xf numFmtId="0" fontId="0" fillId="0" borderId="3" xfId="0" applyBorder="1" applyAlignment="1">
      <alignment horizontal="center" vertical="center"/>
    </xf>
    <xf numFmtId="0" fontId="0" fillId="0" borderId="10" xfId="0" applyBorder="1">
      <alignment vertical="center"/>
    </xf>
    <xf numFmtId="0" fontId="0" fillId="0" borderId="0" xfId="0" applyBorder="1">
      <alignment vertical="center"/>
    </xf>
    <xf numFmtId="0" fontId="0" fillId="0" borderId="0" xfId="0" applyBorder="1" applyAlignment="1">
      <alignment horizontal="center" vertical="center"/>
    </xf>
    <xf numFmtId="9" fontId="0" fillId="0" borderId="0" xfId="8" applyFont="1" applyBorder="1">
      <alignment vertical="center"/>
    </xf>
    <xf numFmtId="0" fontId="0" fillId="0" borderId="3" xfId="0" applyBorder="1" applyAlignment="1">
      <alignment vertical="center"/>
    </xf>
    <xf numFmtId="0" fontId="0" fillId="0" borderId="3" xfId="0" applyFill="1" applyBorder="1">
      <alignment vertical="center"/>
    </xf>
    <xf numFmtId="0" fontId="0" fillId="0" borderId="0" xfId="0" applyBorder="1" applyAlignment="1">
      <alignment vertical="center"/>
    </xf>
    <xf numFmtId="0" fontId="6" fillId="0" borderId="0" xfId="0" applyFont="1" applyAlignment="1">
      <alignment horizontal="justify" vertical="top" wrapText="1"/>
    </xf>
    <xf numFmtId="178" fontId="5" fillId="0" borderId="44" xfId="0" applyNumberFormat="1" applyFont="1" applyBorder="1" applyAlignment="1" applyProtection="1">
      <alignment vertical="center" wrapText="1"/>
    </xf>
    <xf numFmtId="0" fontId="0" fillId="0" borderId="0" xfId="0" applyProtection="1">
      <alignment vertical="center"/>
    </xf>
    <xf numFmtId="0" fontId="0" fillId="0" borderId="3" xfId="0" applyBorder="1" applyProtection="1">
      <alignment vertical="center"/>
    </xf>
    <xf numFmtId="0" fontId="6" fillId="0" borderId="0" xfId="0" applyFont="1" applyAlignment="1" applyProtection="1">
      <alignment vertical="top"/>
    </xf>
    <xf numFmtId="0" fontId="21" fillId="0" borderId="4" xfId="0" applyFont="1" applyFill="1" applyBorder="1" applyAlignment="1" applyProtection="1">
      <alignment horizontal="left" vertical="center"/>
    </xf>
    <xf numFmtId="0" fontId="21" fillId="0" borderId="18" xfId="0" applyFont="1" applyFill="1" applyBorder="1" applyAlignment="1" applyProtection="1">
      <alignment horizontal="left" vertical="center"/>
    </xf>
    <xf numFmtId="0" fontId="0" fillId="0" borderId="3" xfId="0" applyBorder="1" applyAlignment="1" applyProtection="1">
      <alignment vertical="center" wrapText="1"/>
    </xf>
    <xf numFmtId="0" fontId="5" fillId="0" borderId="4" xfId="0" applyFont="1" applyBorder="1" applyProtection="1">
      <alignment vertical="center"/>
    </xf>
    <xf numFmtId="0" fontId="5" fillId="0" borderId="18" xfId="0" applyFont="1" applyBorder="1" applyProtection="1">
      <alignment vertical="center"/>
    </xf>
    <xf numFmtId="57" fontId="5" fillId="8" borderId="35" xfId="0" applyNumberFormat="1" applyFont="1" applyFill="1" applyBorder="1" applyAlignment="1" applyProtection="1">
      <alignment horizontal="left" vertical="center"/>
    </xf>
    <xf numFmtId="0" fontId="15" fillId="0" borderId="29" xfId="0" applyFont="1" applyBorder="1" applyAlignment="1" applyProtection="1">
      <alignment horizontal="left" vertical="center"/>
    </xf>
    <xf numFmtId="0" fontId="5" fillId="0" borderId="4" xfId="0" applyFont="1" applyBorder="1" applyAlignment="1" applyProtection="1">
      <alignment horizontal="left" vertical="center"/>
    </xf>
    <xf numFmtId="0" fontId="15" fillId="0" borderId="29" xfId="0" applyFont="1" applyBorder="1" applyProtection="1">
      <alignment vertical="center"/>
    </xf>
    <xf numFmtId="0" fontId="5" fillId="8" borderId="35" xfId="0" applyFont="1" applyFill="1" applyBorder="1" applyProtection="1">
      <alignment vertical="center"/>
    </xf>
    <xf numFmtId="177" fontId="5" fillId="8" borderId="91" xfId="0" applyNumberFormat="1" applyFont="1" applyFill="1" applyBorder="1" applyAlignment="1" applyProtection="1">
      <alignment vertical="top" wrapText="1"/>
    </xf>
    <xf numFmtId="177" fontId="5" fillId="8" borderId="35" xfId="0" applyNumberFormat="1" applyFont="1" applyFill="1" applyBorder="1" applyAlignment="1" applyProtection="1">
      <alignment vertical="top" wrapText="1"/>
    </xf>
    <xf numFmtId="0" fontId="5" fillId="0" borderId="30" xfId="0" applyFont="1" applyBorder="1" applyAlignment="1" applyProtection="1">
      <alignment vertical="top"/>
    </xf>
    <xf numFmtId="0" fontId="5" fillId="0" borderId="29" xfId="0" applyFont="1" applyBorder="1" applyAlignment="1" applyProtection="1">
      <alignment vertical="top"/>
    </xf>
    <xf numFmtId="0" fontId="20" fillId="11" borderId="94" xfId="0" applyFont="1" applyFill="1" applyBorder="1" applyAlignment="1" applyProtection="1">
      <alignment horizontal="left" vertical="center"/>
    </xf>
    <xf numFmtId="0" fontId="5" fillId="9" borderId="29" xfId="0" applyFont="1" applyFill="1" applyBorder="1" applyAlignment="1" applyProtection="1">
      <alignment vertical="top"/>
    </xf>
    <xf numFmtId="0" fontId="20" fillId="11" borderId="19" xfId="0" applyFont="1" applyFill="1" applyBorder="1" applyAlignment="1" applyProtection="1">
      <alignment horizontal="left" vertical="center"/>
    </xf>
    <xf numFmtId="0" fontId="20" fillId="11" borderId="20" xfId="0" applyFont="1" applyFill="1" applyBorder="1" applyAlignment="1" applyProtection="1">
      <alignment horizontal="left" vertical="center"/>
    </xf>
    <xf numFmtId="177" fontId="5" fillId="8" borderId="35" xfId="0" applyNumberFormat="1" applyFont="1" applyFill="1" applyBorder="1" applyProtection="1">
      <alignment vertical="center"/>
    </xf>
    <xf numFmtId="0" fontId="16" fillId="0" borderId="3" xfId="0" applyFont="1" applyBorder="1" applyProtection="1">
      <alignment vertical="center"/>
    </xf>
    <xf numFmtId="177" fontId="5" fillId="8" borderId="45" xfId="0" applyNumberFormat="1" applyFont="1" applyFill="1" applyBorder="1" applyAlignment="1" applyProtection="1">
      <alignment horizontal="right" vertical="center" wrapText="1"/>
    </xf>
    <xf numFmtId="0" fontId="21" fillId="0" borderId="54" xfId="0" applyFont="1" applyBorder="1" applyAlignment="1" applyProtection="1">
      <alignment horizontal="left" vertical="center" wrapText="1"/>
    </xf>
    <xf numFmtId="178" fontId="5" fillId="8" borderId="42" xfId="0" applyNumberFormat="1" applyFont="1" applyFill="1" applyBorder="1" applyAlignment="1" applyProtection="1">
      <alignment vertical="center" wrapText="1"/>
    </xf>
    <xf numFmtId="0" fontId="5" fillId="0" borderId="30" xfId="0" applyFont="1" applyBorder="1" applyAlignment="1" applyProtection="1">
      <alignment horizontal="left" vertical="center" wrapText="1"/>
    </xf>
    <xf numFmtId="178" fontId="5" fillId="8" borderId="35" xfId="0" applyNumberFormat="1" applyFont="1" applyFill="1" applyBorder="1" applyAlignment="1" applyProtection="1">
      <alignment vertical="center" wrapText="1"/>
    </xf>
    <xf numFmtId="0" fontId="5" fillId="0" borderId="29" xfId="0" applyFont="1" applyBorder="1" applyAlignment="1" applyProtection="1">
      <alignment horizontal="left" vertical="center" wrapText="1"/>
    </xf>
    <xf numFmtId="0" fontId="5" fillId="0" borderId="53" xfId="0" applyFont="1" applyBorder="1" applyAlignment="1" applyProtection="1">
      <alignment horizontal="left" vertical="center" wrapText="1"/>
    </xf>
    <xf numFmtId="178" fontId="5" fillId="0" borderId="36" xfId="0" applyNumberFormat="1" applyFont="1" applyBorder="1" applyAlignment="1" applyProtection="1">
      <alignment vertical="center" wrapText="1"/>
    </xf>
    <xf numFmtId="0" fontId="5" fillId="0" borderId="52" xfId="0" applyFont="1" applyBorder="1" applyAlignment="1" applyProtection="1">
      <alignment horizontal="left" vertical="center" wrapText="1"/>
    </xf>
    <xf numFmtId="0" fontId="0" fillId="0" borderId="0" xfId="0" applyAlignment="1" applyProtection="1">
      <alignment vertical="center" wrapText="1"/>
    </xf>
    <xf numFmtId="178" fontId="5" fillId="8" borderId="34" xfId="0" applyNumberFormat="1" applyFont="1" applyFill="1" applyBorder="1" applyAlignment="1" applyProtection="1">
      <alignment vertical="center" wrapText="1"/>
    </xf>
    <xf numFmtId="0" fontId="5" fillId="0" borderId="56" xfId="0" applyFont="1" applyBorder="1" applyAlignment="1" applyProtection="1">
      <alignment horizontal="left" vertical="center" wrapText="1"/>
    </xf>
    <xf numFmtId="178" fontId="5" fillId="0" borderId="35" xfId="0" applyNumberFormat="1" applyFont="1" applyBorder="1" applyAlignment="1" applyProtection="1">
      <alignment vertical="center" wrapText="1"/>
    </xf>
    <xf numFmtId="0" fontId="5" fillId="0" borderId="54" xfId="0" applyFont="1" applyBorder="1" applyAlignment="1" applyProtection="1">
      <alignment horizontal="left" vertical="center" wrapText="1"/>
    </xf>
    <xf numFmtId="176" fontId="5" fillId="8" borderId="42" xfId="0" applyNumberFormat="1" applyFont="1" applyFill="1" applyBorder="1" applyAlignment="1" applyProtection="1">
      <alignment vertical="center" wrapText="1"/>
    </xf>
    <xf numFmtId="176" fontId="5" fillId="8" borderId="35" xfId="0" applyNumberFormat="1" applyFont="1" applyFill="1" applyBorder="1" applyAlignment="1" applyProtection="1">
      <alignment vertical="center" wrapText="1"/>
    </xf>
    <xf numFmtId="176" fontId="5" fillId="0" borderId="35" xfId="0" applyNumberFormat="1" applyFont="1" applyBorder="1" applyAlignment="1" applyProtection="1">
      <alignment vertical="center" wrapText="1"/>
    </xf>
    <xf numFmtId="176" fontId="5" fillId="0" borderId="44" xfId="0" applyNumberFormat="1" applyFont="1" applyBorder="1" applyAlignment="1" applyProtection="1">
      <alignment vertical="center" wrapText="1"/>
    </xf>
    <xf numFmtId="0" fontId="5" fillId="0" borderId="33" xfId="0" applyFont="1" applyBorder="1" applyAlignment="1" applyProtection="1">
      <alignment horizontal="left" vertical="center" wrapText="1"/>
    </xf>
    <xf numFmtId="177" fontId="5" fillId="8" borderId="46" xfId="0" applyNumberFormat="1" applyFont="1" applyFill="1" applyBorder="1" applyAlignment="1" applyProtection="1">
      <alignment horizontal="right" vertical="center" wrapText="1"/>
    </xf>
    <xf numFmtId="0" fontId="5" fillId="0" borderId="57" xfId="0" applyFont="1" applyBorder="1" applyAlignment="1" applyProtection="1">
      <alignment horizontal="left" vertical="center" wrapText="1"/>
    </xf>
    <xf numFmtId="0" fontId="5" fillId="0" borderId="0" xfId="0" applyFont="1" applyAlignment="1" applyProtection="1">
      <alignment horizontal="left" vertical="center" wrapText="1"/>
    </xf>
    <xf numFmtId="0" fontId="5" fillId="0" borderId="0" xfId="0" applyFont="1" applyAlignment="1" applyProtection="1">
      <alignment vertical="center" wrapText="1"/>
    </xf>
    <xf numFmtId="176" fontId="5" fillId="0" borderId="36" xfId="0" applyNumberFormat="1" applyFont="1" applyBorder="1" applyAlignment="1" applyProtection="1">
      <alignment vertical="center" wrapText="1"/>
    </xf>
    <xf numFmtId="176" fontId="5" fillId="8" borderId="34" xfId="0" applyNumberFormat="1" applyFont="1" applyFill="1" applyBorder="1" applyAlignment="1" applyProtection="1">
      <alignment vertical="center" wrapText="1"/>
    </xf>
    <xf numFmtId="178" fontId="5" fillId="8" borderId="41" xfId="0" applyNumberFormat="1" applyFont="1" applyFill="1" applyBorder="1" applyAlignment="1" applyProtection="1">
      <alignment vertical="center" wrapText="1"/>
    </xf>
    <xf numFmtId="0" fontId="5" fillId="0" borderId="51" xfId="0" applyFont="1" applyBorder="1" applyAlignment="1" applyProtection="1">
      <alignment horizontal="left" vertical="center" wrapText="1"/>
    </xf>
    <xf numFmtId="178" fontId="5" fillId="8" borderId="43" xfId="0" applyNumberFormat="1" applyFont="1" applyFill="1" applyBorder="1" applyAlignment="1" applyProtection="1">
      <alignment vertical="center" wrapText="1"/>
    </xf>
    <xf numFmtId="0" fontId="5" fillId="0" borderId="22" xfId="0" applyFont="1" applyBorder="1" applyAlignment="1" applyProtection="1">
      <alignment horizontal="left" vertical="center" wrapText="1"/>
    </xf>
    <xf numFmtId="178" fontId="5" fillId="8" borderId="48" xfId="0" applyNumberFormat="1" applyFont="1" applyFill="1" applyBorder="1" applyAlignment="1" applyProtection="1">
      <alignment vertical="center" wrapText="1"/>
    </xf>
    <xf numFmtId="0" fontId="5" fillId="0" borderId="21" xfId="0" applyFont="1" applyBorder="1" applyAlignment="1" applyProtection="1">
      <alignment horizontal="left" vertical="center" wrapText="1"/>
    </xf>
    <xf numFmtId="178" fontId="5" fillId="0" borderId="49" xfId="0" applyNumberFormat="1" applyFont="1" applyBorder="1" applyAlignment="1" applyProtection="1">
      <alignment vertical="center" wrapText="1"/>
    </xf>
    <xf numFmtId="0" fontId="5" fillId="0" borderId="24" xfId="0" applyFont="1" applyBorder="1" applyAlignment="1" applyProtection="1">
      <alignment horizontal="left" vertical="center" wrapText="1"/>
    </xf>
    <xf numFmtId="179" fontId="13" fillId="7" borderId="10" xfId="5" applyNumberFormat="1" applyFont="1" applyFill="1" applyBorder="1" applyAlignment="1" applyProtection="1">
      <alignment horizontal="left" vertical="center" wrapText="1"/>
    </xf>
    <xf numFmtId="0" fontId="5" fillId="0" borderId="3" xfId="0" applyFont="1" applyBorder="1" applyAlignment="1" applyProtection="1">
      <alignment vertical="center"/>
    </xf>
    <xf numFmtId="180" fontId="5" fillId="0" borderId="29" xfId="0" applyNumberFormat="1" applyFont="1" applyBorder="1" applyAlignment="1" applyProtection="1">
      <alignment horizontal="center" vertical="center" wrapText="1"/>
    </xf>
    <xf numFmtId="178" fontId="5" fillId="8" borderId="50" xfId="0" applyNumberFormat="1" applyFont="1" applyFill="1" applyBorder="1" applyAlignment="1" applyProtection="1">
      <alignment vertical="center" wrapText="1"/>
    </xf>
    <xf numFmtId="180" fontId="5" fillId="0" borderId="31" xfId="0" applyNumberFormat="1" applyFont="1" applyBorder="1" applyAlignment="1" applyProtection="1">
      <alignment horizontal="center" vertical="center" wrapText="1"/>
    </xf>
    <xf numFmtId="178" fontId="5" fillId="0" borderId="95" xfId="0" applyNumberFormat="1" applyFont="1" applyFill="1" applyBorder="1" applyAlignment="1" applyProtection="1">
      <alignment vertical="center" wrapText="1"/>
    </xf>
    <xf numFmtId="177" fontId="5" fillId="8" borderId="34" xfId="0" applyNumberFormat="1" applyFont="1" applyFill="1" applyBorder="1" applyAlignment="1" applyProtection="1">
      <alignment horizontal="right" vertical="center" wrapText="1"/>
    </xf>
    <xf numFmtId="177" fontId="5" fillId="0" borderId="16" xfId="0" applyNumberFormat="1" applyFont="1" applyBorder="1" applyAlignment="1" applyProtection="1">
      <alignment horizontal="right" vertical="center" wrapText="1"/>
    </xf>
    <xf numFmtId="0" fontId="5" fillId="0" borderId="32" xfId="0" applyFont="1" applyBorder="1" applyAlignment="1" applyProtection="1">
      <alignment horizontal="left" vertical="center" wrapText="1"/>
    </xf>
    <xf numFmtId="179" fontId="13" fillId="7" borderId="22" xfId="5" applyNumberFormat="1" applyFont="1" applyFill="1" applyBorder="1" applyAlignment="1" applyProtection="1">
      <alignment horizontal="left" vertical="center" wrapText="1"/>
    </xf>
    <xf numFmtId="0" fontId="5" fillId="0" borderId="4" xfId="0" applyFont="1" applyBorder="1" applyAlignment="1" applyProtection="1">
      <alignment vertical="center"/>
    </xf>
    <xf numFmtId="178" fontId="5" fillId="0" borderId="96" xfId="0" applyNumberFormat="1" applyFont="1" applyFill="1" applyBorder="1" applyAlignment="1" applyProtection="1">
      <alignment vertical="center" wrapText="1"/>
    </xf>
    <xf numFmtId="0" fontId="2" fillId="0" borderId="2" xfId="4" applyFill="1">
      <alignment vertical="center"/>
    </xf>
    <xf numFmtId="0" fontId="2" fillId="0" borderId="59" xfId="4" applyFill="1" applyBorder="1">
      <alignment vertical="center"/>
    </xf>
    <xf numFmtId="0" fontId="5" fillId="0" borderId="29" xfId="0" applyFont="1" applyBorder="1" applyAlignment="1" applyProtection="1">
      <alignment horizontal="left" vertical="center" wrapText="1"/>
    </xf>
    <xf numFmtId="0" fontId="0" fillId="0" borderId="3" xfId="0" applyBorder="1" applyAlignment="1">
      <alignment horizontal="center" vertical="center"/>
    </xf>
    <xf numFmtId="178" fontId="5" fillId="0" borderId="34" xfId="0" applyNumberFormat="1" applyFont="1" applyFill="1" applyBorder="1" applyAlignment="1" applyProtection="1">
      <alignment vertical="center" wrapText="1"/>
    </xf>
    <xf numFmtId="178" fontId="5" fillId="0" borderId="51" xfId="0" applyNumberFormat="1" applyFont="1" applyFill="1" applyBorder="1" applyAlignment="1" applyProtection="1">
      <alignment vertical="center" wrapText="1"/>
    </xf>
    <xf numFmtId="178" fontId="5" fillId="8" borderId="36" xfId="0" applyNumberFormat="1" applyFont="1" applyFill="1" applyBorder="1" applyAlignment="1" applyProtection="1">
      <alignment vertical="center" wrapText="1"/>
    </xf>
    <xf numFmtId="178" fontId="5" fillId="8" borderId="22" xfId="0" applyNumberFormat="1" applyFont="1" applyFill="1" applyBorder="1" applyAlignment="1" applyProtection="1">
      <alignment vertical="center" wrapText="1"/>
    </xf>
    <xf numFmtId="178" fontId="5" fillId="8" borderId="62" xfId="0" applyNumberFormat="1" applyFont="1" applyFill="1" applyBorder="1" applyAlignment="1" applyProtection="1">
      <alignment vertical="center" wrapText="1"/>
    </xf>
    <xf numFmtId="0" fontId="5" fillId="0" borderId="29" xfId="0" applyFont="1" applyBorder="1" applyAlignment="1" applyProtection="1">
      <alignment horizontal="left" vertical="center" wrapText="1"/>
    </xf>
    <xf numFmtId="9" fontId="0" fillId="0" borderId="0" xfId="8" applyFont="1" applyBorder="1" applyAlignment="1">
      <alignment horizontal="center" vertical="center"/>
    </xf>
    <xf numFmtId="0" fontId="0" fillId="0" borderId="3" xfId="0" applyBorder="1" applyAlignment="1">
      <alignment horizontal="center" vertical="center" wrapText="1"/>
    </xf>
    <xf numFmtId="0" fontId="0" fillId="0" borderId="3" xfId="0" applyBorder="1" applyAlignment="1">
      <alignment vertical="center" wrapText="1"/>
    </xf>
    <xf numFmtId="0" fontId="0" fillId="0" borderId="63" xfId="0" applyBorder="1" applyAlignment="1">
      <alignment horizontal="center" vertical="center"/>
    </xf>
    <xf numFmtId="180" fontId="5" fillId="0" borderId="22" xfId="0" applyNumberFormat="1" applyFont="1" applyFill="1" applyBorder="1" applyAlignment="1" applyProtection="1">
      <alignment horizontal="center" vertical="center" wrapText="1"/>
    </xf>
    <xf numFmtId="0" fontId="21" fillId="0" borderId="4" xfId="0" applyFont="1" applyFill="1" applyBorder="1" applyAlignment="1" applyProtection="1">
      <alignment horizontal="left" vertical="center"/>
    </xf>
    <xf numFmtId="0" fontId="5" fillId="0" borderId="0" xfId="0" applyFont="1" applyAlignment="1" applyProtection="1">
      <alignment horizontal="left" vertical="center" wrapText="1"/>
    </xf>
    <xf numFmtId="0" fontId="5" fillId="0" borderId="32" xfId="0" applyFont="1" applyBorder="1" applyAlignment="1" applyProtection="1">
      <alignment horizontal="left" vertical="center" wrapText="1"/>
    </xf>
    <xf numFmtId="0" fontId="5" fillId="0" borderId="24" xfId="0" applyFont="1" applyBorder="1" applyAlignment="1" applyProtection="1">
      <alignment horizontal="left" vertical="center" wrapText="1"/>
    </xf>
    <xf numFmtId="0" fontId="5" fillId="0" borderId="21" xfId="0" applyFont="1" applyBorder="1" applyAlignment="1" applyProtection="1">
      <alignment horizontal="left" vertical="center" wrapText="1"/>
    </xf>
    <xf numFmtId="0" fontId="5" fillId="8" borderId="35" xfId="0" applyFont="1" applyFill="1" applyBorder="1" applyProtection="1">
      <alignment vertical="center"/>
    </xf>
    <xf numFmtId="0" fontId="5" fillId="0" borderId="4" xfId="0" applyFont="1" applyBorder="1" applyProtection="1">
      <alignment vertical="center"/>
    </xf>
    <xf numFmtId="0" fontId="5" fillId="0" borderId="18" xfId="0" applyFont="1" applyBorder="1" applyProtection="1">
      <alignment vertical="center"/>
    </xf>
    <xf numFmtId="0" fontId="5" fillId="0" borderId="22" xfId="0" applyFont="1" applyBorder="1" applyAlignment="1" applyProtection="1">
      <alignment horizontal="left" vertical="center" wrapText="1"/>
    </xf>
    <xf numFmtId="0" fontId="5" fillId="0" borderId="29" xfId="0" applyFont="1" applyBorder="1" applyAlignment="1" applyProtection="1">
      <alignment horizontal="left" vertical="center" wrapText="1"/>
    </xf>
    <xf numFmtId="0" fontId="5" fillId="0" borderId="30" xfId="0" applyFont="1" applyBorder="1" applyAlignment="1" applyProtection="1">
      <alignment horizontal="left" vertical="center" wrapText="1"/>
    </xf>
    <xf numFmtId="179" fontId="13" fillId="7" borderId="22" xfId="5" applyNumberFormat="1" applyFont="1" applyFill="1" applyBorder="1" applyAlignment="1" applyProtection="1">
      <alignment horizontal="left" vertical="center" wrapText="1"/>
    </xf>
    <xf numFmtId="0" fontId="0" fillId="0" borderId="3" xfId="0" applyBorder="1" applyAlignment="1">
      <alignment horizontal="center" vertical="center"/>
    </xf>
    <xf numFmtId="180" fontId="5" fillId="0" borderId="29" xfId="0" applyNumberFormat="1" applyFont="1" applyBorder="1" applyAlignment="1" applyProtection="1">
      <alignment horizontal="left" vertical="center" wrapText="1"/>
    </xf>
    <xf numFmtId="0" fontId="0" fillId="0" borderId="0" xfId="0" applyBorder="1" applyProtection="1">
      <alignment vertical="center"/>
    </xf>
    <xf numFmtId="0" fontId="5" fillId="0" borderId="0" xfId="0" applyFont="1" applyFill="1" applyBorder="1" applyProtection="1">
      <alignment vertical="center"/>
    </xf>
    <xf numFmtId="0" fontId="5" fillId="0" borderId="40" xfId="0" applyFont="1" applyFill="1" applyBorder="1" applyAlignment="1" applyProtection="1">
      <alignment horizontal="left" vertical="center"/>
    </xf>
    <xf numFmtId="179" fontId="21" fillId="0" borderId="8" xfId="5" applyNumberFormat="1" applyFont="1" applyFill="1" applyBorder="1" applyAlignment="1" applyProtection="1">
      <alignment horizontal="left" vertical="center" wrapText="1"/>
    </xf>
    <xf numFmtId="179" fontId="21" fillId="0" borderId="24" xfId="5" applyNumberFormat="1" applyFont="1" applyFill="1" applyBorder="1" applyAlignment="1" applyProtection="1">
      <alignment horizontal="left" vertical="center" wrapText="1"/>
    </xf>
    <xf numFmtId="179" fontId="13" fillId="7" borderId="4" xfId="5" applyNumberFormat="1" applyFont="1" applyFill="1" applyBorder="1" applyAlignment="1" applyProtection="1">
      <alignment horizontal="center" vertical="center" wrapText="1"/>
    </xf>
    <xf numFmtId="179" fontId="13" fillId="7" borderId="18" xfId="5" applyNumberFormat="1" applyFont="1" applyFill="1" applyBorder="1" applyAlignment="1" applyProtection="1">
      <alignment horizontal="center" vertical="center" wrapText="1"/>
    </xf>
    <xf numFmtId="179" fontId="13" fillId="7" borderId="29" xfId="5" applyNumberFormat="1" applyFont="1" applyFill="1" applyBorder="1" applyAlignment="1" applyProtection="1">
      <alignment horizontal="center" vertical="center" wrapText="1"/>
    </xf>
    <xf numFmtId="179" fontId="13" fillId="7" borderId="8" xfId="5" applyNumberFormat="1" applyFont="1" applyFill="1" applyBorder="1" applyAlignment="1" applyProtection="1">
      <alignment vertical="center" wrapText="1"/>
    </xf>
    <xf numFmtId="179" fontId="13" fillId="7" borderId="10" xfId="5" applyNumberFormat="1" applyFont="1" applyFill="1" applyBorder="1" applyAlignment="1" applyProtection="1">
      <alignment vertical="center" wrapText="1"/>
    </xf>
    <xf numFmtId="0" fontId="21" fillId="0" borderId="4" xfId="0" applyFont="1" applyFill="1" applyBorder="1" applyAlignment="1" applyProtection="1">
      <alignment horizontal="left" vertical="center"/>
    </xf>
    <xf numFmtId="0" fontId="21" fillId="0" borderId="29" xfId="0" applyFont="1" applyFill="1" applyBorder="1" applyAlignment="1" applyProtection="1">
      <alignment horizontal="left" vertical="center"/>
    </xf>
    <xf numFmtId="0" fontId="5" fillId="0" borderId="5" xfId="0" applyFont="1" applyBorder="1" applyAlignment="1" applyProtection="1">
      <alignment horizontal="left" vertical="center" wrapText="1" shrinkToFit="1"/>
    </xf>
    <xf numFmtId="0" fontId="5" fillId="0" borderId="6" xfId="0" applyFont="1" applyBorder="1" applyAlignment="1" applyProtection="1">
      <alignment horizontal="left" vertical="center" shrinkToFit="1"/>
    </xf>
    <xf numFmtId="0" fontId="5" fillId="0" borderId="7" xfId="0" applyFont="1" applyBorder="1" applyAlignment="1" applyProtection="1">
      <alignment horizontal="left" vertical="center" shrinkToFit="1"/>
    </xf>
    <xf numFmtId="0" fontId="5" fillId="0" borderId="8" xfId="0" applyFont="1" applyBorder="1" applyAlignment="1" applyProtection="1">
      <alignment horizontal="left" vertical="center"/>
    </xf>
    <xf numFmtId="0" fontId="5" fillId="0" borderId="9" xfId="0" applyFont="1" applyBorder="1" applyAlignment="1" applyProtection="1">
      <alignment horizontal="left" vertical="center"/>
    </xf>
    <xf numFmtId="0" fontId="5" fillId="0" borderId="10" xfId="0" applyFont="1" applyBorder="1" applyAlignment="1" applyProtection="1">
      <alignment horizontal="left" vertical="center"/>
    </xf>
    <xf numFmtId="38" fontId="20" fillId="8" borderId="35" xfId="7" applyFont="1" applyFill="1" applyBorder="1" applyAlignment="1" applyProtection="1">
      <alignment horizontal="center" vertical="center"/>
    </xf>
    <xf numFmtId="38" fontId="20" fillId="8" borderId="29" xfId="7" applyFont="1" applyFill="1" applyBorder="1" applyAlignment="1" applyProtection="1">
      <alignment horizontal="center" vertical="center"/>
    </xf>
    <xf numFmtId="179" fontId="21" fillId="0" borderId="9" xfId="5" applyNumberFormat="1" applyFont="1" applyFill="1" applyBorder="1" applyAlignment="1" applyProtection="1">
      <alignment horizontal="left" vertical="center" wrapText="1"/>
    </xf>
    <xf numFmtId="0" fontId="5" fillId="0" borderId="16" xfId="0" applyFont="1" applyBorder="1" applyAlignment="1" applyProtection="1">
      <alignment horizontal="left" vertical="center" wrapText="1"/>
    </xf>
    <xf numFmtId="0" fontId="5" fillId="0" borderId="0" xfId="0" applyFont="1" applyAlignment="1" applyProtection="1">
      <alignment horizontal="left" vertical="center" wrapText="1"/>
    </xf>
    <xf numFmtId="0" fontId="5" fillId="0" borderId="32" xfId="0" applyFont="1" applyBorder="1" applyAlignment="1" applyProtection="1">
      <alignment horizontal="left" vertical="center" wrapText="1"/>
    </xf>
    <xf numFmtId="0" fontId="14" fillId="8" borderId="17" xfId="0" applyFont="1" applyFill="1" applyBorder="1" applyAlignment="1" applyProtection="1">
      <alignment horizontal="left" vertical="top" wrapText="1"/>
    </xf>
    <xf numFmtId="0" fontId="14" fillId="8" borderId="39" xfId="0" applyFont="1" applyFill="1" applyBorder="1" applyAlignment="1" applyProtection="1">
      <alignment horizontal="left" vertical="top" wrapText="1"/>
    </xf>
    <xf numFmtId="0" fontId="14" fillId="8" borderId="55" xfId="0" applyFont="1" applyFill="1" applyBorder="1" applyAlignment="1" applyProtection="1">
      <alignment horizontal="left" vertical="top" wrapText="1"/>
    </xf>
    <xf numFmtId="0" fontId="5" fillId="0" borderId="6" xfId="0" applyFont="1" applyBorder="1" applyAlignment="1" applyProtection="1">
      <alignment horizontal="left" vertical="center" wrapText="1"/>
    </xf>
    <xf numFmtId="0" fontId="5" fillId="0" borderId="7" xfId="0" applyFont="1" applyBorder="1" applyAlignment="1" applyProtection="1">
      <alignment horizontal="left" vertical="center" wrapText="1"/>
    </xf>
    <xf numFmtId="0" fontId="5" fillId="0" borderId="24" xfId="0" applyFont="1" applyBorder="1" applyAlignment="1" applyProtection="1">
      <alignment horizontal="left" vertical="center" wrapText="1"/>
    </xf>
    <xf numFmtId="0" fontId="5" fillId="0" borderId="25" xfId="0" applyFont="1" applyBorder="1" applyAlignment="1" applyProtection="1">
      <alignment horizontal="left" vertical="center" wrapText="1"/>
    </xf>
    <xf numFmtId="0" fontId="5" fillId="0" borderId="21" xfId="0" applyFont="1" applyBorder="1" applyAlignment="1" applyProtection="1">
      <alignment horizontal="left" vertical="center" wrapText="1"/>
    </xf>
    <xf numFmtId="0" fontId="15" fillId="0" borderId="31" xfId="0" applyFont="1" applyBorder="1" applyAlignment="1" applyProtection="1">
      <alignment horizontal="left" vertical="center" wrapText="1"/>
    </xf>
    <xf numFmtId="0" fontId="19" fillId="0" borderId="32" xfId="0" applyFont="1" applyBorder="1" applyAlignment="1" applyProtection="1">
      <alignment horizontal="left" vertical="center" wrapText="1"/>
    </xf>
    <xf numFmtId="0" fontId="19" fillId="0" borderId="30" xfId="0" applyFont="1" applyBorder="1" applyAlignment="1" applyProtection="1">
      <alignment horizontal="left" vertical="center" wrapText="1"/>
    </xf>
    <xf numFmtId="0" fontId="5" fillId="8" borderId="35" xfId="0" applyFont="1" applyFill="1" applyBorder="1" applyProtection="1">
      <alignment vertical="center"/>
    </xf>
    <xf numFmtId="0" fontId="5" fillId="8" borderId="29" xfId="0" applyFont="1" applyFill="1" applyBorder="1" applyProtection="1">
      <alignment vertical="center"/>
    </xf>
    <xf numFmtId="0" fontId="5" fillId="8" borderId="31" xfId="0" applyFont="1" applyFill="1" applyBorder="1" applyProtection="1">
      <alignment vertical="center"/>
    </xf>
    <xf numFmtId="0" fontId="5" fillId="0" borderId="3" xfId="0" applyFont="1" applyBorder="1" applyAlignment="1" applyProtection="1">
      <alignment horizontal="left" vertical="center"/>
    </xf>
    <xf numFmtId="0" fontId="5" fillId="0" borderId="7" xfId="0" applyFont="1" applyBorder="1" applyAlignment="1" applyProtection="1">
      <alignment horizontal="left" vertical="center"/>
    </xf>
    <xf numFmtId="0" fontId="5" fillId="8" borderId="43" xfId="0" applyFont="1" applyFill="1" applyBorder="1" applyProtection="1">
      <alignment vertical="center"/>
    </xf>
    <xf numFmtId="0" fontId="5" fillId="8" borderId="22" xfId="0" applyFont="1" applyFill="1" applyBorder="1" applyProtection="1">
      <alignment vertical="center"/>
    </xf>
    <xf numFmtId="0" fontId="5" fillId="0" borderId="5" xfId="0" applyFont="1" applyBorder="1" applyAlignment="1" applyProtection="1">
      <alignment horizontal="left" vertical="center" wrapText="1"/>
    </xf>
    <xf numFmtId="0" fontId="5" fillId="8" borderId="35" xfId="0" applyFont="1" applyFill="1" applyBorder="1" applyAlignment="1" applyProtection="1">
      <alignment horizontal="center" vertical="center"/>
    </xf>
    <xf numFmtId="0" fontId="5" fillId="8" borderId="29" xfId="0" applyFont="1" applyFill="1" applyBorder="1" applyAlignment="1" applyProtection="1">
      <alignment horizontal="center" vertical="center"/>
    </xf>
    <xf numFmtId="0" fontId="11" fillId="11" borderId="3" xfId="0" applyFont="1" applyFill="1" applyBorder="1" applyAlignment="1" applyProtection="1">
      <alignment horizontal="center" vertical="center"/>
    </xf>
    <xf numFmtId="0" fontId="12" fillId="6" borderId="3" xfId="0" applyFont="1" applyFill="1" applyBorder="1" applyAlignment="1" applyProtection="1">
      <alignment horizontal="center" vertical="center"/>
    </xf>
    <xf numFmtId="0" fontId="12" fillId="6" borderId="8" xfId="0" applyFont="1" applyFill="1" applyBorder="1" applyAlignment="1" applyProtection="1">
      <alignment horizontal="center" vertical="center"/>
    </xf>
    <xf numFmtId="0" fontId="5" fillId="0" borderId="3" xfId="0" applyFont="1" applyBorder="1" applyProtection="1">
      <alignment vertical="center"/>
    </xf>
    <xf numFmtId="0" fontId="5" fillId="0" borderId="4" xfId="0" applyFont="1" applyBorder="1" applyProtection="1">
      <alignment vertical="center"/>
    </xf>
    <xf numFmtId="0" fontId="5" fillId="8" borderId="41" xfId="0" applyFont="1" applyFill="1" applyBorder="1" applyAlignment="1" applyProtection="1">
      <alignment horizontal="center" vertical="center"/>
    </xf>
    <xf numFmtId="0" fontId="5" fillId="8" borderId="51" xfId="0" applyFont="1" applyFill="1" applyBorder="1" applyAlignment="1" applyProtection="1">
      <alignment horizontal="center" vertical="center"/>
    </xf>
    <xf numFmtId="0" fontId="5" fillId="8" borderId="43" xfId="0" applyFont="1" applyFill="1" applyBorder="1" applyAlignment="1" applyProtection="1">
      <alignment horizontal="center" vertical="center"/>
    </xf>
    <xf numFmtId="0" fontId="5" fillId="8" borderId="22" xfId="0" applyFont="1" applyFill="1" applyBorder="1" applyAlignment="1" applyProtection="1">
      <alignment horizontal="center" vertical="center"/>
    </xf>
    <xf numFmtId="0" fontId="5" fillId="0" borderId="18" xfId="0" applyFont="1" applyBorder="1" applyProtection="1">
      <alignment vertical="center"/>
    </xf>
    <xf numFmtId="0" fontId="5" fillId="0" borderId="5" xfId="0" applyFont="1" applyBorder="1" applyAlignment="1" applyProtection="1">
      <alignment horizontal="left" vertical="center"/>
    </xf>
    <xf numFmtId="0" fontId="5" fillId="0" borderId="31" xfId="0" applyFont="1" applyBorder="1" applyAlignment="1" applyProtection="1">
      <alignment horizontal="left" vertical="center"/>
    </xf>
    <xf numFmtId="0" fontId="5" fillId="0" borderId="30" xfId="0" applyFont="1" applyBorder="1" applyAlignment="1" applyProtection="1">
      <alignment horizontal="left" vertical="center"/>
    </xf>
    <xf numFmtId="0" fontId="5" fillId="0" borderId="22" xfId="0" applyFont="1" applyBorder="1" applyAlignment="1" applyProtection="1">
      <alignment horizontal="left" vertical="center" wrapText="1"/>
    </xf>
    <xf numFmtId="0" fontId="5" fillId="0" borderId="3" xfId="0" applyFont="1" applyBorder="1" applyAlignment="1" applyProtection="1">
      <alignment horizontal="center" vertical="center" wrapText="1"/>
    </xf>
    <xf numFmtId="0" fontId="5" fillId="0" borderId="11" xfId="0" applyFont="1" applyBorder="1" applyAlignment="1" applyProtection="1">
      <alignment horizontal="center" vertical="center" wrapText="1"/>
    </xf>
    <xf numFmtId="0" fontId="5" fillId="0" borderId="23" xfId="0" applyFont="1" applyBorder="1" applyAlignment="1" applyProtection="1">
      <alignment horizontal="left" vertical="center" wrapText="1"/>
    </xf>
    <xf numFmtId="0" fontId="5" fillId="0" borderId="9"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3" xfId="0" applyFont="1" applyBorder="1" applyAlignment="1" applyProtection="1">
      <alignment horizontal="center" vertical="center"/>
    </xf>
    <xf numFmtId="0" fontId="5" fillId="0" borderId="11" xfId="0" applyFont="1" applyBorder="1" applyAlignment="1" applyProtection="1">
      <alignment horizontal="center" vertical="center"/>
    </xf>
    <xf numFmtId="0" fontId="5" fillId="0" borderId="8" xfId="0" applyFont="1" applyBorder="1" applyAlignment="1" applyProtection="1">
      <alignment horizontal="center" vertical="center" wrapText="1"/>
    </xf>
    <xf numFmtId="0" fontId="5" fillId="0" borderId="14"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7" xfId="0" applyFont="1" applyBorder="1" applyAlignment="1" applyProtection="1">
      <alignment horizontal="center" vertical="center" wrapText="1"/>
    </xf>
    <xf numFmtId="179" fontId="13" fillId="7" borderId="3" xfId="5" applyNumberFormat="1" applyFont="1" applyFill="1" applyBorder="1" applyAlignment="1" applyProtection="1">
      <alignment horizontal="left" vertical="center" wrapText="1"/>
    </xf>
    <xf numFmtId="179" fontId="13" fillId="7" borderId="8" xfId="5" applyNumberFormat="1" applyFont="1" applyFill="1" applyBorder="1" applyAlignment="1" applyProtection="1">
      <alignment horizontal="left" vertical="center" wrapText="1"/>
    </xf>
    <xf numFmtId="179" fontId="13" fillId="7" borderId="9" xfId="5" applyNumberFormat="1" applyFont="1" applyFill="1" applyBorder="1" applyAlignment="1" applyProtection="1">
      <alignment horizontal="left" vertical="center" wrapText="1"/>
    </xf>
    <xf numFmtId="0" fontId="9" fillId="8" borderId="43" xfId="6" applyFill="1" applyBorder="1" applyProtection="1">
      <alignment vertical="center"/>
    </xf>
    <xf numFmtId="0" fontId="5" fillId="8" borderId="36" xfId="0" applyFont="1" applyFill="1" applyBorder="1" applyProtection="1">
      <alignment vertical="center"/>
    </xf>
    <xf numFmtId="0" fontId="5" fillId="8" borderId="52" xfId="0" applyFont="1" applyFill="1" applyBorder="1" applyProtection="1">
      <alignment vertical="center"/>
    </xf>
    <xf numFmtId="0" fontId="5" fillId="0" borderId="13" xfId="0" applyFont="1" applyBorder="1" applyAlignment="1" applyProtection="1">
      <alignment horizontal="left" vertical="center" wrapText="1"/>
    </xf>
    <xf numFmtId="0" fontId="5" fillId="0" borderId="28" xfId="0" applyFont="1" applyBorder="1" applyAlignment="1" applyProtection="1">
      <alignment horizontal="left" vertical="center" wrapText="1"/>
    </xf>
    <xf numFmtId="0" fontId="5" fillId="0" borderId="4" xfId="0" applyFont="1" applyBorder="1" applyAlignment="1" applyProtection="1">
      <alignment horizontal="left" vertical="center" wrapText="1"/>
    </xf>
    <xf numFmtId="0" fontId="5" fillId="0" borderId="29" xfId="0" applyFont="1" applyBorder="1" applyAlignment="1" applyProtection="1">
      <alignment horizontal="left" vertical="center" wrapText="1"/>
    </xf>
    <xf numFmtId="0" fontId="5" fillId="0" borderId="12" xfId="0" applyFont="1" applyBorder="1" applyAlignment="1" applyProtection="1">
      <alignment horizontal="left" vertical="center" wrapText="1"/>
    </xf>
    <xf numFmtId="0" fontId="5" fillId="0" borderId="27" xfId="0" applyFont="1" applyBorder="1" applyAlignment="1" applyProtection="1">
      <alignment horizontal="left" vertical="center" wrapText="1"/>
    </xf>
    <xf numFmtId="0" fontId="5" fillId="0" borderId="30" xfId="0" applyFont="1" applyBorder="1" applyAlignment="1" applyProtection="1">
      <alignment horizontal="left" vertical="center" wrapText="1"/>
    </xf>
    <xf numFmtId="0" fontId="5" fillId="0" borderId="31" xfId="0" applyFont="1" applyBorder="1" applyAlignment="1" applyProtection="1">
      <alignment horizontal="left" vertical="center" wrapText="1"/>
    </xf>
    <xf numFmtId="0" fontId="5" fillId="0" borderId="26" xfId="0" applyFont="1" applyBorder="1" applyAlignment="1" applyProtection="1">
      <alignment horizontal="left" vertical="center" wrapText="1"/>
    </xf>
    <xf numFmtId="0" fontId="12" fillId="6" borderId="10" xfId="0" applyFont="1" applyFill="1" applyBorder="1" applyAlignment="1" applyProtection="1">
      <alignment horizontal="center" vertical="center"/>
    </xf>
    <xf numFmtId="0" fontId="13" fillId="7" borderId="3" xfId="0" applyFont="1" applyFill="1" applyBorder="1" applyAlignment="1" applyProtection="1">
      <alignment horizontal="left" vertical="center" wrapText="1"/>
    </xf>
    <xf numFmtId="0" fontId="21" fillId="0" borderId="12" xfId="0" applyFont="1" applyBorder="1" applyAlignment="1" applyProtection="1">
      <alignment vertical="center" wrapText="1"/>
    </xf>
    <xf numFmtId="0" fontId="21" fillId="0" borderId="27" xfId="0" applyFont="1" applyBorder="1" applyAlignment="1" applyProtection="1">
      <alignment vertical="center" wrapText="1"/>
    </xf>
    <xf numFmtId="0" fontId="5" fillId="13" borderId="4" xfId="0" applyFont="1" applyFill="1" applyBorder="1" applyAlignment="1" applyProtection="1">
      <alignment horizontal="left" vertical="center" wrapText="1"/>
    </xf>
    <xf numFmtId="0" fontId="5" fillId="13" borderId="4" xfId="0" applyFont="1" applyFill="1" applyBorder="1" applyAlignment="1" applyProtection="1">
      <alignment horizontal="left" vertical="center"/>
    </xf>
    <xf numFmtId="0" fontId="5" fillId="8" borderId="15" xfId="0" applyFont="1" applyFill="1" applyBorder="1" applyAlignment="1" applyProtection="1">
      <alignment horizontal="left" vertical="top" wrapText="1"/>
    </xf>
    <xf numFmtId="0" fontId="5" fillId="8" borderId="38" xfId="0" applyFont="1" applyFill="1" applyBorder="1" applyAlignment="1" applyProtection="1">
      <alignment horizontal="left" vertical="top" wrapText="1"/>
    </xf>
    <xf numFmtId="0" fontId="5" fillId="8" borderId="58" xfId="0" applyFont="1" applyFill="1" applyBorder="1" applyAlignment="1" applyProtection="1">
      <alignment horizontal="left" vertical="top" wrapText="1"/>
    </xf>
    <xf numFmtId="0" fontId="5" fillId="8" borderId="15" xfId="0" applyFont="1" applyFill="1" applyBorder="1" applyAlignment="1" applyProtection="1">
      <alignment horizontal="center" vertical="center" wrapText="1"/>
    </xf>
    <xf numFmtId="0" fontId="5" fillId="8" borderId="38" xfId="0" applyFont="1" applyFill="1" applyBorder="1" applyAlignment="1" applyProtection="1">
      <alignment horizontal="center" vertical="center" wrapText="1"/>
    </xf>
    <xf numFmtId="0" fontId="5" fillId="8" borderId="58" xfId="0" applyFont="1" applyFill="1" applyBorder="1" applyAlignment="1" applyProtection="1">
      <alignment horizontal="center" vertical="center" wrapText="1"/>
    </xf>
    <xf numFmtId="0" fontId="25" fillId="0" borderId="16" xfId="0" applyFont="1" applyBorder="1" applyAlignment="1" applyProtection="1">
      <alignment horizontal="left" vertical="top" wrapText="1"/>
    </xf>
    <xf numFmtId="0" fontId="14" fillId="0" borderId="0" xfId="0" applyFont="1" applyAlignment="1" applyProtection="1">
      <alignment horizontal="left" vertical="top" wrapText="1"/>
    </xf>
    <xf numFmtId="0" fontId="14" fillId="0" borderId="32" xfId="0" applyFont="1" applyBorder="1" applyAlignment="1" applyProtection="1">
      <alignment horizontal="left" vertical="top" wrapText="1"/>
    </xf>
    <xf numFmtId="0" fontId="5" fillId="0" borderId="5" xfId="0" applyFont="1" applyBorder="1" applyAlignment="1" applyProtection="1">
      <alignment horizontal="center" vertical="center" wrapText="1"/>
    </xf>
    <xf numFmtId="177" fontId="5" fillId="0" borderId="35" xfId="0" applyNumberFormat="1" applyFont="1" applyBorder="1" applyAlignment="1" applyProtection="1">
      <alignment horizontal="center" vertical="center" wrapText="1"/>
    </xf>
    <xf numFmtId="177" fontId="5" fillId="0" borderId="29" xfId="0" applyNumberFormat="1" applyFont="1" applyBorder="1" applyAlignment="1" applyProtection="1">
      <alignment horizontal="center" vertical="center" wrapText="1"/>
    </xf>
    <xf numFmtId="179" fontId="13" fillId="7" borderId="24" xfId="5" applyNumberFormat="1" applyFont="1" applyFill="1" applyBorder="1" applyAlignment="1" applyProtection="1">
      <alignment horizontal="left" vertical="center" wrapText="1"/>
    </xf>
    <xf numFmtId="0" fontId="5" fillId="0" borderId="0" xfId="0" applyFont="1" applyAlignment="1" applyProtection="1">
      <alignment horizontal="center" vertical="center" wrapText="1"/>
    </xf>
    <xf numFmtId="179" fontId="13" fillId="7" borderId="22" xfId="5" applyNumberFormat="1" applyFont="1" applyFill="1" applyBorder="1" applyAlignment="1" applyProtection="1">
      <alignment horizontal="left" vertical="center" wrapText="1"/>
    </xf>
    <xf numFmtId="0" fontId="5" fillId="13" borderId="5" xfId="0" applyFont="1" applyFill="1" applyBorder="1" applyAlignment="1" applyProtection="1">
      <alignment horizontal="center" vertical="center" wrapText="1"/>
    </xf>
    <xf numFmtId="0" fontId="5" fillId="13" borderId="6" xfId="0" applyFont="1" applyFill="1" applyBorder="1" applyAlignment="1" applyProtection="1">
      <alignment horizontal="center" vertical="center" wrapText="1"/>
    </xf>
    <xf numFmtId="0" fontId="5" fillId="13" borderId="7" xfId="0" applyFont="1" applyFill="1" applyBorder="1" applyAlignment="1" applyProtection="1">
      <alignment horizontal="center" vertical="center" wrapText="1"/>
    </xf>
    <xf numFmtId="0" fontId="5" fillId="0" borderId="16" xfId="0" applyFont="1" applyBorder="1" applyAlignment="1" applyProtection="1">
      <alignment horizontal="left" vertical="top" wrapText="1"/>
    </xf>
    <xf numFmtId="0" fontId="5" fillId="0" borderId="0" xfId="0" applyFont="1" applyAlignment="1" applyProtection="1">
      <alignment horizontal="left" vertical="top" wrapText="1"/>
    </xf>
    <xf numFmtId="0" fontId="5" fillId="0" borderId="32" xfId="0" applyFont="1" applyBorder="1" applyAlignment="1" applyProtection="1">
      <alignment horizontal="left" vertical="top" wrapText="1"/>
    </xf>
    <xf numFmtId="0" fontId="5" fillId="13" borderId="4" xfId="0" applyFont="1" applyFill="1" applyBorder="1" applyAlignment="1" applyProtection="1">
      <alignment horizontal="center" vertical="center" wrapText="1"/>
    </xf>
    <xf numFmtId="0" fontId="5" fillId="13" borderId="4" xfId="0" applyFont="1" applyFill="1" applyBorder="1" applyAlignment="1" applyProtection="1">
      <alignment horizontal="center" vertical="center"/>
    </xf>
    <xf numFmtId="0" fontId="5" fillId="8" borderId="0" xfId="0" applyFont="1" applyFill="1" applyAlignment="1" applyProtection="1">
      <alignment horizontal="left" vertical="top" wrapText="1"/>
    </xf>
    <xf numFmtId="0" fontId="5" fillId="8" borderId="32" xfId="0" applyFont="1" applyFill="1" applyBorder="1" applyAlignment="1" applyProtection="1">
      <alignment horizontal="left" vertical="top" wrapText="1"/>
    </xf>
    <xf numFmtId="0" fontId="5" fillId="8" borderId="34" xfId="0" applyFont="1" applyFill="1" applyBorder="1" applyAlignment="1" applyProtection="1">
      <alignment horizontal="left" vertical="top" wrapText="1"/>
    </xf>
    <xf numFmtId="0" fontId="5" fillId="8" borderId="47" xfId="0" applyFont="1" applyFill="1" applyBorder="1" applyAlignment="1" applyProtection="1">
      <alignment horizontal="left" vertical="top" wrapText="1"/>
    </xf>
    <xf numFmtId="0" fontId="5" fillId="8" borderId="56" xfId="0" applyFont="1" applyFill="1" applyBorder="1" applyAlignment="1" applyProtection="1">
      <alignment horizontal="left" vertical="top" wrapText="1"/>
    </xf>
    <xf numFmtId="0" fontId="5" fillId="0" borderId="35" xfId="0" applyFont="1" applyBorder="1" applyAlignment="1" applyProtection="1">
      <alignment horizontal="left" vertical="top" wrapText="1"/>
    </xf>
    <xf numFmtId="0" fontId="5" fillId="0" borderId="18" xfId="0" applyFont="1" applyBorder="1" applyAlignment="1" applyProtection="1">
      <alignment horizontal="left" vertical="top" wrapText="1"/>
    </xf>
    <xf numFmtId="0" fontId="5" fillId="0" borderId="29" xfId="0" applyFont="1" applyBorder="1" applyAlignment="1" applyProtection="1">
      <alignment horizontal="left" vertical="top" wrapText="1"/>
    </xf>
    <xf numFmtId="0" fontId="14" fillId="8" borderId="36" xfId="0" applyFont="1" applyFill="1" applyBorder="1" applyAlignment="1" applyProtection="1">
      <alignment horizontal="left" vertical="top" wrapText="1"/>
    </xf>
    <xf numFmtId="0" fontId="14" fillId="8" borderId="92" xfId="0" applyFont="1" applyFill="1" applyBorder="1" applyAlignment="1" applyProtection="1">
      <alignment horizontal="left" vertical="top" wrapText="1"/>
    </xf>
    <xf numFmtId="0" fontId="14" fillId="8" borderId="52" xfId="0" applyFont="1" applyFill="1" applyBorder="1" applyAlignment="1" applyProtection="1">
      <alignment horizontal="left" vertical="top" wrapText="1"/>
    </xf>
    <xf numFmtId="0" fontId="5" fillId="0" borderId="10" xfId="0" applyFont="1" applyBorder="1" applyAlignment="1" applyProtection="1">
      <alignment horizontal="center" vertical="center"/>
    </xf>
    <xf numFmtId="0" fontId="15" fillId="0" borderId="7" xfId="0" applyFont="1" applyBorder="1" applyAlignment="1" applyProtection="1">
      <alignment horizontal="left" vertical="center" wrapText="1"/>
    </xf>
    <xf numFmtId="0" fontId="19" fillId="0" borderId="4" xfId="0" applyFont="1" applyBorder="1" applyAlignment="1" applyProtection="1">
      <alignment horizontal="left" vertical="center" wrapText="1"/>
    </xf>
    <xf numFmtId="0" fontId="15" fillId="0" borderId="4" xfId="0" applyFont="1" applyBorder="1" applyAlignment="1" applyProtection="1">
      <alignment horizontal="left" vertical="center" wrapText="1"/>
    </xf>
    <xf numFmtId="0" fontId="0" fillId="0" borderId="3" xfId="0" applyBorder="1" applyAlignment="1">
      <alignment horizontal="center" vertical="center"/>
    </xf>
    <xf numFmtId="0" fontId="0" fillId="0" borderId="8" xfId="0" applyBorder="1" applyAlignment="1">
      <alignment horizontal="center" vertical="center"/>
    </xf>
    <xf numFmtId="0" fontId="0" fillId="0" borderId="4" xfId="0" applyBorder="1" applyAlignment="1">
      <alignment horizontal="center" vertical="center"/>
    </xf>
    <xf numFmtId="0" fontId="0" fillId="0" borderId="61" xfId="0" applyBorder="1" applyAlignment="1">
      <alignment horizontal="center" vertical="center"/>
    </xf>
    <xf numFmtId="0" fontId="0" fillId="0" borderId="3" xfId="0" applyBorder="1" applyAlignment="1">
      <alignment horizontal="center" vertical="center" shrinkToFit="1"/>
    </xf>
    <xf numFmtId="9" fontId="0" fillId="0" borderId="8" xfId="8" applyFont="1" applyBorder="1" applyAlignment="1">
      <alignment horizontal="center" vertical="center"/>
    </xf>
    <xf numFmtId="9" fontId="0" fillId="0" borderId="10" xfId="8" applyFont="1" applyBorder="1" applyAlignment="1">
      <alignment horizontal="center" vertical="center"/>
    </xf>
    <xf numFmtId="0" fontId="0" fillId="0" borderId="37" xfId="0" applyBorder="1" applyAlignment="1">
      <alignment horizontal="center" vertical="center"/>
    </xf>
    <xf numFmtId="38" fontId="0" fillId="0" borderId="0" xfId="7" applyFont="1" applyAlignment="1">
      <alignment horizontal="center" vertical="center"/>
    </xf>
    <xf numFmtId="0" fontId="0" fillId="0" borderId="75" xfId="0" applyBorder="1" applyAlignment="1">
      <alignment horizontal="center" vertical="center"/>
    </xf>
    <xf numFmtId="0" fontId="0" fillId="0" borderId="0" xfId="0" applyAlignment="1">
      <alignment horizontal="center" vertical="center"/>
    </xf>
    <xf numFmtId="179" fontId="0" fillId="0" borderId="0" xfId="0" applyNumberFormat="1" applyAlignment="1">
      <alignment horizontal="center" vertical="center"/>
    </xf>
    <xf numFmtId="0" fontId="0" fillId="0" borderId="70" xfId="0" applyBorder="1" applyAlignment="1">
      <alignment horizontal="center" vertical="center"/>
    </xf>
    <xf numFmtId="0" fontId="0" fillId="0" borderId="72" xfId="0" applyBorder="1" applyAlignment="1">
      <alignment horizontal="left" vertical="center"/>
    </xf>
    <xf numFmtId="0" fontId="0" fillId="0" borderId="71" xfId="0" applyBorder="1" applyAlignment="1">
      <alignment horizontal="left" vertical="center"/>
    </xf>
    <xf numFmtId="0" fontId="0" fillId="0" borderId="18" xfId="0" applyBorder="1" applyAlignment="1">
      <alignment horizontal="left" vertical="center" wrapText="1"/>
    </xf>
    <xf numFmtId="0" fontId="0" fillId="0" borderId="18" xfId="0" applyBorder="1" applyAlignment="1">
      <alignment horizontal="left" vertical="center"/>
    </xf>
    <xf numFmtId="180" fontId="5" fillId="0" borderId="22" xfId="0" applyNumberFormat="1" applyFont="1" applyFill="1" applyBorder="1" applyAlignment="1" applyProtection="1">
      <alignment horizontal="left" vertical="center" wrapText="1"/>
    </xf>
    <xf numFmtId="180" fontId="5" fillId="0" borderId="24" xfId="0" applyNumberFormat="1" applyFont="1" applyFill="1" applyBorder="1" applyAlignment="1" applyProtection="1">
      <alignment horizontal="left" vertical="center" wrapText="1"/>
    </xf>
    <xf numFmtId="180" fontId="5" fillId="0" borderId="22" xfId="0" applyNumberFormat="1" applyFont="1" applyFill="1" applyBorder="1" applyAlignment="1" applyProtection="1">
      <alignment vertical="center" wrapText="1"/>
    </xf>
  </cellXfs>
  <cellStyles count="9">
    <cellStyle name="20% - アクセント 1" xfId="1" builtinId="30"/>
    <cellStyle name="20% - アクセント 3" xfId="2" builtinId="38"/>
    <cellStyle name="パーセント" xfId="8" builtinId="5"/>
    <cellStyle name="ハイパーリンク" xfId="6" builtinId="8"/>
    <cellStyle name="メモ" xfId="3" builtinId="10"/>
    <cellStyle name="桁区切り" xfId="7" builtinId="6"/>
    <cellStyle name="入力" xfId="4" builtinId="20"/>
    <cellStyle name="標準" xfId="0" builtinId="0"/>
    <cellStyle name="標準 2" xfId="5" xr:uid="{00000000-0005-0000-0000-00000700000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3.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4.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5.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7.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9.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10.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wrap="square" anchor="ctr" anchorCtr="1"/>
          <a:lstStyle/>
          <a:p>
            <a:pPr algn="ctr" rtl="0">
              <a:defRPr sz="1400" b="0" i="0" u="none" strike="noStrike" kern="1200" spc="0" baseline="0">
                <a:solidFill>
                  <a:schemeClr val="tx1">
                    <a:lumMod val="65000"/>
                    <a:lumOff val="35000"/>
                  </a:schemeClr>
                </a:solidFill>
                <a:latin typeface="+mn-lt"/>
                <a:ea typeface="+mn-ea"/>
                <a:cs typeface="+mn-cs"/>
              </a:defRPr>
            </a:pPr>
            <a:r>
              <a:rPr lang="ja-JP" altLang="en-US" sz="1400" b="0" i="0" u="none" strike="noStrike" kern="1200" spc="0" baseline="0">
                <a:solidFill>
                  <a:schemeClr val="tx1">
                    <a:lumMod val="65000"/>
                    <a:lumOff val="35000"/>
                  </a:schemeClr>
                </a:solidFill>
                <a:latin typeface="+mn-lt"/>
                <a:ea typeface="+mn-ea"/>
                <a:cs typeface="+mn-cs"/>
              </a:rPr>
              <a:t>入力データの確認</a:t>
            </a:r>
          </a:p>
        </c:rich>
      </c:tx>
      <c:overlay val="0"/>
      <c:spPr>
        <a:noFill/>
        <a:ln w="25400">
          <a:noFill/>
        </a:ln>
      </c:spPr>
    </c:title>
    <c:autoTitleDeleted val="0"/>
    <c:plotArea>
      <c:layout/>
      <c:barChart>
        <c:barDir val="bar"/>
        <c:grouping val="stacked"/>
        <c:varyColors val="0"/>
        <c:ser>
          <c:idx val="0"/>
          <c:order val="0"/>
          <c:tx>
            <c:strRef>
              <c:f>計算用シート!$B$3</c:f>
              <c:strCache>
                <c:ptCount val="1"/>
                <c:pt idx="0">
                  <c:v>起工測量</c:v>
                </c:pt>
              </c:strCache>
            </c:strRef>
          </c:tx>
          <c:spPr>
            <a:solidFill>
              <a:srgbClr val="5B9BD5"/>
            </a:solidFill>
            <a:ln w="25400">
              <a:noFill/>
            </a:ln>
          </c:spPr>
          <c:invertIfNegative val="0"/>
          <c:cat>
            <c:strRef>
              <c:f>計算用シート!$A$4:$A$5</c:f>
              <c:strCache>
                <c:ptCount val="2"/>
                <c:pt idx="0">
                  <c:v>従来</c:v>
                </c:pt>
                <c:pt idx="1">
                  <c:v>ＩＣＴ</c:v>
                </c:pt>
              </c:strCache>
            </c:strRef>
          </c:cat>
          <c:val>
            <c:numRef>
              <c:f>計算用シート!$B$4:$B$5</c:f>
              <c:numCache>
                <c:formatCode>General</c:formatCode>
                <c:ptCount val="2"/>
                <c:pt idx="0">
                  <c:v>0</c:v>
                </c:pt>
                <c:pt idx="1">
                  <c:v>0</c:v>
                </c:pt>
              </c:numCache>
            </c:numRef>
          </c:val>
          <c:extLst>
            <c:ext xmlns:c16="http://schemas.microsoft.com/office/drawing/2014/chart" uri="{C3380CC4-5D6E-409C-BE32-E72D297353CC}">
              <c16:uniqueId val="{00000000-A7E3-43A1-BFF0-C7DCAB213446}"/>
            </c:ext>
          </c:extLst>
        </c:ser>
        <c:ser>
          <c:idx val="1"/>
          <c:order val="1"/>
          <c:tx>
            <c:strRef>
              <c:f>計算用シート!$C$3</c:f>
              <c:strCache>
                <c:ptCount val="1"/>
                <c:pt idx="0">
                  <c:v>３次元設計(測量設計)</c:v>
                </c:pt>
              </c:strCache>
            </c:strRef>
          </c:tx>
          <c:spPr>
            <a:solidFill>
              <a:srgbClr val="ED7D31"/>
            </a:solidFill>
            <a:ln w="25400">
              <a:noFill/>
            </a:ln>
          </c:spPr>
          <c:invertIfNegative val="0"/>
          <c:cat>
            <c:strRef>
              <c:f>計算用シート!$A$4:$A$5</c:f>
              <c:strCache>
                <c:ptCount val="2"/>
                <c:pt idx="0">
                  <c:v>従来</c:v>
                </c:pt>
                <c:pt idx="1">
                  <c:v>ＩＣＴ</c:v>
                </c:pt>
              </c:strCache>
            </c:strRef>
          </c:cat>
          <c:val>
            <c:numRef>
              <c:f>計算用シート!$C$4:$C$5</c:f>
              <c:numCache>
                <c:formatCode>General</c:formatCode>
                <c:ptCount val="2"/>
                <c:pt idx="0">
                  <c:v>0</c:v>
                </c:pt>
                <c:pt idx="1">
                  <c:v>0</c:v>
                </c:pt>
              </c:numCache>
            </c:numRef>
          </c:val>
          <c:extLst>
            <c:ext xmlns:c16="http://schemas.microsoft.com/office/drawing/2014/chart" uri="{C3380CC4-5D6E-409C-BE32-E72D297353CC}">
              <c16:uniqueId val="{00000001-A7E3-43A1-BFF0-C7DCAB213446}"/>
            </c:ext>
          </c:extLst>
        </c:ser>
        <c:ser>
          <c:idx val="2"/>
          <c:order val="2"/>
          <c:tx>
            <c:strRef>
              <c:f>計算用シート!$D$3</c:f>
              <c:strCache>
                <c:ptCount val="1"/>
                <c:pt idx="0">
                  <c:v>施工</c:v>
                </c:pt>
              </c:strCache>
            </c:strRef>
          </c:tx>
          <c:spPr>
            <a:solidFill>
              <a:srgbClr val="A5A5A5"/>
            </a:solidFill>
            <a:ln w="25400">
              <a:noFill/>
            </a:ln>
          </c:spPr>
          <c:invertIfNegative val="0"/>
          <c:cat>
            <c:strRef>
              <c:f>計算用シート!$A$4:$A$5</c:f>
              <c:strCache>
                <c:ptCount val="2"/>
                <c:pt idx="0">
                  <c:v>従来</c:v>
                </c:pt>
                <c:pt idx="1">
                  <c:v>ＩＣＴ</c:v>
                </c:pt>
              </c:strCache>
            </c:strRef>
          </c:cat>
          <c:val>
            <c:numRef>
              <c:f>計算用シート!$D$4:$D$5</c:f>
              <c:numCache>
                <c:formatCode>General</c:formatCode>
                <c:ptCount val="2"/>
                <c:pt idx="0">
                  <c:v>0</c:v>
                </c:pt>
                <c:pt idx="1">
                  <c:v>0</c:v>
                </c:pt>
              </c:numCache>
            </c:numRef>
          </c:val>
          <c:extLst>
            <c:ext xmlns:c16="http://schemas.microsoft.com/office/drawing/2014/chart" uri="{C3380CC4-5D6E-409C-BE32-E72D297353CC}">
              <c16:uniqueId val="{00000002-A7E3-43A1-BFF0-C7DCAB213446}"/>
            </c:ext>
          </c:extLst>
        </c:ser>
        <c:ser>
          <c:idx val="3"/>
          <c:order val="3"/>
          <c:tx>
            <c:strRef>
              <c:f>計算用シート!$E$3</c:f>
              <c:strCache>
                <c:ptCount val="1"/>
                <c:pt idx="0">
                  <c:v>出来形管理</c:v>
                </c:pt>
              </c:strCache>
            </c:strRef>
          </c:tx>
          <c:spPr>
            <a:solidFill>
              <a:srgbClr val="FFC000"/>
            </a:solidFill>
            <a:ln w="25400">
              <a:noFill/>
            </a:ln>
          </c:spPr>
          <c:invertIfNegative val="0"/>
          <c:cat>
            <c:strRef>
              <c:f>計算用シート!$A$4:$A$5</c:f>
              <c:strCache>
                <c:ptCount val="2"/>
                <c:pt idx="0">
                  <c:v>従来</c:v>
                </c:pt>
                <c:pt idx="1">
                  <c:v>ＩＣＴ</c:v>
                </c:pt>
              </c:strCache>
            </c:strRef>
          </c:cat>
          <c:val>
            <c:numRef>
              <c:f>計算用シート!$E$4:$E$5</c:f>
              <c:numCache>
                <c:formatCode>General</c:formatCode>
                <c:ptCount val="2"/>
                <c:pt idx="0">
                  <c:v>0</c:v>
                </c:pt>
                <c:pt idx="1">
                  <c:v>0</c:v>
                </c:pt>
              </c:numCache>
            </c:numRef>
          </c:val>
          <c:extLst>
            <c:ext xmlns:c16="http://schemas.microsoft.com/office/drawing/2014/chart" uri="{C3380CC4-5D6E-409C-BE32-E72D297353CC}">
              <c16:uniqueId val="{00000003-A7E3-43A1-BFF0-C7DCAB213446}"/>
            </c:ext>
          </c:extLst>
        </c:ser>
        <c:ser>
          <c:idx val="4"/>
          <c:order val="4"/>
          <c:tx>
            <c:strRef>
              <c:f>計算用シート!$F$3</c:f>
              <c:strCache>
                <c:ptCount val="1"/>
                <c:pt idx="0">
                  <c:v>出来形検査</c:v>
                </c:pt>
              </c:strCache>
            </c:strRef>
          </c:tx>
          <c:spPr>
            <a:solidFill>
              <a:srgbClr val="4472C4"/>
            </a:solidFill>
            <a:ln w="25400">
              <a:noFill/>
            </a:ln>
          </c:spPr>
          <c:invertIfNegative val="0"/>
          <c:cat>
            <c:strRef>
              <c:f>計算用シート!$A$4:$A$5</c:f>
              <c:strCache>
                <c:ptCount val="2"/>
                <c:pt idx="0">
                  <c:v>従来</c:v>
                </c:pt>
                <c:pt idx="1">
                  <c:v>ＩＣＴ</c:v>
                </c:pt>
              </c:strCache>
            </c:strRef>
          </c:cat>
          <c:val>
            <c:numRef>
              <c:f>計算用シート!$F$4:$F$5</c:f>
              <c:numCache>
                <c:formatCode>General</c:formatCode>
                <c:ptCount val="2"/>
                <c:pt idx="0">
                  <c:v>0</c:v>
                </c:pt>
                <c:pt idx="1">
                  <c:v>0</c:v>
                </c:pt>
              </c:numCache>
            </c:numRef>
          </c:val>
          <c:extLst>
            <c:ext xmlns:c16="http://schemas.microsoft.com/office/drawing/2014/chart" uri="{C3380CC4-5D6E-409C-BE32-E72D297353CC}">
              <c16:uniqueId val="{00000004-A7E3-43A1-BFF0-C7DCAB213446}"/>
            </c:ext>
          </c:extLst>
        </c:ser>
        <c:ser>
          <c:idx val="5"/>
          <c:order val="5"/>
          <c:tx>
            <c:strRef>
              <c:f>計算用シート!$G$3</c:f>
              <c:strCache>
                <c:ptCount val="1"/>
                <c:pt idx="0">
                  <c:v>電子納品</c:v>
                </c:pt>
              </c:strCache>
            </c:strRef>
          </c:tx>
          <c:spPr>
            <a:solidFill>
              <a:srgbClr val="70AD47"/>
            </a:solidFill>
            <a:ln w="25400">
              <a:noFill/>
            </a:ln>
          </c:spPr>
          <c:invertIfNegative val="0"/>
          <c:cat>
            <c:strRef>
              <c:f>計算用シート!$A$4:$A$5</c:f>
              <c:strCache>
                <c:ptCount val="2"/>
                <c:pt idx="0">
                  <c:v>従来</c:v>
                </c:pt>
                <c:pt idx="1">
                  <c:v>ＩＣＴ</c:v>
                </c:pt>
              </c:strCache>
            </c:strRef>
          </c:cat>
          <c:val>
            <c:numRef>
              <c:f>計算用シート!$G$4:$G$5</c:f>
              <c:numCache>
                <c:formatCode>General</c:formatCode>
                <c:ptCount val="2"/>
                <c:pt idx="0">
                  <c:v>0</c:v>
                </c:pt>
                <c:pt idx="1">
                  <c:v>0</c:v>
                </c:pt>
              </c:numCache>
            </c:numRef>
          </c:val>
          <c:extLst>
            <c:ext xmlns:c16="http://schemas.microsoft.com/office/drawing/2014/chart" uri="{C3380CC4-5D6E-409C-BE32-E72D297353CC}">
              <c16:uniqueId val="{00000005-A7E3-43A1-BFF0-C7DCAB213446}"/>
            </c:ext>
          </c:extLst>
        </c:ser>
        <c:dLbls>
          <c:showLegendKey val="0"/>
          <c:showVal val="0"/>
          <c:showCatName val="0"/>
          <c:showSerName val="0"/>
          <c:showPercent val="0"/>
          <c:showBubbleSize val="0"/>
        </c:dLbls>
        <c:gapWidth val="55"/>
        <c:overlap val="100"/>
        <c:axId val="391927616"/>
        <c:axId val="391924088"/>
      </c:barChart>
      <c:catAx>
        <c:axId val="39192761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horzOverflow="overflow" wrap="square" anchor="ctr" anchorCtr="1"/>
          <a:lstStyle/>
          <a:p>
            <a:pPr algn="ctr" rtl="0">
              <a:defRPr sz="900" b="0" i="0" u="none" strike="noStrike" kern="1200" baseline="0">
                <a:solidFill>
                  <a:schemeClr val="tx1">
                    <a:lumMod val="65000"/>
                    <a:lumOff val="35000"/>
                  </a:schemeClr>
                </a:solidFill>
                <a:latin typeface="+mn-lt"/>
                <a:ea typeface="+mn-ea"/>
                <a:cs typeface="+mn-cs"/>
              </a:defRPr>
            </a:pPr>
            <a:endParaRPr lang="ja-JP"/>
          </a:p>
        </c:txPr>
        <c:crossAx val="391924088"/>
        <c:crosses val="autoZero"/>
        <c:auto val="1"/>
        <c:lblAlgn val="ctr"/>
        <c:lblOffset val="100"/>
        <c:noMultiLvlLbl val="0"/>
      </c:catAx>
      <c:valAx>
        <c:axId val="39192408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6350">
            <a:noFill/>
          </a:ln>
        </c:spPr>
        <c:txPr>
          <a:bodyPr horzOverflow="overflow" wrap="square" anchor="ctr" anchorCtr="1"/>
          <a:lstStyle/>
          <a:p>
            <a:pPr algn="ctr" rtl="0">
              <a:defRPr sz="900" b="0" i="0" u="none" strike="noStrike" kern="1200" baseline="0">
                <a:solidFill>
                  <a:schemeClr val="tx1">
                    <a:lumMod val="65000"/>
                    <a:lumOff val="35000"/>
                  </a:schemeClr>
                </a:solidFill>
                <a:latin typeface="+mn-lt"/>
                <a:ea typeface="+mn-ea"/>
                <a:cs typeface="+mn-cs"/>
              </a:defRPr>
            </a:pPr>
            <a:endParaRPr lang="ja-JP"/>
          </a:p>
        </c:txPr>
        <c:crossAx val="391927616"/>
        <c:crosses val="autoZero"/>
        <c:crossBetween val="between"/>
      </c:valAx>
      <c:spPr>
        <a:noFill/>
        <a:ln w="25400">
          <a:noFill/>
        </a:ln>
      </c:spPr>
    </c:plotArea>
    <c:legend>
      <c:legendPos val="r"/>
      <c:overlay val="0"/>
      <c:spPr>
        <a:noFill/>
        <a:ln w="25400">
          <a:noFill/>
        </a:ln>
      </c:spPr>
      <c:txPr>
        <a:bodyPr rot="0" horzOverflow="overflow" wrap="square" anchor="ctr" anchorCtr="1"/>
        <a:lstStyle/>
        <a:p>
          <a:pPr algn="l" rtl="0">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horzOverflow="overflow" anchor="ctr" anchorCtr="1"/>
    <a:lstStyle/>
    <a:p>
      <a:pPr algn="ctr" rtl="0">
        <a:defRPr lang="ja-JP" altLang="en-US" sz="1000">
          <a:solidFill>
            <a:schemeClr val="tx1"/>
          </a:solidFill>
        </a:defRPr>
      </a:pPr>
      <a:endParaRPr lang="ja-JP"/>
    </a:p>
  </c:txPr>
  <c:printSettings>
    <c:headerFooter/>
    <c:pageMargins b="0.75" l="0.7" r="0.7" t="0.75" header="0.3" footer="0.3"/>
    <c:pageSetup orientation="landscape"/>
  </c:printSettings>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884F-4444-ADDC-06C449258FF0}"/>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884F-4444-ADDC-06C449258FF0}"/>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884F-4444-ADDC-06C449258FF0}"/>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884F-4444-ADDC-06C449258FF0}"/>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884F-4444-ADDC-06C449258FF0}"/>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884F-4444-ADDC-06C449258FF0}"/>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884F-4444-ADDC-06C449258FF0}"/>
              </c:ext>
            </c:extLst>
          </c:dPt>
          <c:cat>
            <c:strRef>
              <c:f>計算用シート!$A$9:$B$15</c:f>
              <c:strCache>
                <c:ptCount val="7"/>
                <c:pt idx="0">
                  <c:v>10代</c:v>
                </c:pt>
                <c:pt idx="1">
                  <c:v>20代</c:v>
                </c:pt>
                <c:pt idx="2">
                  <c:v>３0代</c:v>
                </c:pt>
                <c:pt idx="3">
                  <c:v>４0代</c:v>
                </c:pt>
                <c:pt idx="4">
                  <c:v>５0代</c:v>
                </c:pt>
                <c:pt idx="5">
                  <c:v>６0代</c:v>
                </c:pt>
                <c:pt idx="6">
                  <c:v>７0代以上</c:v>
                </c:pt>
              </c:strCache>
            </c:strRef>
          </c:cat>
          <c:val>
            <c:numRef>
              <c:f>計算用シート!$N$9:$N$15</c:f>
              <c:numCache>
                <c:formatCode>General</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E-884F-4444-ADDC-06C449258FF0}"/>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FAE5-4368-BE88-47F0B2AE54E9}"/>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FAE5-4368-BE88-47F0B2AE54E9}"/>
              </c:ext>
            </c:extLst>
          </c:dPt>
          <c:cat>
            <c:strRef>
              <c:f>計算用シート!$A$18:$B$19</c:f>
              <c:strCache>
                <c:ptCount val="2"/>
                <c:pt idx="0">
                  <c:v>男性</c:v>
                </c:pt>
                <c:pt idx="1">
                  <c:v>女性</c:v>
                </c:pt>
              </c:strCache>
            </c:strRef>
          </c:cat>
          <c:val>
            <c:numRef>
              <c:f>計算用シート!$N$18:$N$19</c:f>
              <c:numCache>
                <c:formatCode>General</c:formatCode>
                <c:ptCount val="2"/>
                <c:pt idx="0">
                  <c:v>0</c:v>
                </c:pt>
                <c:pt idx="1">
                  <c:v>0</c:v>
                </c:pt>
              </c:numCache>
            </c:numRef>
          </c:val>
          <c:extLst>
            <c:ext xmlns:c16="http://schemas.microsoft.com/office/drawing/2014/chart" uri="{C3380CC4-5D6E-409C-BE32-E72D297353CC}">
              <c16:uniqueId val="{00000004-FAE5-4368-BE88-47F0B2AE54E9}"/>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1249-4338-9595-489C7F36A2E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1249-4338-9595-489C7F36A2E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1249-4338-9595-489C7F36A2E5}"/>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1249-4338-9595-489C7F36A2E5}"/>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1249-4338-9595-489C7F36A2E5}"/>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1249-4338-9595-489C7F36A2E5}"/>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1249-4338-9595-489C7F36A2E5}"/>
              </c:ext>
            </c:extLst>
          </c:dPt>
          <c:cat>
            <c:strRef>
              <c:f>計算用シート!$A$9:$B$15</c:f>
              <c:strCache>
                <c:ptCount val="7"/>
                <c:pt idx="0">
                  <c:v>10代</c:v>
                </c:pt>
                <c:pt idx="1">
                  <c:v>20代</c:v>
                </c:pt>
                <c:pt idx="2">
                  <c:v>３0代</c:v>
                </c:pt>
                <c:pt idx="3">
                  <c:v>４0代</c:v>
                </c:pt>
                <c:pt idx="4">
                  <c:v>５0代</c:v>
                </c:pt>
                <c:pt idx="5">
                  <c:v>６0代</c:v>
                </c:pt>
                <c:pt idx="6">
                  <c:v>７0代以上</c:v>
                </c:pt>
              </c:strCache>
            </c:strRef>
          </c:cat>
          <c:val>
            <c:numRef>
              <c:f>計算用シート!$O$9:$O$15</c:f>
              <c:numCache>
                <c:formatCode>General</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E-1249-4338-9595-489C7F36A2E5}"/>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449F-4F44-B1D1-62680093F1AB}"/>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449F-4F44-B1D1-62680093F1AB}"/>
              </c:ext>
            </c:extLst>
          </c:dPt>
          <c:cat>
            <c:strRef>
              <c:f>計算用シート!$A$18:$B$19</c:f>
              <c:strCache>
                <c:ptCount val="2"/>
                <c:pt idx="0">
                  <c:v>男性</c:v>
                </c:pt>
                <c:pt idx="1">
                  <c:v>女性</c:v>
                </c:pt>
              </c:strCache>
            </c:strRef>
          </c:cat>
          <c:val>
            <c:numRef>
              <c:f>計算用シート!$O$18:$O$19</c:f>
              <c:numCache>
                <c:formatCode>General</c:formatCode>
                <c:ptCount val="2"/>
                <c:pt idx="0">
                  <c:v>0</c:v>
                </c:pt>
                <c:pt idx="1">
                  <c:v>0</c:v>
                </c:pt>
              </c:numCache>
            </c:numRef>
          </c:val>
          <c:extLst>
            <c:ext xmlns:c16="http://schemas.microsoft.com/office/drawing/2014/chart" uri="{C3380CC4-5D6E-409C-BE32-E72D297353CC}">
              <c16:uniqueId val="{00000004-449F-4F44-B1D1-62680093F1AB}"/>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wrap="square" anchor="ctr" anchorCtr="1"/>
          <a:lstStyle/>
          <a:p>
            <a:pPr algn="ctr" rtl="0">
              <a:defRPr sz="1400" b="0" i="0" u="none" strike="noStrike" kern="1200" spc="0" baseline="0">
                <a:solidFill>
                  <a:schemeClr val="tx1">
                    <a:lumMod val="65000"/>
                    <a:lumOff val="35000"/>
                  </a:schemeClr>
                </a:solidFill>
                <a:latin typeface="+mn-lt"/>
                <a:ea typeface="+mn-ea"/>
                <a:cs typeface="+mn-cs"/>
              </a:defRPr>
            </a:pPr>
            <a:r>
              <a:rPr lang="ja-JP" altLang="en-US" sz="1400" b="0" i="0" u="none" strike="noStrike" kern="1200" spc="0" baseline="0">
                <a:solidFill>
                  <a:schemeClr val="tx1">
                    <a:lumMod val="65000"/>
                    <a:lumOff val="35000"/>
                  </a:schemeClr>
                </a:solidFill>
                <a:latin typeface="+mn-lt"/>
                <a:ea typeface="+mn-ea"/>
                <a:cs typeface="+mn-cs"/>
              </a:rPr>
              <a:t>入力データの確認</a:t>
            </a:r>
          </a:p>
        </c:rich>
      </c:tx>
      <c:overlay val="0"/>
      <c:spPr>
        <a:noFill/>
        <a:ln w="25400">
          <a:noFill/>
        </a:ln>
      </c:spPr>
    </c:title>
    <c:autoTitleDeleted val="0"/>
    <c:plotArea>
      <c:layout/>
      <c:barChart>
        <c:barDir val="bar"/>
        <c:grouping val="stacked"/>
        <c:varyColors val="0"/>
        <c:ser>
          <c:idx val="0"/>
          <c:order val="0"/>
          <c:tx>
            <c:strRef>
              <c:f>計算用シート!$B$23</c:f>
              <c:strCache>
                <c:ptCount val="1"/>
                <c:pt idx="0">
                  <c:v>起工測量</c:v>
                </c:pt>
              </c:strCache>
            </c:strRef>
          </c:tx>
          <c:invertIfNegative val="0"/>
          <c:cat>
            <c:strRef>
              <c:f>計算用シート!$A$24:$A$25</c:f>
              <c:strCache>
                <c:ptCount val="2"/>
                <c:pt idx="0">
                  <c:v>従来</c:v>
                </c:pt>
                <c:pt idx="1">
                  <c:v>ＩＣＴ</c:v>
                </c:pt>
              </c:strCache>
            </c:strRef>
          </c:cat>
          <c:val>
            <c:numRef>
              <c:f>計算用シート!$B$24:$B$25</c:f>
              <c:numCache>
                <c:formatCode>General</c:formatCode>
                <c:ptCount val="2"/>
                <c:pt idx="0">
                  <c:v>10</c:v>
                </c:pt>
                <c:pt idx="1">
                  <c:v>4</c:v>
                </c:pt>
              </c:numCache>
            </c:numRef>
          </c:val>
          <c:extLst>
            <c:ext xmlns:c16="http://schemas.microsoft.com/office/drawing/2014/chart" uri="{C3380CC4-5D6E-409C-BE32-E72D297353CC}">
              <c16:uniqueId val="{00000000-F9A4-40C8-A1B3-9382B66D337A}"/>
            </c:ext>
          </c:extLst>
        </c:ser>
        <c:ser>
          <c:idx val="1"/>
          <c:order val="1"/>
          <c:tx>
            <c:strRef>
              <c:f>計算用シート!$C$23</c:f>
              <c:strCache>
                <c:ptCount val="1"/>
                <c:pt idx="0">
                  <c:v>３次元設計(測量設計)</c:v>
                </c:pt>
              </c:strCache>
            </c:strRef>
          </c:tx>
          <c:invertIfNegative val="0"/>
          <c:cat>
            <c:strRef>
              <c:f>計算用シート!$A$24:$A$25</c:f>
              <c:strCache>
                <c:ptCount val="2"/>
                <c:pt idx="0">
                  <c:v>従来</c:v>
                </c:pt>
                <c:pt idx="1">
                  <c:v>ＩＣＴ</c:v>
                </c:pt>
              </c:strCache>
            </c:strRef>
          </c:cat>
          <c:val>
            <c:numRef>
              <c:f>計算用シート!$C$24:$C$25</c:f>
              <c:numCache>
                <c:formatCode>General</c:formatCode>
                <c:ptCount val="2"/>
                <c:pt idx="0">
                  <c:v>12</c:v>
                </c:pt>
                <c:pt idx="1">
                  <c:v>7</c:v>
                </c:pt>
              </c:numCache>
            </c:numRef>
          </c:val>
          <c:extLst>
            <c:ext xmlns:c16="http://schemas.microsoft.com/office/drawing/2014/chart" uri="{C3380CC4-5D6E-409C-BE32-E72D297353CC}">
              <c16:uniqueId val="{00000001-F9A4-40C8-A1B3-9382B66D337A}"/>
            </c:ext>
          </c:extLst>
        </c:ser>
        <c:ser>
          <c:idx val="2"/>
          <c:order val="2"/>
          <c:tx>
            <c:strRef>
              <c:f>計算用シート!$D$23</c:f>
              <c:strCache>
                <c:ptCount val="1"/>
                <c:pt idx="0">
                  <c:v>施工</c:v>
                </c:pt>
              </c:strCache>
            </c:strRef>
          </c:tx>
          <c:invertIfNegative val="0"/>
          <c:cat>
            <c:strRef>
              <c:f>計算用シート!$A$24:$A$25</c:f>
              <c:strCache>
                <c:ptCount val="2"/>
                <c:pt idx="0">
                  <c:v>従来</c:v>
                </c:pt>
                <c:pt idx="1">
                  <c:v>ＩＣＴ</c:v>
                </c:pt>
              </c:strCache>
            </c:strRef>
          </c:cat>
          <c:val>
            <c:numRef>
              <c:f>計算用シート!$D$24:$D$25</c:f>
              <c:numCache>
                <c:formatCode>General</c:formatCode>
                <c:ptCount val="2"/>
                <c:pt idx="0">
                  <c:v>70</c:v>
                </c:pt>
                <c:pt idx="1">
                  <c:v>42</c:v>
                </c:pt>
              </c:numCache>
            </c:numRef>
          </c:val>
          <c:extLst>
            <c:ext xmlns:c16="http://schemas.microsoft.com/office/drawing/2014/chart" uri="{C3380CC4-5D6E-409C-BE32-E72D297353CC}">
              <c16:uniqueId val="{00000002-F9A4-40C8-A1B3-9382B66D337A}"/>
            </c:ext>
          </c:extLst>
        </c:ser>
        <c:ser>
          <c:idx val="3"/>
          <c:order val="3"/>
          <c:tx>
            <c:strRef>
              <c:f>計算用シート!$E$23</c:f>
              <c:strCache>
                <c:ptCount val="1"/>
                <c:pt idx="0">
                  <c:v>出来形管理</c:v>
                </c:pt>
              </c:strCache>
            </c:strRef>
          </c:tx>
          <c:invertIfNegative val="0"/>
          <c:cat>
            <c:strRef>
              <c:f>計算用シート!$A$24:$A$25</c:f>
              <c:strCache>
                <c:ptCount val="2"/>
                <c:pt idx="0">
                  <c:v>従来</c:v>
                </c:pt>
                <c:pt idx="1">
                  <c:v>ＩＣＴ</c:v>
                </c:pt>
              </c:strCache>
            </c:strRef>
          </c:cat>
          <c:val>
            <c:numRef>
              <c:f>計算用シート!$E$24:$E$25</c:f>
              <c:numCache>
                <c:formatCode>General</c:formatCode>
                <c:ptCount val="2"/>
                <c:pt idx="0">
                  <c:v>8</c:v>
                </c:pt>
                <c:pt idx="1">
                  <c:v>4</c:v>
                </c:pt>
              </c:numCache>
            </c:numRef>
          </c:val>
          <c:extLst>
            <c:ext xmlns:c16="http://schemas.microsoft.com/office/drawing/2014/chart" uri="{C3380CC4-5D6E-409C-BE32-E72D297353CC}">
              <c16:uniqueId val="{00000003-F9A4-40C8-A1B3-9382B66D337A}"/>
            </c:ext>
          </c:extLst>
        </c:ser>
        <c:ser>
          <c:idx val="4"/>
          <c:order val="4"/>
          <c:tx>
            <c:strRef>
              <c:f>計算用シート!$F$23</c:f>
              <c:strCache>
                <c:ptCount val="1"/>
                <c:pt idx="0">
                  <c:v>出来形検査</c:v>
                </c:pt>
              </c:strCache>
            </c:strRef>
          </c:tx>
          <c:invertIfNegative val="0"/>
          <c:cat>
            <c:strRef>
              <c:f>計算用シート!$A$24:$A$25</c:f>
              <c:strCache>
                <c:ptCount val="2"/>
                <c:pt idx="0">
                  <c:v>従来</c:v>
                </c:pt>
                <c:pt idx="1">
                  <c:v>ＩＣＴ</c:v>
                </c:pt>
              </c:strCache>
            </c:strRef>
          </c:cat>
          <c:val>
            <c:numRef>
              <c:f>計算用シート!$F$24:$F$25</c:f>
              <c:numCache>
                <c:formatCode>General</c:formatCode>
                <c:ptCount val="2"/>
                <c:pt idx="0">
                  <c:v>4</c:v>
                </c:pt>
                <c:pt idx="1">
                  <c:v>1</c:v>
                </c:pt>
              </c:numCache>
            </c:numRef>
          </c:val>
          <c:extLst>
            <c:ext xmlns:c16="http://schemas.microsoft.com/office/drawing/2014/chart" uri="{C3380CC4-5D6E-409C-BE32-E72D297353CC}">
              <c16:uniqueId val="{00000004-F9A4-40C8-A1B3-9382B66D337A}"/>
            </c:ext>
          </c:extLst>
        </c:ser>
        <c:ser>
          <c:idx val="5"/>
          <c:order val="5"/>
          <c:tx>
            <c:strRef>
              <c:f>計算用シート!$G$23</c:f>
              <c:strCache>
                <c:ptCount val="1"/>
                <c:pt idx="0">
                  <c:v>電子納品</c:v>
                </c:pt>
              </c:strCache>
            </c:strRef>
          </c:tx>
          <c:invertIfNegative val="0"/>
          <c:cat>
            <c:strRef>
              <c:f>計算用シート!$A$24:$A$25</c:f>
              <c:strCache>
                <c:ptCount val="2"/>
                <c:pt idx="0">
                  <c:v>従来</c:v>
                </c:pt>
                <c:pt idx="1">
                  <c:v>ＩＣＴ</c:v>
                </c:pt>
              </c:strCache>
            </c:strRef>
          </c:cat>
          <c:val>
            <c:numRef>
              <c:f>計算用シート!$G$24:$G$25</c:f>
              <c:numCache>
                <c:formatCode>General</c:formatCode>
                <c:ptCount val="2"/>
                <c:pt idx="0">
                  <c:v>5</c:v>
                </c:pt>
                <c:pt idx="1">
                  <c:v>2</c:v>
                </c:pt>
              </c:numCache>
            </c:numRef>
          </c:val>
          <c:extLst>
            <c:ext xmlns:c16="http://schemas.microsoft.com/office/drawing/2014/chart" uri="{C3380CC4-5D6E-409C-BE32-E72D297353CC}">
              <c16:uniqueId val="{00000005-F9A4-40C8-A1B3-9382B66D337A}"/>
            </c:ext>
          </c:extLst>
        </c:ser>
        <c:dLbls>
          <c:showLegendKey val="0"/>
          <c:showVal val="0"/>
          <c:showCatName val="0"/>
          <c:showSerName val="0"/>
          <c:showPercent val="0"/>
          <c:showBubbleSize val="0"/>
        </c:dLbls>
        <c:gapWidth val="55"/>
        <c:overlap val="100"/>
        <c:axId val="391927616"/>
        <c:axId val="391924088"/>
      </c:barChart>
      <c:catAx>
        <c:axId val="39192761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horzOverflow="overflow" wrap="square" anchor="ctr" anchorCtr="1"/>
          <a:lstStyle/>
          <a:p>
            <a:pPr algn="ctr" rtl="0">
              <a:defRPr sz="900" b="0" i="0" u="none" strike="noStrike" kern="1200" baseline="0">
                <a:solidFill>
                  <a:schemeClr val="tx1">
                    <a:lumMod val="65000"/>
                    <a:lumOff val="35000"/>
                  </a:schemeClr>
                </a:solidFill>
                <a:latin typeface="+mn-lt"/>
                <a:ea typeface="+mn-ea"/>
                <a:cs typeface="+mn-cs"/>
              </a:defRPr>
            </a:pPr>
            <a:endParaRPr lang="ja-JP"/>
          </a:p>
        </c:txPr>
        <c:crossAx val="391924088"/>
        <c:crosses val="autoZero"/>
        <c:auto val="1"/>
        <c:lblAlgn val="ctr"/>
        <c:lblOffset val="100"/>
        <c:noMultiLvlLbl val="0"/>
      </c:catAx>
      <c:valAx>
        <c:axId val="39192408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6350">
            <a:noFill/>
          </a:ln>
        </c:spPr>
        <c:txPr>
          <a:bodyPr horzOverflow="overflow" wrap="square" anchor="ctr" anchorCtr="1"/>
          <a:lstStyle/>
          <a:p>
            <a:pPr algn="ctr" rtl="0">
              <a:defRPr sz="900" b="0" i="0" u="none" strike="noStrike" kern="1200" baseline="0">
                <a:solidFill>
                  <a:schemeClr val="tx1">
                    <a:lumMod val="65000"/>
                    <a:lumOff val="35000"/>
                  </a:schemeClr>
                </a:solidFill>
                <a:latin typeface="+mn-lt"/>
                <a:ea typeface="+mn-ea"/>
                <a:cs typeface="+mn-cs"/>
              </a:defRPr>
            </a:pPr>
            <a:endParaRPr lang="ja-JP"/>
          </a:p>
        </c:txPr>
        <c:crossAx val="391927616"/>
        <c:crosses val="autoZero"/>
        <c:crossBetween val="between"/>
      </c:valAx>
      <c:spPr>
        <a:noFill/>
        <a:ln w="25400">
          <a:noFill/>
        </a:ln>
      </c:spPr>
    </c:plotArea>
    <c:legend>
      <c:legendPos val="r"/>
      <c:overlay val="0"/>
      <c:spPr>
        <a:noFill/>
        <a:ln w="25400">
          <a:noFill/>
        </a:ln>
      </c:spPr>
      <c:txPr>
        <a:bodyPr rot="0" horzOverflow="overflow" wrap="square" anchor="ctr" anchorCtr="1"/>
        <a:lstStyle/>
        <a:p>
          <a:pPr algn="l" rtl="0">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horzOverflow="overflow" anchor="ctr" anchorCtr="1"/>
    <a:lstStyle/>
    <a:p>
      <a:pPr algn="ctr" rtl="0">
        <a:defRPr lang="ja-JP" altLang="en-US" sz="1000">
          <a:solidFill>
            <a:schemeClr val="tx1"/>
          </a:solidFill>
        </a:defRPr>
      </a:pPr>
      <a:endParaRPr lang="ja-JP"/>
    </a:p>
  </c:txPr>
  <c:printSettings>
    <c:headerFooter/>
    <c:pageMargins b="0.75" l="0.7" r="0.7" t="0.75" header="0.3" footer="0.3"/>
    <c:pageSetup orientation="landscape"/>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49E1-473C-8B5F-A3E60A7264A1}"/>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49E1-473C-8B5F-A3E60A7264A1}"/>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49E1-473C-8B5F-A3E60A7264A1}"/>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49E1-473C-8B5F-A3E60A7264A1}"/>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49E1-473C-8B5F-A3E60A7264A1}"/>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49E1-473C-8B5F-A3E60A7264A1}"/>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49E1-473C-8B5F-A3E60A7264A1}"/>
              </c:ext>
            </c:extLst>
          </c:dPt>
          <c:cat>
            <c:strRef>
              <c:f>計算用シート!$A$29:$B$35</c:f>
              <c:strCache>
                <c:ptCount val="7"/>
                <c:pt idx="0">
                  <c:v>10代</c:v>
                </c:pt>
                <c:pt idx="1">
                  <c:v>20代</c:v>
                </c:pt>
                <c:pt idx="2">
                  <c:v>３0代</c:v>
                </c:pt>
                <c:pt idx="3">
                  <c:v>４0代</c:v>
                </c:pt>
                <c:pt idx="4">
                  <c:v>５0代</c:v>
                </c:pt>
                <c:pt idx="5">
                  <c:v>６0代</c:v>
                </c:pt>
                <c:pt idx="6">
                  <c:v>７0代以上</c:v>
                </c:pt>
              </c:strCache>
            </c:strRef>
          </c:cat>
          <c:val>
            <c:numRef>
              <c:f>計算用シート!$N$29:$N$35</c:f>
              <c:numCache>
                <c:formatCode>General</c:formatCode>
                <c:ptCount val="7"/>
                <c:pt idx="0">
                  <c:v>1</c:v>
                </c:pt>
                <c:pt idx="1">
                  <c:v>18</c:v>
                </c:pt>
                <c:pt idx="2">
                  <c:v>1</c:v>
                </c:pt>
                <c:pt idx="3">
                  <c:v>15</c:v>
                </c:pt>
                <c:pt idx="4">
                  <c:v>10</c:v>
                </c:pt>
                <c:pt idx="5">
                  <c:v>0</c:v>
                </c:pt>
                <c:pt idx="6">
                  <c:v>0</c:v>
                </c:pt>
              </c:numCache>
            </c:numRef>
          </c:val>
          <c:extLst>
            <c:ext xmlns:c16="http://schemas.microsoft.com/office/drawing/2014/chart" uri="{C3380CC4-5D6E-409C-BE32-E72D297353CC}">
              <c16:uniqueId val="{0000000E-49E1-473C-8B5F-A3E60A7264A1}"/>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D857-4470-A68B-83DF1E12C13C}"/>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D857-4470-A68B-83DF1E12C13C}"/>
              </c:ext>
            </c:extLst>
          </c:dPt>
          <c:cat>
            <c:strRef>
              <c:f>計算用シート!$A$38:$B$39</c:f>
              <c:strCache>
                <c:ptCount val="2"/>
                <c:pt idx="0">
                  <c:v>男性</c:v>
                </c:pt>
                <c:pt idx="1">
                  <c:v>女性</c:v>
                </c:pt>
              </c:strCache>
            </c:strRef>
          </c:cat>
          <c:val>
            <c:numRef>
              <c:f>計算用シート!$N$38:$N$39</c:f>
              <c:numCache>
                <c:formatCode>General</c:formatCode>
                <c:ptCount val="2"/>
                <c:pt idx="0">
                  <c:v>28</c:v>
                </c:pt>
                <c:pt idx="1">
                  <c:v>17</c:v>
                </c:pt>
              </c:numCache>
            </c:numRef>
          </c:val>
          <c:extLst>
            <c:ext xmlns:c16="http://schemas.microsoft.com/office/drawing/2014/chart" uri="{C3380CC4-5D6E-409C-BE32-E72D297353CC}">
              <c16:uniqueId val="{00000004-D857-4470-A68B-83DF1E12C13C}"/>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528B-4B0E-93B3-103C512E463A}"/>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528B-4B0E-93B3-103C512E463A}"/>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528B-4B0E-93B3-103C512E463A}"/>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528B-4B0E-93B3-103C512E463A}"/>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528B-4B0E-93B3-103C512E463A}"/>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528B-4B0E-93B3-103C512E463A}"/>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528B-4B0E-93B3-103C512E463A}"/>
              </c:ext>
            </c:extLst>
          </c:dPt>
          <c:cat>
            <c:strRef>
              <c:f>計算用シート!$A$29:$B$35</c:f>
              <c:strCache>
                <c:ptCount val="7"/>
                <c:pt idx="0">
                  <c:v>10代</c:v>
                </c:pt>
                <c:pt idx="1">
                  <c:v>20代</c:v>
                </c:pt>
                <c:pt idx="2">
                  <c:v>３0代</c:v>
                </c:pt>
                <c:pt idx="3">
                  <c:v>４0代</c:v>
                </c:pt>
                <c:pt idx="4">
                  <c:v>５0代</c:v>
                </c:pt>
                <c:pt idx="5">
                  <c:v>６0代</c:v>
                </c:pt>
                <c:pt idx="6">
                  <c:v>７0代以上</c:v>
                </c:pt>
              </c:strCache>
            </c:strRef>
          </c:cat>
          <c:val>
            <c:numRef>
              <c:f>計算用シート!$O$29:$O$35</c:f>
              <c:numCache>
                <c:formatCode>General</c:formatCode>
                <c:ptCount val="7"/>
                <c:pt idx="0">
                  <c:v>0</c:v>
                </c:pt>
                <c:pt idx="1">
                  <c:v>1</c:v>
                </c:pt>
                <c:pt idx="2">
                  <c:v>7</c:v>
                </c:pt>
                <c:pt idx="3">
                  <c:v>5</c:v>
                </c:pt>
                <c:pt idx="4">
                  <c:v>0</c:v>
                </c:pt>
                <c:pt idx="5">
                  <c:v>0</c:v>
                </c:pt>
                <c:pt idx="6">
                  <c:v>0</c:v>
                </c:pt>
              </c:numCache>
            </c:numRef>
          </c:val>
          <c:extLst>
            <c:ext xmlns:c16="http://schemas.microsoft.com/office/drawing/2014/chart" uri="{C3380CC4-5D6E-409C-BE32-E72D297353CC}">
              <c16:uniqueId val="{0000000E-528B-4B0E-93B3-103C512E463A}"/>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5F8B-4146-A432-F614F78EC91C}"/>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5F8B-4146-A432-F614F78EC91C}"/>
              </c:ext>
            </c:extLst>
          </c:dPt>
          <c:cat>
            <c:strRef>
              <c:f>計算用シート!$A$38:$B$39</c:f>
              <c:strCache>
                <c:ptCount val="2"/>
                <c:pt idx="0">
                  <c:v>男性</c:v>
                </c:pt>
                <c:pt idx="1">
                  <c:v>女性</c:v>
                </c:pt>
              </c:strCache>
            </c:strRef>
          </c:cat>
          <c:val>
            <c:numRef>
              <c:f>計算用シート!$O$38:$O$39</c:f>
              <c:numCache>
                <c:formatCode>General</c:formatCode>
                <c:ptCount val="2"/>
                <c:pt idx="0">
                  <c:v>6.5</c:v>
                </c:pt>
                <c:pt idx="1">
                  <c:v>6.5</c:v>
                </c:pt>
              </c:numCache>
            </c:numRef>
          </c:val>
          <c:extLst>
            <c:ext xmlns:c16="http://schemas.microsoft.com/office/drawing/2014/chart" uri="{C3380CC4-5D6E-409C-BE32-E72D297353CC}">
              <c16:uniqueId val="{00000004-5F8B-4146-A432-F614F78EC91C}"/>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GBox" noThreeD="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GBox"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GBox" noThreeD="1"/>
</file>

<file path=xl/ctrlProps/ctrlProp7.xml><?xml version="1.0" encoding="utf-8"?>
<formControlPr xmlns="http://schemas.microsoft.com/office/spreadsheetml/2009/9/main" objectType="CheckBox" fmlaLink="データ集計シート!$D$77" noThreeD="1"/>
</file>

<file path=xl/ctrlProps/ctrlProp8.xml><?xml version="1.0" encoding="utf-8"?>
<formControlPr xmlns="http://schemas.microsoft.com/office/spreadsheetml/2009/9/main" objectType="CheckBox" fmlaLink="データ集計シート!$D$80" noThreeD="1"/>
</file>

<file path=xl/ctrlProps/ctrlProp9.xml><?xml version="1.0" encoding="utf-8"?>
<formControlPr xmlns="http://schemas.microsoft.com/office/spreadsheetml/2009/9/main" objectType="CheckBox" fmlaLink="データ集計シート!$D$81" noThreeD="1"/>
</file>

<file path=xl/ctrlProps/ctrlProp10.xml><?xml version="1.0" encoding="utf-8"?>
<formControlPr xmlns="http://schemas.microsoft.com/office/spreadsheetml/2009/9/main" objectType="CheckBox" fmlaLink="データ集計シート!$D$82" noThreeD="1"/>
</file>

<file path=xl/ctrlProps/ctrlProp11.xml><?xml version="1.0" encoding="utf-8"?>
<formControlPr xmlns="http://schemas.microsoft.com/office/spreadsheetml/2009/9/main" objectType="Radio" checked="Checked" firstButton="1" fmlaLink="データ集計シート!$B$12:$D$12" noThreeD="1"/>
</file>

<file path=xl/ctrlProps/ctrlProp12.xml><?xml version="1.0" encoding="utf-8"?>
<formControlPr xmlns="http://schemas.microsoft.com/office/spreadsheetml/2009/9/main" objectType="GBox" noThreeD="1"/>
</file>

<file path=xl/ctrlProps/ctrlProp13.xml><?xml version="1.0" encoding="utf-8"?>
<formControlPr xmlns="http://schemas.microsoft.com/office/spreadsheetml/2009/9/main" objectType="GBox"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GBox" noThreeD="1"/>
</file>

<file path=xl/ctrlProps/ctrlProp16.xml><?xml version="1.0" encoding="utf-8"?>
<formControlPr xmlns="http://schemas.microsoft.com/office/spreadsheetml/2009/9/main" objectType="CheckBox" fmlaLink="データ集計シート!$D$83" noThreeD="1"/>
</file>

<file path=xl/ctrlProps/ctrlProp17.xml><?xml version="1.0" encoding="utf-8"?>
<formControlPr xmlns="http://schemas.microsoft.com/office/spreadsheetml/2009/9/main" objectType="CheckBox" fmlaLink="データ集計シート!$D$78" noThreeD="1"/>
</file>

<file path=xl/ctrlProps/ctrlProp18.xml><?xml version="1.0" encoding="utf-8"?>
<formControlPr xmlns="http://schemas.microsoft.com/office/spreadsheetml/2009/9/main" objectType="CheckBox" fmlaLink="データ集計シート!$D$86" noThreeD="1"/>
</file>

<file path=xl/ctrlProps/ctrlProp19.xml><?xml version="1.0" encoding="utf-8"?>
<formControlPr xmlns="http://schemas.microsoft.com/office/spreadsheetml/2009/9/main" objectType="CheckBox" fmlaLink="データ集計シート!$D$87" noThreeD="1"/>
</file>

<file path=xl/ctrlProps/ctrlProp20.xml><?xml version="1.0" encoding="utf-8"?>
<formControlPr xmlns="http://schemas.microsoft.com/office/spreadsheetml/2009/9/main" objectType="CheckBox" fmlaLink="データ集計シート!$D$20" noThreeD="1"/>
</file>

<file path=xl/ctrlProps/ctrlProp21.xml><?xml version="1.0" encoding="utf-8"?>
<formControlPr xmlns="http://schemas.microsoft.com/office/spreadsheetml/2009/9/main" objectType="CheckBox" fmlaLink="データ集計シート!$D$21" noThreeD="1"/>
</file>

<file path=xl/ctrlProps/ctrlProp22.xml><?xml version="1.0" encoding="utf-8"?>
<formControlPr xmlns="http://schemas.microsoft.com/office/spreadsheetml/2009/9/main" objectType="CheckBox" fmlaLink="データ集計シート!$D$22" noThreeD="1"/>
</file>

<file path=xl/ctrlProps/ctrlProp23.xml><?xml version="1.0" encoding="utf-8"?>
<formControlPr xmlns="http://schemas.microsoft.com/office/spreadsheetml/2009/9/main" objectType="CheckBox" fmlaLink="データ集計シート!$D$23" noThreeD="1"/>
</file>

<file path=xl/ctrlProps/ctrlProp24.xml><?xml version="1.0" encoding="utf-8"?>
<formControlPr xmlns="http://schemas.microsoft.com/office/spreadsheetml/2009/9/main" objectType="CheckBox" fmlaLink="データ集計シート!$D$24" noThreeD="1"/>
</file>

<file path=xl/ctrlProps/ctrlProp25.xml><?xml version="1.0" encoding="utf-8"?>
<formControlPr xmlns="http://schemas.microsoft.com/office/spreadsheetml/2009/9/main" objectType="CheckBox" fmlaLink="データ集計シート!$D$25" noThreeD="1"/>
</file>

<file path=xl/ctrlProps/ctrlProp26.xml><?xml version="1.0" encoding="utf-8"?>
<formControlPr xmlns="http://schemas.microsoft.com/office/spreadsheetml/2009/9/main" objectType="CheckBox" fmlaLink="データ集計シート!$D$26" noThreeD="1"/>
</file>

<file path=xl/ctrlProps/ctrlProp27.xml><?xml version="1.0" encoding="utf-8"?>
<formControlPr xmlns="http://schemas.microsoft.com/office/spreadsheetml/2009/9/main" objectType="CheckBox" fmlaLink="データ集計シート!$D$27" noThreeD="1"/>
</file>

<file path=xl/ctrlProps/ctrlProp28.xml><?xml version="1.0" encoding="utf-8"?>
<formControlPr xmlns="http://schemas.microsoft.com/office/spreadsheetml/2009/9/main" objectType="CheckBox" fmlaLink="データ集計シート!$D$28" noThreeD="1"/>
</file>

<file path=xl/ctrlProps/ctrlProp29.xml><?xml version="1.0" encoding="utf-8"?>
<formControlPr xmlns="http://schemas.microsoft.com/office/spreadsheetml/2009/9/main" objectType="CheckBox" fmlaLink="データ集計シート!$D$31" noThreeD="1"/>
</file>

<file path=xl/ctrlProps/ctrlProp30.xml><?xml version="1.0" encoding="utf-8"?>
<formControlPr xmlns="http://schemas.microsoft.com/office/spreadsheetml/2009/9/main" objectType="CheckBox" fmlaLink="データ集計シート!$D$32" noThreeD="1"/>
</file>

<file path=xl/ctrlProps/ctrlProp31.xml><?xml version="1.0" encoding="utf-8"?>
<formControlPr xmlns="http://schemas.microsoft.com/office/spreadsheetml/2009/9/main" objectType="CheckBox" fmlaLink="データ集計シート!$D$33" noThreeD="1"/>
</file>

<file path=xl/ctrlProps/ctrlProp32.xml><?xml version="1.0" encoding="utf-8"?>
<formControlPr xmlns="http://schemas.microsoft.com/office/spreadsheetml/2009/9/main" objectType="CheckBox" fmlaLink="データ集計シート!$D$34" noThreeD="1"/>
</file>

<file path=xl/ctrlProps/ctrlProp33.xml><?xml version="1.0" encoding="utf-8"?>
<formControlPr xmlns="http://schemas.microsoft.com/office/spreadsheetml/2009/9/main" objectType="CheckBox" fmlaLink="データ集計シート!$D$35" noThreeD="1"/>
</file>

<file path=xl/ctrlProps/ctrlProp34.xml><?xml version="1.0" encoding="utf-8"?>
<formControlPr xmlns="http://schemas.microsoft.com/office/spreadsheetml/2009/9/main" objectType="CheckBox" fmlaLink="データ集計シート!$D$36" noThreeD="1"/>
</file>

<file path=xl/ctrlProps/ctrlProp35.xml><?xml version="1.0" encoding="utf-8"?>
<formControlPr xmlns="http://schemas.microsoft.com/office/spreadsheetml/2009/9/main" objectType="CheckBox" fmlaLink="データ集計シート!$D$37" noThreeD="1"/>
</file>

<file path=xl/ctrlProps/ctrlProp36.xml><?xml version="1.0" encoding="utf-8"?>
<formControlPr xmlns="http://schemas.microsoft.com/office/spreadsheetml/2009/9/main" objectType="CheckBox" fmlaLink="データ集計シート!$D$38" noThreeD="1"/>
</file>

<file path=xl/ctrlProps/ctrlProp37.xml><?xml version="1.0" encoding="utf-8"?>
<formControlPr xmlns="http://schemas.microsoft.com/office/spreadsheetml/2009/9/main" objectType="CheckBox" fmlaLink="データ集計シート!$D$39" noThreeD="1"/>
</file>

<file path=xl/ctrlProps/ctrlProp38.xml><?xml version="1.0" encoding="utf-8"?>
<formControlPr xmlns="http://schemas.microsoft.com/office/spreadsheetml/2009/9/main" objectType="CheckBox" fmlaLink="データ集計シート!$D$40" noThreeD="1"/>
</file>

<file path=xl/ctrlProps/ctrlProp39.xml><?xml version="1.0" encoding="utf-8"?>
<formControlPr xmlns="http://schemas.microsoft.com/office/spreadsheetml/2009/9/main" objectType="CheckBox" fmlaLink="データ集計シート!$D$41" noThreeD="1"/>
</file>

<file path=xl/ctrlProps/ctrlProp40.xml><?xml version="1.0" encoding="utf-8"?>
<formControlPr xmlns="http://schemas.microsoft.com/office/spreadsheetml/2009/9/main" objectType="CheckBox" fmlaLink="データ集計シート!$D$44" noThreeD="1"/>
</file>

<file path=xl/ctrlProps/ctrlProp41.xml><?xml version="1.0" encoding="utf-8"?>
<formControlPr xmlns="http://schemas.microsoft.com/office/spreadsheetml/2009/9/main" objectType="CheckBox" fmlaLink="データ集計シート!$D$45" noThreeD="1"/>
</file>

<file path=xl/ctrlProps/ctrlProp42.xml><?xml version="1.0" encoding="utf-8"?>
<formControlPr xmlns="http://schemas.microsoft.com/office/spreadsheetml/2009/9/main" objectType="CheckBox" fmlaLink="データ集計シート!$D$46" noThreeD="1"/>
</file>

<file path=xl/ctrlProps/ctrlProp43.xml><?xml version="1.0" encoding="utf-8"?>
<formControlPr xmlns="http://schemas.microsoft.com/office/spreadsheetml/2009/9/main" objectType="CheckBox" fmlaLink="データ集計シート!$D$47" noThreeD="1"/>
</file>

<file path=xl/ctrlProps/ctrlProp44.xml><?xml version="1.0" encoding="utf-8"?>
<formControlPr xmlns="http://schemas.microsoft.com/office/spreadsheetml/2009/9/main" objectType="CheckBox" fmlaLink="データ集計シート!$D$48" noThreeD="1"/>
</file>

<file path=xl/ctrlProps/ctrlProp45.xml><?xml version="1.0" encoding="utf-8"?>
<formControlPr xmlns="http://schemas.microsoft.com/office/spreadsheetml/2009/9/main" objectType="CheckBox" fmlaLink="データ集計シート!$D$49" noThreeD="1"/>
</file>

<file path=xl/ctrlProps/ctrlProp46.xml><?xml version="1.0" encoding="utf-8"?>
<formControlPr xmlns="http://schemas.microsoft.com/office/spreadsheetml/2009/9/main" objectType="CheckBox" fmlaLink="データ集計シート!$D$50" noThreeD="1"/>
</file>

<file path=xl/ctrlProps/ctrlProp47.xml><?xml version="1.0" encoding="utf-8"?>
<formControlPr xmlns="http://schemas.microsoft.com/office/spreadsheetml/2009/9/main" objectType="CheckBox" fmlaLink="データ集計シート!$D$51" noThreeD="1"/>
</file>

<file path=xl/ctrlProps/ctrlProp48.xml><?xml version="1.0" encoding="utf-8"?>
<formControlPr xmlns="http://schemas.microsoft.com/office/spreadsheetml/2009/9/main" objectType="CheckBox" fmlaLink="データ集計シート!$D$52" noThreeD="1"/>
</file>

<file path=xl/ctrlProps/ctrlProp49.xml><?xml version="1.0" encoding="utf-8"?>
<formControlPr xmlns="http://schemas.microsoft.com/office/spreadsheetml/2009/9/main" objectType="CheckBox" fmlaLink="データ集計シート!$D$53" noThreeD="1"/>
</file>

<file path=xl/ctrlProps/ctrlProp50.xml><?xml version="1.0" encoding="utf-8"?>
<formControlPr xmlns="http://schemas.microsoft.com/office/spreadsheetml/2009/9/main" objectType="CheckBox" fmlaLink="データ集計シート!$D$54" noThreeD="1"/>
</file>

<file path=xl/ctrlProps/ctrlProp51.xml><?xml version="1.0" encoding="utf-8"?>
<formControlPr xmlns="http://schemas.microsoft.com/office/spreadsheetml/2009/9/main" objectType="CheckBox" fmlaLink="データ集計シート!$D$55" noThreeD="1"/>
</file>

<file path=xl/ctrlProps/ctrlProp52.xml><?xml version="1.0" encoding="utf-8"?>
<formControlPr xmlns="http://schemas.microsoft.com/office/spreadsheetml/2009/9/main" objectType="CheckBox" fmlaLink="データ集計シート!$D$60" noThreeD="1"/>
</file>

<file path=xl/ctrlProps/ctrlProp53.xml><?xml version="1.0" encoding="utf-8"?>
<formControlPr xmlns="http://schemas.microsoft.com/office/spreadsheetml/2009/9/main" objectType="CheckBox" fmlaLink="データ集計シート!$D$61" noThreeD="1"/>
</file>

<file path=xl/ctrlProps/ctrlProp54.xml><?xml version="1.0" encoding="utf-8"?>
<formControlPr xmlns="http://schemas.microsoft.com/office/spreadsheetml/2009/9/main" objectType="CheckBox" fmlaLink="データ集計シート!$D$59" noThreeD="1"/>
</file>

<file path=xl/ctrlProps/ctrlProp55.xml><?xml version="1.0" encoding="utf-8"?>
<formControlPr xmlns="http://schemas.microsoft.com/office/spreadsheetml/2009/9/main" objectType="CheckBox" fmlaLink="データ集計シート!$D$58" noThreeD="1"/>
</file>

<file path=xl/ctrlProps/ctrlProp56.xml><?xml version="1.0" encoding="utf-8"?>
<formControlPr xmlns="http://schemas.microsoft.com/office/spreadsheetml/2009/9/main" objectType="CheckBox" fmlaLink="データ集計シート!$D$62" noThreeD="1"/>
</file>

<file path=xl/ctrlProps/ctrlProp57.xml><?xml version="1.0" encoding="utf-8"?>
<formControlPr xmlns="http://schemas.microsoft.com/office/spreadsheetml/2009/9/main" objectType="CheckBox" fmlaLink="データ集計シート!$D$63" noThreeD="1"/>
</file>

<file path=xl/ctrlProps/ctrlProp58.xml><?xml version="1.0" encoding="utf-8"?>
<formControlPr xmlns="http://schemas.microsoft.com/office/spreadsheetml/2009/9/main" objectType="CheckBox" fmlaLink="データ集計シート!$D$64" noThreeD="1"/>
</file>

<file path=xl/ctrlProps/ctrlProp59.xml><?xml version="1.0" encoding="utf-8"?>
<formControlPr xmlns="http://schemas.microsoft.com/office/spreadsheetml/2009/9/main" objectType="CheckBox" fmlaLink="データ集計シート!$D$65" noThreeD="1"/>
</file>

<file path=xl/ctrlProps/ctrlProp60.xml><?xml version="1.0" encoding="utf-8"?>
<formControlPr xmlns="http://schemas.microsoft.com/office/spreadsheetml/2009/9/main" objectType="CheckBox" fmlaLink="データ集計シート!$D$66" noThreeD="1"/>
</file>

<file path=xl/ctrlProps/ctrlProp61.xml><?xml version="1.0" encoding="utf-8"?>
<formControlPr xmlns="http://schemas.microsoft.com/office/spreadsheetml/2009/9/main" objectType="CheckBox" fmlaLink="データ集計シート!$D$67" noThreeD="1"/>
</file>

<file path=xl/ctrlProps/ctrlProp62.xml><?xml version="1.0" encoding="utf-8"?>
<formControlPr xmlns="http://schemas.microsoft.com/office/spreadsheetml/2009/9/main" objectType="CheckBox" fmlaLink="データ集計シート!$D$68" noThreeD="1"/>
</file>

<file path=xl/ctrlProps/ctrlProp63.xml><?xml version="1.0" encoding="utf-8"?>
<formControlPr xmlns="http://schemas.microsoft.com/office/spreadsheetml/2009/9/main" objectType="CheckBox" fmlaLink="データ集計シート!$D$71" noThreeD="1"/>
</file>

<file path=xl/ctrlProps/ctrlProp64.xml><?xml version="1.0" encoding="utf-8"?>
<formControlPr xmlns="http://schemas.microsoft.com/office/spreadsheetml/2009/9/main" objectType="CheckBox" fmlaLink="データ集計シート!$D$72" noThreeD="1"/>
</file>

<file path=xl/ctrlProps/ctrlProp65.xml><?xml version="1.0" encoding="utf-8"?>
<formControlPr xmlns="http://schemas.microsoft.com/office/spreadsheetml/2009/9/main" objectType="CheckBox" fmlaLink="データ集計シート!$D$73" noThreeD="1"/>
</file>

<file path=xl/ctrlProps/ctrlProp66.xml><?xml version="1.0" encoding="utf-8"?>
<formControlPr xmlns="http://schemas.microsoft.com/office/spreadsheetml/2009/9/main" objectType="Radio" noThreeD="1"/>
</file>

<file path=xl/ctrlProps/ctrlProp67.xml><?xml version="1.0" encoding="utf-8"?>
<formControlPr xmlns="http://schemas.microsoft.com/office/spreadsheetml/2009/9/main" objectType="Radio" noThreeD="1"/>
</file>

<file path=xl/ctrlProps/ctrlProp68.xml><?xml version="1.0" encoding="utf-8"?>
<formControlPr xmlns="http://schemas.microsoft.com/office/spreadsheetml/2009/9/main" objectType="Radio" noThreeD="1"/>
</file>

<file path=xl/ctrlProps/ctrlProp69.xml><?xml version="1.0" encoding="utf-8"?>
<formControlPr xmlns="http://schemas.microsoft.com/office/spreadsheetml/2009/9/main" objectType="GBox" noThreeD="1"/>
</file>

<file path=xl/ctrlProps/ctrlProp70.xml><?xml version="1.0" encoding="utf-8"?>
<formControlPr xmlns="http://schemas.microsoft.com/office/spreadsheetml/2009/9/main" objectType="GBox" noThreeD="1"/>
</file>

<file path=xl/ctrlProps/ctrlProp71.xml><?xml version="1.0" encoding="utf-8"?>
<formControlPr xmlns="http://schemas.microsoft.com/office/spreadsheetml/2009/9/main" objectType="GBox" noThreeD="1"/>
</file>

<file path=xl/ctrlProps/ctrlProp72.xml><?xml version="1.0" encoding="utf-8"?>
<formControlPr xmlns="http://schemas.microsoft.com/office/spreadsheetml/2009/9/main" objectType="GBox" noThreeD="1"/>
</file>

<file path=xl/ctrlProps/ctrlProp73.xml><?xml version="1.0" encoding="utf-8"?>
<formControlPr xmlns="http://schemas.microsoft.com/office/spreadsheetml/2009/9/main" objectType="Radio" checked="Checked" firstButton="1" fmlaLink="データ集計シート!$B$12:$D$12" noThreeD="1"/>
</file>

<file path=xl/ctrlProps/ctrlProp74.xml><?xml version="1.0" encoding="utf-8"?>
<formControlPr xmlns="http://schemas.microsoft.com/office/spreadsheetml/2009/9/main" objectType="Radio" noThreeD="1"/>
</file>

<file path=xl/ctrlProps/ctrlProp75.xml><?xml version="1.0" encoding="utf-8"?>
<formControlPr xmlns="http://schemas.microsoft.com/office/spreadsheetml/2009/9/main" objectType="Radio" noThreeD="1"/>
</file>

<file path=xl/ctrlProps/ctrlProp76.xml><?xml version="1.0" encoding="utf-8"?>
<formControlPr xmlns="http://schemas.microsoft.com/office/spreadsheetml/2009/9/main" objectType="GBox" noThreeD="1"/>
</file>

<file path=xl/ctrlProps/ctrlProp77.xml><?xml version="1.0" encoding="utf-8"?>
<formControlPr xmlns="http://schemas.microsoft.com/office/spreadsheetml/2009/9/main" objectType="GBox" noThreeD="1"/>
</file>

<file path=xl/ctrlProps/ctrlProp78.xml><?xml version="1.0" encoding="utf-8"?>
<formControlPr xmlns="http://schemas.microsoft.com/office/spreadsheetml/2009/9/main" objectType="GBox" noThreeD="1"/>
</file>

<file path=xl/ctrlProps/ctrlProp79.xml><?xml version="1.0" encoding="utf-8"?>
<formControlPr xmlns="http://schemas.microsoft.com/office/spreadsheetml/2009/9/main" objectType="GBox" noThreeD="1"/>
</file>

<file path=xl/ctrlProps/ctrlProp80.xml><?xml version="1.0" encoding="utf-8"?>
<formControlPr xmlns="http://schemas.microsoft.com/office/spreadsheetml/2009/9/main" objectType="CheckBox" fmlaLink="データ集計シート!$D$77" noThreeD="1"/>
</file>

<file path=xl/ctrlProps/ctrlProp81.xml><?xml version="1.0" encoding="utf-8"?>
<formControlPr xmlns="http://schemas.microsoft.com/office/spreadsheetml/2009/9/main" objectType="CheckBox" fmlaLink="データ集計シート!$D$80" noThreeD="1"/>
</file>

<file path=xl/ctrlProps/ctrlProp82.xml><?xml version="1.0" encoding="utf-8"?>
<formControlPr xmlns="http://schemas.microsoft.com/office/spreadsheetml/2009/9/main" objectType="CheckBox" fmlaLink="データ集計シート!$D$81" noThreeD="1"/>
</file>

<file path=xl/ctrlProps/ctrlProp83.xml><?xml version="1.0" encoding="utf-8"?>
<formControlPr xmlns="http://schemas.microsoft.com/office/spreadsheetml/2009/9/main" objectType="CheckBox" fmlaLink="データ集計シート!$D$82" noThreeD="1"/>
</file>

<file path=xl/ctrlProps/ctrlProp84.xml><?xml version="1.0" encoding="utf-8"?>
<formControlPr xmlns="http://schemas.microsoft.com/office/spreadsheetml/2009/9/main" objectType="Radio" noThreeD="1"/>
</file>

<file path=xl/ctrlProps/ctrlProp85.xml><?xml version="1.0" encoding="utf-8"?>
<formControlPr xmlns="http://schemas.microsoft.com/office/spreadsheetml/2009/9/main" objectType="GBox" noThreeD="1"/>
</file>

<file path=xl/ctrlProps/ctrlProp86.xml><?xml version="1.0" encoding="utf-8"?>
<formControlPr xmlns="http://schemas.microsoft.com/office/spreadsheetml/2009/9/main" objectType="GBox" noThreeD="1"/>
</file>

<file path=xl/ctrlProps/ctrlProp87.xml><?xml version="1.0" encoding="utf-8"?>
<formControlPr xmlns="http://schemas.microsoft.com/office/spreadsheetml/2009/9/main" objectType="GBox" noThreeD="1"/>
</file>

<file path=xl/ctrlProps/ctrlProp88.xml><?xml version="1.0" encoding="utf-8"?>
<formControlPr xmlns="http://schemas.microsoft.com/office/spreadsheetml/2009/9/main" objectType="GBox" noThreeD="1"/>
</file>

<file path=xl/ctrlProps/ctrlProp89.xml><?xml version="1.0" encoding="utf-8"?>
<formControlPr xmlns="http://schemas.microsoft.com/office/spreadsheetml/2009/9/main" objectType="CheckBox" fmlaLink="データ集計シート!$D$83" noThreeD="1"/>
</file>

<file path=xl/ctrlProps/ctrlProp90.xml><?xml version="1.0" encoding="utf-8"?>
<formControlPr xmlns="http://schemas.microsoft.com/office/spreadsheetml/2009/9/main" objectType="CheckBox" fmlaLink="データ集計シート!$D$78" noThreeD="1"/>
</file>

<file path=xl/ctrlProps/ctrlProp91.xml><?xml version="1.0" encoding="utf-8"?>
<formControlPr xmlns="http://schemas.microsoft.com/office/spreadsheetml/2009/9/main" objectType="CheckBox" fmlaLink="データ集計シート!$D$86" noThreeD="1"/>
</file>

<file path=xl/ctrlProps/ctrlProp92.xml><?xml version="1.0" encoding="utf-8"?>
<formControlPr xmlns="http://schemas.microsoft.com/office/spreadsheetml/2009/9/main" objectType="CheckBox" fmlaLink="データ集計シート!$D$87" noThreeD="1"/>
</file>

<file path=xl/ctrlProps/ctrlProp93.xml><?xml version="1.0" encoding="utf-8"?>
<formControlPr xmlns="http://schemas.microsoft.com/office/spreadsheetml/2009/9/main" objectType="CheckBox" fmlaLink="データ集計シート!$D$20" noThreeD="1"/>
</file>

<file path=xl/ctrlProps/ctrlProp94.xml><?xml version="1.0" encoding="utf-8"?>
<formControlPr xmlns="http://schemas.microsoft.com/office/spreadsheetml/2009/9/main" objectType="CheckBox" fmlaLink="データ集計シート!$D$21" noThreeD="1"/>
</file>

<file path=xl/ctrlProps/ctrlProp95.xml><?xml version="1.0" encoding="utf-8"?>
<formControlPr xmlns="http://schemas.microsoft.com/office/spreadsheetml/2009/9/main" objectType="CheckBox" fmlaLink="データ集計シート!$D$22" noThreeD="1"/>
</file>

<file path=xl/ctrlProps/ctrlProp96.xml><?xml version="1.0" encoding="utf-8"?>
<formControlPr xmlns="http://schemas.microsoft.com/office/spreadsheetml/2009/9/main" objectType="CheckBox" fmlaLink="データ集計シート!$D$23" noThreeD="1"/>
</file>

<file path=xl/ctrlProps/ctrlProp97.xml><?xml version="1.0" encoding="utf-8"?>
<formControlPr xmlns="http://schemas.microsoft.com/office/spreadsheetml/2009/9/main" objectType="CheckBox" fmlaLink="データ集計シート!$D$24" noThreeD="1"/>
</file>

<file path=xl/ctrlProps/ctrlProp98.xml><?xml version="1.0" encoding="utf-8"?>
<formControlPr xmlns="http://schemas.microsoft.com/office/spreadsheetml/2009/9/main" objectType="CheckBox" fmlaLink="データ集計シート!$D$25" noThreeD="1"/>
</file>

<file path=xl/ctrlProps/ctrlProp99.xml><?xml version="1.0" encoding="utf-8"?>
<formControlPr xmlns="http://schemas.microsoft.com/office/spreadsheetml/2009/9/main" objectType="CheckBox" fmlaLink="データ集計シート!$D$26" noThreeD="1"/>
</file>

<file path=xl/ctrlProps/ctrlProp100.xml><?xml version="1.0" encoding="utf-8"?>
<formControlPr xmlns="http://schemas.microsoft.com/office/spreadsheetml/2009/9/main" objectType="CheckBox" fmlaLink="データ集計シート!$D$27" noThreeD="1"/>
</file>

<file path=xl/ctrlProps/ctrlProp101.xml><?xml version="1.0" encoding="utf-8"?>
<formControlPr xmlns="http://schemas.microsoft.com/office/spreadsheetml/2009/9/main" objectType="CheckBox" fmlaLink="データ集計シート!$D$28" noThreeD="1"/>
</file>

<file path=xl/ctrlProps/ctrlProp102.xml><?xml version="1.0" encoding="utf-8"?>
<formControlPr xmlns="http://schemas.microsoft.com/office/spreadsheetml/2009/9/main" objectType="CheckBox" fmlaLink="データ集計シート!$D$31" noThreeD="1"/>
</file>

<file path=xl/ctrlProps/ctrlProp103.xml><?xml version="1.0" encoding="utf-8"?>
<formControlPr xmlns="http://schemas.microsoft.com/office/spreadsheetml/2009/9/main" objectType="CheckBox" fmlaLink="データ集計シート!$D$32" noThreeD="1"/>
</file>

<file path=xl/ctrlProps/ctrlProp104.xml><?xml version="1.0" encoding="utf-8"?>
<formControlPr xmlns="http://schemas.microsoft.com/office/spreadsheetml/2009/9/main" objectType="CheckBox" fmlaLink="データ集計シート!$D$33" noThreeD="1"/>
</file>

<file path=xl/ctrlProps/ctrlProp105.xml><?xml version="1.0" encoding="utf-8"?>
<formControlPr xmlns="http://schemas.microsoft.com/office/spreadsheetml/2009/9/main" objectType="CheckBox" fmlaLink="データ集計シート!$D$34" noThreeD="1"/>
</file>

<file path=xl/ctrlProps/ctrlProp106.xml><?xml version="1.0" encoding="utf-8"?>
<formControlPr xmlns="http://schemas.microsoft.com/office/spreadsheetml/2009/9/main" objectType="CheckBox" fmlaLink="データ集計シート!$D$35" noThreeD="1"/>
</file>

<file path=xl/ctrlProps/ctrlProp107.xml><?xml version="1.0" encoding="utf-8"?>
<formControlPr xmlns="http://schemas.microsoft.com/office/spreadsheetml/2009/9/main" objectType="CheckBox" fmlaLink="データ集計シート!$D$36" noThreeD="1"/>
</file>

<file path=xl/ctrlProps/ctrlProp108.xml><?xml version="1.0" encoding="utf-8"?>
<formControlPr xmlns="http://schemas.microsoft.com/office/spreadsheetml/2009/9/main" objectType="CheckBox" fmlaLink="データ集計シート!$D$37" noThreeD="1"/>
</file>

<file path=xl/ctrlProps/ctrlProp109.xml><?xml version="1.0" encoding="utf-8"?>
<formControlPr xmlns="http://schemas.microsoft.com/office/spreadsheetml/2009/9/main" objectType="CheckBox" fmlaLink="データ集計シート!$D$38" noThreeD="1"/>
</file>

<file path=xl/ctrlProps/ctrlProp110.xml><?xml version="1.0" encoding="utf-8"?>
<formControlPr xmlns="http://schemas.microsoft.com/office/spreadsheetml/2009/9/main" objectType="CheckBox" fmlaLink="データ集計シート!$D$39" noThreeD="1"/>
</file>

<file path=xl/ctrlProps/ctrlProp111.xml><?xml version="1.0" encoding="utf-8"?>
<formControlPr xmlns="http://schemas.microsoft.com/office/spreadsheetml/2009/9/main" objectType="CheckBox" fmlaLink="データ集計シート!$D$40" noThreeD="1"/>
</file>

<file path=xl/ctrlProps/ctrlProp112.xml><?xml version="1.0" encoding="utf-8"?>
<formControlPr xmlns="http://schemas.microsoft.com/office/spreadsheetml/2009/9/main" objectType="CheckBox" fmlaLink="データ集計シート!$D$41" noThreeD="1"/>
</file>

<file path=xl/ctrlProps/ctrlProp113.xml><?xml version="1.0" encoding="utf-8"?>
<formControlPr xmlns="http://schemas.microsoft.com/office/spreadsheetml/2009/9/main" objectType="CheckBox" fmlaLink="データ集計シート!$D$44" noThreeD="1"/>
</file>

<file path=xl/ctrlProps/ctrlProp114.xml><?xml version="1.0" encoding="utf-8"?>
<formControlPr xmlns="http://schemas.microsoft.com/office/spreadsheetml/2009/9/main" objectType="CheckBox" fmlaLink="データ集計シート!$D$45" noThreeD="1"/>
</file>

<file path=xl/ctrlProps/ctrlProp115.xml><?xml version="1.0" encoding="utf-8"?>
<formControlPr xmlns="http://schemas.microsoft.com/office/spreadsheetml/2009/9/main" objectType="CheckBox" fmlaLink="データ集計シート!$D$46" noThreeD="1"/>
</file>

<file path=xl/ctrlProps/ctrlProp116.xml><?xml version="1.0" encoding="utf-8"?>
<formControlPr xmlns="http://schemas.microsoft.com/office/spreadsheetml/2009/9/main" objectType="CheckBox" fmlaLink="データ集計シート!$D$47" noThreeD="1"/>
</file>

<file path=xl/ctrlProps/ctrlProp117.xml><?xml version="1.0" encoding="utf-8"?>
<formControlPr xmlns="http://schemas.microsoft.com/office/spreadsheetml/2009/9/main" objectType="CheckBox" fmlaLink="データ集計シート!$D$48" noThreeD="1"/>
</file>

<file path=xl/ctrlProps/ctrlProp118.xml><?xml version="1.0" encoding="utf-8"?>
<formControlPr xmlns="http://schemas.microsoft.com/office/spreadsheetml/2009/9/main" objectType="CheckBox" fmlaLink="データ集計シート!$D$49" noThreeD="1"/>
</file>

<file path=xl/ctrlProps/ctrlProp119.xml><?xml version="1.0" encoding="utf-8"?>
<formControlPr xmlns="http://schemas.microsoft.com/office/spreadsheetml/2009/9/main" objectType="CheckBox" fmlaLink="データ集計シート!$D$50" noThreeD="1"/>
</file>

<file path=xl/ctrlProps/ctrlProp120.xml><?xml version="1.0" encoding="utf-8"?>
<formControlPr xmlns="http://schemas.microsoft.com/office/spreadsheetml/2009/9/main" objectType="CheckBox" fmlaLink="データ集計シート!$D$51" noThreeD="1"/>
</file>

<file path=xl/ctrlProps/ctrlProp121.xml><?xml version="1.0" encoding="utf-8"?>
<formControlPr xmlns="http://schemas.microsoft.com/office/spreadsheetml/2009/9/main" objectType="CheckBox" fmlaLink="データ集計シート!$D$52" noThreeD="1"/>
</file>

<file path=xl/ctrlProps/ctrlProp122.xml><?xml version="1.0" encoding="utf-8"?>
<formControlPr xmlns="http://schemas.microsoft.com/office/spreadsheetml/2009/9/main" objectType="CheckBox" fmlaLink="データ集計シート!$D$53" noThreeD="1"/>
</file>

<file path=xl/ctrlProps/ctrlProp123.xml><?xml version="1.0" encoding="utf-8"?>
<formControlPr xmlns="http://schemas.microsoft.com/office/spreadsheetml/2009/9/main" objectType="CheckBox" fmlaLink="データ集計シート!$D$54" noThreeD="1"/>
</file>

<file path=xl/ctrlProps/ctrlProp124.xml><?xml version="1.0" encoding="utf-8"?>
<formControlPr xmlns="http://schemas.microsoft.com/office/spreadsheetml/2009/9/main" objectType="CheckBox" fmlaLink="データ集計シート!$D$55" noThreeD="1"/>
</file>

<file path=xl/ctrlProps/ctrlProp125.xml><?xml version="1.0" encoding="utf-8"?>
<formControlPr xmlns="http://schemas.microsoft.com/office/spreadsheetml/2009/9/main" objectType="CheckBox" fmlaLink="データ集計シート!$D$60" noThreeD="1"/>
</file>

<file path=xl/ctrlProps/ctrlProp126.xml><?xml version="1.0" encoding="utf-8"?>
<formControlPr xmlns="http://schemas.microsoft.com/office/spreadsheetml/2009/9/main" objectType="CheckBox" fmlaLink="データ集計シート!$D$61" noThreeD="1"/>
</file>

<file path=xl/ctrlProps/ctrlProp127.xml><?xml version="1.0" encoding="utf-8"?>
<formControlPr xmlns="http://schemas.microsoft.com/office/spreadsheetml/2009/9/main" objectType="CheckBox" fmlaLink="データ集計シート!$D$59" noThreeD="1"/>
</file>

<file path=xl/ctrlProps/ctrlProp128.xml><?xml version="1.0" encoding="utf-8"?>
<formControlPr xmlns="http://schemas.microsoft.com/office/spreadsheetml/2009/9/main" objectType="CheckBox" fmlaLink="データ集計シート!$D$58" noThreeD="1"/>
</file>

<file path=xl/ctrlProps/ctrlProp129.xml><?xml version="1.0" encoding="utf-8"?>
<formControlPr xmlns="http://schemas.microsoft.com/office/spreadsheetml/2009/9/main" objectType="CheckBox" fmlaLink="データ集計シート!$D$62" noThreeD="1"/>
</file>

<file path=xl/ctrlProps/ctrlProp130.xml><?xml version="1.0" encoding="utf-8"?>
<formControlPr xmlns="http://schemas.microsoft.com/office/spreadsheetml/2009/9/main" objectType="CheckBox" fmlaLink="データ集計シート!$D$63" noThreeD="1"/>
</file>

<file path=xl/ctrlProps/ctrlProp131.xml><?xml version="1.0" encoding="utf-8"?>
<formControlPr xmlns="http://schemas.microsoft.com/office/spreadsheetml/2009/9/main" objectType="CheckBox" fmlaLink="データ集計シート!$D$64" noThreeD="1"/>
</file>

<file path=xl/ctrlProps/ctrlProp132.xml><?xml version="1.0" encoding="utf-8"?>
<formControlPr xmlns="http://schemas.microsoft.com/office/spreadsheetml/2009/9/main" objectType="CheckBox" fmlaLink="データ集計シート!$D$65" noThreeD="1"/>
</file>

<file path=xl/ctrlProps/ctrlProp133.xml><?xml version="1.0" encoding="utf-8"?>
<formControlPr xmlns="http://schemas.microsoft.com/office/spreadsheetml/2009/9/main" objectType="CheckBox" fmlaLink="データ集計シート!$D$66" noThreeD="1"/>
</file>

<file path=xl/ctrlProps/ctrlProp134.xml><?xml version="1.0" encoding="utf-8"?>
<formControlPr xmlns="http://schemas.microsoft.com/office/spreadsheetml/2009/9/main" objectType="CheckBox" fmlaLink="データ集計シート!$D$67" noThreeD="1"/>
</file>

<file path=xl/ctrlProps/ctrlProp135.xml><?xml version="1.0" encoding="utf-8"?>
<formControlPr xmlns="http://schemas.microsoft.com/office/spreadsheetml/2009/9/main" objectType="CheckBox" fmlaLink="データ集計シート!$D$68" noThreeD="1"/>
</file>

<file path=xl/ctrlProps/ctrlProp136.xml><?xml version="1.0" encoding="utf-8"?>
<formControlPr xmlns="http://schemas.microsoft.com/office/spreadsheetml/2009/9/main" objectType="CheckBox" fmlaLink="データ集計シート!$D$71" noThreeD="1"/>
</file>

<file path=xl/ctrlProps/ctrlProp137.xml><?xml version="1.0" encoding="utf-8"?>
<formControlPr xmlns="http://schemas.microsoft.com/office/spreadsheetml/2009/9/main" objectType="CheckBox" fmlaLink="データ集計シート!$D$72" noThreeD="1"/>
</file>

<file path=xl/ctrlProps/ctrlProp138.xml><?xml version="1.0" encoding="utf-8"?>
<formControlPr xmlns="http://schemas.microsoft.com/office/spreadsheetml/2009/9/main" objectType="CheckBox" fmlaLink="データ集計シート!$D$73" noThreeD="1"/>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image" Target="../media/image1.png"/><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image" Target="../media/image1.png"/><Relationship Id="rId5" Type="http://schemas.openxmlformats.org/officeDocument/2006/relationships/chart" Target="../charts/chart10.xml"/><Relationship Id="rId4"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1417320</xdr:colOff>
          <xdr:row>209</xdr:row>
          <xdr:rowOff>220980</xdr:rowOff>
        </xdr:from>
        <xdr:to>
          <xdr:col>2</xdr:col>
          <xdr:colOff>0</xdr:colOff>
          <xdr:row>211</xdr:row>
          <xdr:rowOff>169545</xdr:rowOff>
        </xdr:to>
        <xdr:sp macro="" textlink="">
          <xdr:nvSpPr>
            <xdr:cNvPr id="12387" name="Group Box 212" hidden="1">
              <a:extLst>
                <a:ext uri="{63B3BB69-23CF-44E3-9099-C40C66FF867C}">
                  <a14:compatExt spid="_x0000_s12387"/>
                </a:ext>
                <a:ext uri="{FF2B5EF4-FFF2-40B4-BE49-F238E27FC236}">
                  <a16:creationId xmlns:a16="http://schemas.microsoft.com/office/drawing/2014/main" id="{00000000-0008-0000-0100-0000633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グループ212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xdr:colOff>
          <xdr:row>218</xdr:row>
          <xdr:rowOff>0</xdr:rowOff>
        </xdr:from>
        <xdr:to>
          <xdr:col>3</xdr:col>
          <xdr:colOff>2686050</xdr:colOff>
          <xdr:row>224</xdr:row>
          <xdr:rowOff>95250</xdr:rowOff>
        </xdr:to>
        <xdr:sp macro="" textlink="">
          <xdr:nvSpPr>
            <xdr:cNvPr id="12388" name="Group Box 216" hidden="1">
              <a:extLst>
                <a:ext uri="{63B3BB69-23CF-44E3-9099-C40C66FF867C}">
                  <a14:compatExt spid="_x0000_s12388"/>
                </a:ext>
                <a:ext uri="{FF2B5EF4-FFF2-40B4-BE49-F238E27FC236}">
                  <a16:creationId xmlns:a16="http://schemas.microsoft.com/office/drawing/2014/main" id="{00000000-0008-0000-0100-0000643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グループ216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1562100</xdr:colOff>
          <xdr:row>4</xdr:row>
          <xdr:rowOff>83820</xdr:rowOff>
        </xdr:from>
        <xdr:to>
          <xdr:col>3</xdr:col>
          <xdr:colOff>3027045</xdr:colOff>
          <xdr:row>12</xdr:row>
          <xdr:rowOff>57150</xdr:rowOff>
        </xdr:to>
        <xdr:sp macro="" textlink="">
          <xdr:nvSpPr>
            <xdr:cNvPr id="12422" name="Group Box 282" hidden="1">
              <a:extLst>
                <a:ext uri="{63B3BB69-23CF-44E3-9099-C40C66FF867C}">
                  <a14:compatExt spid="_x0000_s12422"/>
                </a:ext>
                <a:ext uri="{FF2B5EF4-FFF2-40B4-BE49-F238E27FC236}">
                  <a16:creationId xmlns:a16="http://schemas.microsoft.com/office/drawing/2014/main" id="{00000000-0008-0000-0100-0000863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グループ282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2354580</xdr:colOff>
          <xdr:row>14</xdr:row>
          <xdr:rowOff>22860</xdr:rowOff>
        </xdr:from>
        <xdr:to>
          <xdr:col>3</xdr:col>
          <xdr:colOff>1120140</xdr:colOff>
          <xdr:row>14</xdr:row>
          <xdr:rowOff>247650</xdr:rowOff>
        </xdr:to>
        <xdr:sp macro="" textlink="">
          <xdr:nvSpPr>
            <xdr:cNvPr id="12423" name="Option Button 283" hidden="1">
              <a:extLst>
                <a:ext uri="{63B3BB69-23CF-44E3-9099-C40C66FF867C}">
                  <a14:compatExt spid="_x0000_s12423"/>
                </a:ext>
                <a:ext uri="{FF2B5EF4-FFF2-40B4-BE49-F238E27FC236}">
                  <a16:creationId xmlns:a16="http://schemas.microsoft.com/office/drawing/2014/main" id="{00000000-0008-0000-0100-000087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受注者希望</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1874520</xdr:colOff>
          <xdr:row>14</xdr:row>
          <xdr:rowOff>22860</xdr:rowOff>
        </xdr:from>
        <xdr:to>
          <xdr:col>3</xdr:col>
          <xdr:colOff>3177540</xdr:colOff>
          <xdr:row>14</xdr:row>
          <xdr:rowOff>247650</xdr:rowOff>
        </xdr:to>
        <xdr:sp macro="" textlink="">
          <xdr:nvSpPr>
            <xdr:cNvPr id="12424" name="Option Button 284" hidden="1">
              <a:extLst>
                <a:ext uri="{63B3BB69-23CF-44E3-9099-C40C66FF867C}">
                  <a14:compatExt spid="_x0000_s12424"/>
                </a:ext>
                <a:ext uri="{FF2B5EF4-FFF2-40B4-BE49-F238E27FC236}">
                  <a16:creationId xmlns:a16="http://schemas.microsoft.com/office/drawing/2014/main" id="{00000000-0008-0000-0100-000088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15</xdr:row>
          <xdr:rowOff>22860</xdr:rowOff>
        </xdr:from>
        <xdr:to>
          <xdr:col>2</xdr:col>
          <xdr:colOff>2303145</xdr:colOff>
          <xdr:row>15</xdr:row>
          <xdr:rowOff>228600</xdr:rowOff>
        </xdr:to>
        <xdr:sp macro="" textlink="">
          <xdr:nvSpPr>
            <xdr:cNvPr id="12426" name="Option Button 286" hidden="1">
              <a:extLst>
                <a:ext uri="{63B3BB69-23CF-44E3-9099-C40C66FF867C}">
                  <a14:compatExt spid="_x0000_s12426"/>
                </a:ext>
                <a:ext uri="{FF2B5EF4-FFF2-40B4-BE49-F238E27FC236}">
                  <a16:creationId xmlns:a16="http://schemas.microsoft.com/office/drawing/2014/main" id="{00000000-0008-0000-0100-00008A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上記以外の発注形態(自由記入)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xdr:colOff>
          <xdr:row>218</xdr:row>
          <xdr:rowOff>0</xdr:rowOff>
        </xdr:from>
        <xdr:to>
          <xdr:col>3</xdr:col>
          <xdr:colOff>2686050</xdr:colOff>
          <xdr:row>224</xdr:row>
          <xdr:rowOff>53340</xdr:rowOff>
        </xdr:to>
        <xdr:sp macro="" textlink="">
          <xdr:nvSpPr>
            <xdr:cNvPr id="12428" name="Group Box 290" hidden="1">
              <a:extLst>
                <a:ext uri="{63B3BB69-23CF-44E3-9099-C40C66FF867C}">
                  <a14:compatExt spid="_x0000_s12428"/>
                </a:ext>
                <a:ext uri="{FF2B5EF4-FFF2-40B4-BE49-F238E27FC236}">
                  <a16:creationId xmlns:a16="http://schemas.microsoft.com/office/drawing/2014/main" id="{00000000-0008-0000-0100-00008C3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グループ216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xdr:colOff>
          <xdr:row>218</xdr:row>
          <xdr:rowOff>0</xdr:rowOff>
        </xdr:from>
        <xdr:to>
          <xdr:col>3</xdr:col>
          <xdr:colOff>2686050</xdr:colOff>
          <xdr:row>224</xdr:row>
          <xdr:rowOff>53340</xdr:rowOff>
        </xdr:to>
        <xdr:sp macro="" textlink="">
          <xdr:nvSpPr>
            <xdr:cNvPr id="12434" name="Group Box 296" hidden="1">
              <a:extLst>
                <a:ext uri="{63B3BB69-23CF-44E3-9099-C40C66FF867C}">
                  <a14:compatExt spid="_x0000_s12434"/>
                </a:ext>
                <a:ext uri="{FF2B5EF4-FFF2-40B4-BE49-F238E27FC236}">
                  <a16:creationId xmlns:a16="http://schemas.microsoft.com/office/drawing/2014/main" id="{00000000-0008-0000-0100-0000923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グループ216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xdr:colOff>
          <xdr:row>218</xdr:row>
          <xdr:rowOff>0</xdr:rowOff>
        </xdr:from>
        <xdr:to>
          <xdr:col>3</xdr:col>
          <xdr:colOff>2686050</xdr:colOff>
          <xdr:row>224</xdr:row>
          <xdr:rowOff>53340</xdr:rowOff>
        </xdr:to>
        <xdr:sp macro="" textlink="">
          <xdr:nvSpPr>
            <xdr:cNvPr id="12440" name="Group Box 302" hidden="1">
              <a:extLst>
                <a:ext uri="{63B3BB69-23CF-44E3-9099-C40C66FF867C}">
                  <a14:compatExt spid="_x0000_s12440"/>
                </a:ext>
                <a:ext uri="{FF2B5EF4-FFF2-40B4-BE49-F238E27FC236}">
                  <a16:creationId xmlns:a16="http://schemas.microsoft.com/office/drawing/2014/main" id="{00000000-0008-0000-0100-0000983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グループ216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xdr:colOff>
          <xdr:row>218</xdr:row>
          <xdr:rowOff>0</xdr:rowOff>
        </xdr:from>
        <xdr:to>
          <xdr:col>3</xdr:col>
          <xdr:colOff>2686050</xdr:colOff>
          <xdr:row>224</xdr:row>
          <xdr:rowOff>53340</xdr:rowOff>
        </xdr:to>
        <xdr:sp macro="" textlink="">
          <xdr:nvSpPr>
            <xdr:cNvPr id="12446" name="Group Box 308" hidden="1">
              <a:extLst>
                <a:ext uri="{63B3BB69-23CF-44E3-9099-C40C66FF867C}">
                  <a14:compatExt spid="_x0000_s12446"/>
                </a:ext>
                <a:ext uri="{FF2B5EF4-FFF2-40B4-BE49-F238E27FC236}">
                  <a16:creationId xmlns:a16="http://schemas.microsoft.com/office/drawing/2014/main" id="{00000000-0008-0000-0100-00009E3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グループ216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210</xdr:row>
          <xdr:rowOff>220980</xdr:rowOff>
        </xdr:from>
        <xdr:to>
          <xdr:col>2</xdr:col>
          <xdr:colOff>1847850</xdr:colOff>
          <xdr:row>211</xdr:row>
          <xdr:rowOff>207645</xdr:rowOff>
        </xdr:to>
        <xdr:sp macro="" textlink="">
          <xdr:nvSpPr>
            <xdr:cNvPr id="12475" name="チェック 187" hidden="1">
              <a:extLst>
                <a:ext uri="{63B3BB69-23CF-44E3-9099-C40C66FF867C}">
                  <a14:compatExt spid="_x0000_s12475"/>
                </a:ext>
                <a:ext uri="{FF2B5EF4-FFF2-40B4-BE49-F238E27FC236}">
                  <a16:creationId xmlns:a16="http://schemas.microsoft.com/office/drawing/2014/main" id="{00000000-0008-0000-0100-0000BB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次回も、ICT施工を実施したい</a:t>
              </a:r>
            </a:p>
          </xdr:txBody>
        </xdr:sp>
        <xdr:clientData/>
      </xdr:twoCellAnchor>
    </mc:Choice>
    <mc:Fallback/>
  </mc:AlternateContent>
  <xdr:twoCellAnchor>
    <xdr:from>
      <xdr:col>2</xdr:col>
      <xdr:colOff>171450</xdr:colOff>
      <xdr:row>205</xdr:row>
      <xdr:rowOff>142240</xdr:rowOff>
    </xdr:from>
    <xdr:to>
      <xdr:col>4</xdr:col>
      <xdr:colOff>2055</xdr:colOff>
      <xdr:row>205</xdr:row>
      <xdr:rowOff>3179445</xdr:rowOff>
    </xdr:to>
    <xdr:graphicFrame macro="">
      <xdr:nvGraphicFramePr>
        <xdr:cNvPr id="13131" name="グラフ 232">
          <a:extLst>
            <a:ext uri="{FF2B5EF4-FFF2-40B4-BE49-F238E27FC236}">
              <a16:creationId xmlns:a16="http://schemas.microsoft.com/office/drawing/2014/main" id="{00000000-0008-0000-0100-00004B33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1</xdr:col>
          <xdr:colOff>38100</xdr:colOff>
          <xdr:row>212</xdr:row>
          <xdr:rowOff>152400</xdr:rowOff>
        </xdr:from>
        <xdr:to>
          <xdr:col>2</xdr:col>
          <xdr:colOff>2491740</xdr:colOff>
          <xdr:row>213</xdr:row>
          <xdr:rowOff>0</xdr:rowOff>
        </xdr:to>
        <xdr:sp macro="" textlink="">
          <xdr:nvSpPr>
            <xdr:cNvPr id="12890" name="チェック 602" hidden="1">
              <a:extLst>
                <a:ext uri="{63B3BB69-23CF-44E3-9099-C40C66FF867C}">
                  <a14:compatExt spid="_x0000_s12890"/>
                </a:ext>
                <a:ext uri="{FF2B5EF4-FFF2-40B4-BE49-F238E27FC236}">
                  <a16:creationId xmlns:a16="http://schemas.microsoft.com/office/drawing/2014/main" id="{00000000-0008-0000-0100-00005A32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ICT施工に慣れるため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212</xdr:row>
          <xdr:rowOff>388620</xdr:rowOff>
        </xdr:from>
        <xdr:to>
          <xdr:col>2</xdr:col>
          <xdr:colOff>2491740</xdr:colOff>
          <xdr:row>213</xdr:row>
          <xdr:rowOff>0</xdr:rowOff>
        </xdr:to>
        <xdr:sp macro="" textlink="">
          <xdr:nvSpPr>
            <xdr:cNvPr id="12891" name="チェック 603" hidden="1">
              <a:extLst>
                <a:ext uri="{63B3BB69-23CF-44E3-9099-C40C66FF867C}">
                  <a14:compatExt spid="_x0000_s12891"/>
                </a:ext>
                <a:ext uri="{FF2B5EF4-FFF2-40B4-BE49-F238E27FC236}">
                  <a16:creationId xmlns:a16="http://schemas.microsoft.com/office/drawing/2014/main" id="{00000000-0008-0000-0100-00005B32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ICT施工により現場の効率化を図ろうとしたため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212</xdr:row>
          <xdr:rowOff>632460</xdr:rowOff>
        </xdr:from>
        <xdr:to>
          <xdr:col>2</xdr:col>
          <xdr:colOff>2491740</xdr:colOff>
          <xdr:row>213</xdr:row>
          <xdr:rowOff>0</xdr:rowOff>
        </xdr:to>
        <xdr:sp macro="" textlink="">
          <xdr:nvSpPr>
            <xdr:cNvPr id="12892" name="チェック 604" hidden="1">
              <a:extLst>
                <a:ext uri="{63B3BB69-23CF-44E3-9099-C40C66FF867C}">
                  <a14:compatExt spid="_x0000_s12892"/>
                </a:ext>
                <a:ext uri="{FF2B5EF4-FFF2-40B4-BE49-F238E27FC236}">
                  <a16:creationId xmlns:a16="http://schemas.microsoft.com/office/drawing/2014/main" id="{00000000-0008-0000-0100-00005C32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安全性が高いため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14</xdr:row>
          <xdr:rowOff>22860</xdr:rowOff>
        </xdr:from>
        <xdr:to>
          <xdr:col>2</xdr:col>
          <xdr:colOff>1771650</xdr:colOff>
          <xdr:row>15</xdr:row>
          <xdr:rowOff>0</xdr:rowOff>
        </xdr:to>
        <xdr:sp macro="" textlink="">
          <xdr:nvSpPr>
            <xdr:cNvPr id="12946" name="Option Button 286" hidden="1">
              <a:extLst>
                <a:ext uri="{63B3BB69-23CF-44E3-9099-C40C66FF867C}">
                  <a14:compatExt spid="_x0000_s12946"/>
                </a:ext>
                <a:ext uri="{FF2B5EF4-FFF2-40B4-BE49-F238E27FC236}">
                  <a16:creationId xmlns:a16="http://schemas.microsoft.com/office/drawing/2014/main" id="{00000000-0008-0000-0100-00009232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発注者指定型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2484120</xdr:colOff>
          <xdr:row>57</xdr:row>
          <xdr:rowOff>0</xdr:rowOff>
        </xdr:from>
        <xdr:to>
          <xdr:col>3</xdr:col>
          <xdr:colOff>3181350</xdr:colOff>
          <xdr:row>58</xdr:row>
          <xdr:rowOff>228600</xdr:rowOff>
        </xdr:to>
        <xdr:sp macro="" textlink="">
          <xdr:nvSpPr>
            <xdr:cNvPr id="12956" name="Group Box 668" hidden="1">
              <a:extLst>
                <a:ext uri="{63B3BB69-23CF-44E3-9099-C40C66FF867C}">
                  <a14:compatExt spid="_x0000_s12956"/>
                </a:ext>
                <a:ext uri="{FF2B5EF4-FFF2-40B4-BE49-F238E27FC236}">
                  <a16:creationId xmlns:a16="http://schemas.microsoft.com/office/drawing/2014/main" id="{00000000-0008-0000-0100-00009C32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668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2461260</xdr:colOff>
          <xdr:row>57</xdr:row>
          <xdr:rowOff>0</xdr:rowOff>
        </xdr:from>
        <xdr:to>
          <xdr:col>3</xdr:col>
          <xdr:colOff>3181350</xdr:colOff>
          <xdr:row>58</xdr:row>
          <xdr:rowOff>228600</xdr:rowOff>
        </xdr:to>
        <xdr:sp macro="" textlink="">
          <xdr:nvSpPr>
            <xdr:cNvPr id="12961" name="Group Box 673" hidden="1">
              <a:extLst>
                <a:ext uri="{63B3BB69-23CF-44E3-9099-C40C66FF867C}">
                  <a14:compatExt spid="_x0000_s12961"/>
                </a:ext>
                <a:ext uri="{FF2B5EF4-FFF2-40B4-BE49-F238E27FC236}">
                  <a16:creationId xmlns:a16="http://schemas.microsoft.com/office/drawing/2014/main" id="{00000000-0008-0000-0100-0000A132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668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2430780</xdr:colOff>
          <xdr:row>57</xdr:row>
          <xdr:rowOff>0</xdr:rowOff>
        </xdr:from>
        <xdr:to>
          <xdr:col>3</xdr:col>
          <xdr:colOff>3177540</xdr:colOff>
          <xdr:row>58</xdr:row>
          <xdr:rowOff>228600</xdr:rowOff>
        </xdr:to>
        <xdr:sp macro="" textlink="">
          <xdr:nvSpPr>
            <xdr:cNvPr id="12965" name="Group Box 677" hidden="1">
              <a:extLst>
                <a:ext uri="{63B3BB69-23CF-44E3-9099-C40C66FF867C}">
                  <a14:compatExt spid="_x0000_s12965"/>
                </a:ext>
                <a:ext uri="{FF2B5EF4-FFF2-40B4-BE49-F238E27FC236}">
                  <a16:creationId xmlns:a16="http://schemas.microsoft.com/office/drawing/2014/main" id="{00000000-0008-0000-0100-0000A532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668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2461260</xdr:colOff>
          <xdr:row>57</xdr:row>
          <xdr:rowOff>0</xdr:rowOff>
        </xdr:from>
        <xdr:to>
          <xdr:col>3</xdr:col>
          <xdr:colOff>3181350</xdr:colOff>
          <xdr:row>58</xdr:row>
          <xdr:rowOff>228600</xdr:rowOff>
        </xdr:to>
        <xdr:sp macro="" textlink="">
          <xdr:nvSpPr>
            <xdr:cNvPr id="12969" name="Group Box 681" hidden="1">
              <a:extLst>
                <a:ext uri="{63B3BB69-23CF-44E3-9099-C40C66FF867C}">
                  <a14:compatExt spid="_x0000_s12969"/>
                </a:ext>
                <a:ext uri="{FF2B5EF4-FFF2-40B4-BE49-F238E27FC236}">
                  <a16:creationId xmlns:a16="http://schemas.microsoft.com/office/drawing/2014/main" id="{00000000-0008-0000-0100-0000A932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668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212</xdr:row>
          <xdr:rowOff>868680</xdr:rowOff>
        </xdr:from>
        <xdr:to>
          <xdr:col>2</xdr:col>
          <xdr:colOff>2491740</xdr:colOff>
          <xdr:row>213</xdr:row>
          <xdr:rowOff>0</xdr:rowOff>
        </xdr:to>
        <xdr:sp macro="" textlink="">
          <xdr:nvSpPr>
            <xdr:cNvPr id="12975" name="チェック 604" hidden="1">
              <a:extLst>
                <a:ext uri="{63B3BB69-23CF-44E3-9099-C40C66FF867C}">
                  <a14:compatExt spid="_x0000_s12975"/>
                </a:ext>
                <a:ext uri="{FF2B5EF4-FFF2-40B4-BE49-F238E27FC236}">
                  <a16:creationId xmlns:a16="http://schemas.microsoft.com/office/drawing/2014/main" id="{00000000-0008-0000-0100-0000AF32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ICT施工の加点（総合評価・成績評定）が得られるため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210</xdr:row>
          <xdr:rowOff>220980</xdr:rowOff>
        </xdr:from>
        <xdr:to>
          <xdr:col>3</xdr:col>
          <xdr:colOff>2415540</xdr:colOff>
          <xdr:row>211</xdr:row>
          <xdr:rowOff>207645</xdr:rowOff>
        </xdr:to>
        <xdr:sp macro="" textlink="">
          <xdr:nvSpPr>
            <xdr:cNvPr id="12976" name="チェック 187" hidden="1">
              <a:extLst>
                <a:ext uri="{63B3BB69-23CF-44E3-9099-C40C66FF867C}">
                  <a14:compatExt spid="_x0000_s12976"/>
                </a:ext>
                <a:ext uri="{FF2B5EF4-FFF2-40B4-BE49-F238E27FC236}">
                  <a16:creationId xmlns:a16="http://schemas.microsoft.com/office/drawing/2014/main" id="{00000000-0008-0000-0100-0000B032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次回は、ICT施工を実施したくない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215</xdr:row>
          <xdr:rowOff>144780</xdr:rowOff>
        </xdr:from>
        <xdr:to>
          <xdr:col>2</xdr:col>
          <xdr:colOff>2491740</xdr:colOff>
          <xdr:row>215</xdr:row>
          <xdr:rowOff>320040</xdr:rowOff>
        </xdr:to>
        <xdr:sp macro="" textlink="">
          <xdr:nvSpPr>
            <xdr:cNvPr id="12977" name="チェック 602" hidden="1">
              <a:extLst>
                <a:ext uri="{63B3BB69-23CF-44E3-9099-C40C66FF867C}">
                  <a14:compatExt spid="_x0000_s12977"/>
                </a:ext>
                <a:ext uri="{FF2B5EF4-FFF2-40B4-BE49-F238E27FC236}">
                  <a16:creationId xmlns:a16="http://schemas.microsoft.com/office/drawing/2014/main" id="{00000000-0008-0000-0100-0000B132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費用が高額になってしまい、赤字になってしまったため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215</xdr:row>
          <xdr:rowOff>381000</xdr:rowOff>
        </xdr:from>
        <xdr:to>
          <xdr:col>2</xdr:col>
          <xdr:colOff>2491740</xdr:colOff>
          <xdr:row>215</xdr:row>
          <xdr:rowOff>550545</xdr:rowOff>
        </xdr:to>
        <xdr:sp macro="" textlink="">
          <xdr:nvSpPr>
            <xdr:cNvPr id="12978" name="チェック 603" hidden="1">
              <a:extLst>
                <a:ext uri="{63B3BB69-23CF-44E3-9099-C40C66FF867C}">
                  <a14:compatExt spid="_x0000_s12978"/>
                </a:ext>
                <a:ext uri="{FF2B5EF4-FFF2-40B4-BE49-F238E27FC236}">
                  <a16:creationId xmlns:a16="http://schemas.microsoft.com/office/drawing/2014/main" id="{00000000-0008-0000-0100-0000B232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ＩＣＴ施工を実施したが、メリットを感じられなかったため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81</xdr:row>
          <xdr:rowOff>106680</xdr:rowOff>
        </xdr:from>
        <xdr:to>
          <xdr:col>3</xdr:col>
          <xdr:colOff>1693545</xdr:colOff>
          <xdr:row>82</xdr:row>
          <xdr:rowOff>0</xdr:rowOff>
        </xdr:to>
        <xdr:sp macro="" textlink="">
          <xdr:nvSpPr>
            <xdr:cNvPr id="13006" name="Check Box 173" hidden="1">
              <a:extLst>
                <a:ext uri="{63B3BB69-23CF-44E3-9099-C40C66FF867C}">
                  <a14:compatExt spid="_x0000_s13006"/>
                </a:ext>
                <a:ext uri="{FF2B5EF4-FFF2-40B4-BE49-F238E27FC236}">
                  <a16:creationId xmlns:a16="http://schemas.microsoft.com/office/drawing/2014/main" id="{00000000-0008-0000-0100-0000CE32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現況測量の省力化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81</xdr:row>
          <xdr:rowOff>365760</xdr:rowOff>
        </xdr:from>
        <xdr:to>
          <xdr:col>3</xdr:col>
          <xdr:colOff>1693545</xdr:colOff>
          <xdr:row>82</xdr:row>
          <xdr:rowOff>0</xdr:rowOff>
        </xdr:to>
        <xdr:sp macro="" textlink="">
          <xdr:nvSpPr>
            <xdr:cNvPr id="13007" name="Check Box 175" hidden="1">
              <a:extLst>
                <a:ext uri="{63B3BB69-23CF-44E3-9099-C40C66FF867C}">
                  <a14:compatExt spid="_x0000_s13007"/>
                </a:ext>
                <a:ext uri="{FF2B5EF4-FFF2-40B4-BE49-F238E27FC236}">
                  <a16:creationId xmlns:a16="http://schemas.microsoft.com/office/drawing/2014/main" id="{00000000-0008-0000-0100-0000CF32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面的な地形の３次元データを活用した詳細・正確な設計照査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81</xdr:row>
          <xdr:rowOff>594360</xdr:rowOff>
        </xdr:from>
        <xdr:to>
          <xdr:col>3</xdr:col>
          <xdr:colOff>1693545</xdr:colOff>
          <xdr:row>82</xdr:row>
          <xdr:rowOff>0</xdr:rowOff>
        </xdr:to>
        <xdr:sp macro="" textlink="">
          <xdr:nvSpPr>
            <xdr:cNvPr id="13008" name="Check Box 176" hidden="1">
              <a:extLst>
                <a:ext uri="{63B3BB69-23CF-44E3-9099-C40C66FF867C}">
                  <a14:compatExt spid="_x0000_s13008"/>
                </a:ext>
                <a:ext uri="{FF2B5EF4-FFF2-40B4-BE49-F238E27FC236}">
                  <a16:creationId xmlns:a16="http://schemas.microsoft.com/office/drawing/2014/main" id="{00000000-0008-0000-0100-0000D032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施工検討開始時期の早期化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81</xdr:row>
          <xdr:rowOff>861060</xdr:rowOff>
        </xdr:from>
        <xdr:to>
          <xdr:col>3</xdr:col>
          <xdr:colOff>1693545</xdr:colOff>
          <xdr:row>82</xdr:row>
          <xdr:rowOff>0</xdr:rowOff>
        </xdr:to>
        <xdr:sp macro="" textlink="">
          <xdr:nvSpPr>
            <xdr:cNvPr id="13009" name="Check Box 177" hidden="1">
              <a:extLst>
                <a:ext uri="{63B3BB69-23CF-44E3-9099-C40C66FF867C}">
                  <a14:compatExt spid="_x0000_s13009"/>
                </a:ext>
                <a:ext uri="{FF2B5EF4-FFF2-40B4-BE49-F238E27FC236}">
                  <a16:creationId xmlns:a16="http://schemas.microsoft.com/office/drawing/2014/main" id="{00000000-0008-0000-0100-0000D132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地形と写真の立体可視化による工事関係者への説明等の高度化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81</xdr:row>
          <xdr:rowOff>1112520</xdr:rowOff>
        </xdr:from>
        <xdr:to>
          <xdr:col>3</xdr:col>
          <xdr:colOff>1693545</xdr:colOff>
          <xdr:row>82</xdr:row>
          <xdr:rowOff>0</xdr:rowOff>
        </xdr:to>
        <xdr:sp macro="" textlink="">
          <xdr:nvSpPr>
            <xdr:cNvPr id="13010" name="チェック 570" hidden="1">
              <a:extLst>
                <a:ext uri="{63B3BB69-23CF-44E3-9099-C40C66FF867C}">
                  <a14:compatExt spid="_x0000_s13010"/>
                </a:ext>
                <a:ext uri="{FF2B5EF4-FFF2-40B4-BE49-F238E27FC236}">
                  <a16:creationId xmlns:a16="http://schemas.microsoft.com/office/drawing/2014/main" id="{00000000-0008-0000-0100-0000D232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講習ですぐに理解でき、実際にやってみたら思いのほか簡単だった。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81</xdr:row>
          <xdr:rowOff>1356360</xdr:rowOff>
        </xdr:from>
        <xdr:to>
          <xdr:col>3</xdr:col>
          <xdr:colOff>1693545</xdr:colOff>
          <xdr:row>82</xdr:row>
          <xdr:rowOff>0</xdr:rowOff>
        </xdr:to>
        <xdr:sp macro="" textlink="">
          <xdr:nvSpPr>
            <xdr:cNvPr id="13011" name="チェック 571" hidden="1">
              <a:extLst>
                <a:ext uri="{63B3BB69-23CF-44E3-9099-C40C66FF867C}">
                  <a14:compatExt spid="_x0000_s13011"/>
                </a:ext>
                <a:ext uri="{FF2B5EF4-FFF2-40B4-BE49-F238E27FC236}">
                  <a16:creationId xmlns:a16="http://schemas.microsoft.com/office/drawing/2014/main" id="{00000000-0008-0000-0100-0000D332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起工測量による省力化が可能になったことで施工開始時期を早めることができた。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81</xdr:row>
          <xdr:rowOff>1607820</xdr:rowOff>
        </xdr:from>
        <xdr:to>
          <xdr:col>3</xdr:col>
          <xdr:colOff>1693545</xdr:colOff>
          <xdr:row>82</xdr:row>
          <xdr:rowOff>0</xdr:rowOff>
        </xdr:to>
        <xdr:sp macro="" textlink="">
          <xdr:nvSpPr>
            <xdr:cNvPr id="13012" name="チェック 572" hidden="1">
              <a:extLst>
                <a:ext uri="{63B3BB69-23CF-44E3-9099-C40C66FF867C}">
                  <a14:compatExt spid="_x0000_s13012"/>
                </a:ext>
                <a:ext uri="{FF2B5EF4-FFF2-40B4-BE49-F238E27FC236}">
                  <a16:creationId xmlns:a16="http://schemas.microsoft.com/office/drawing/2014/main" id="{00000000-0008-0000-0100-0000D432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測量器械の据え替え回数が減少し、作業効率が上がった。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81</xdr:row>
          <xdr:rowOff>1851660</xdr:rowOff>
        </xdr:from>
        <xdr:to>
          <xdr:col>3</xdr:col>
          <xdr:colOff>1693545</xdr:colOff>
          <xdr:row>82</xdr:row>
          <xdr:rowOff>0</xdr:rowOff>
        </xdr:to>
        <xdr:sp macro="" textlink="">
          <xdr:nvSpPr>
            <xdr:cNvPr id="13013" name="チェック 573" hidden="1">
              <a:extLst>
                <a:ext uri="{63B3BB69-23CF-44E3-9099-C40C66FF867C}">
                  <a14:compatExt spid="_x0000_s13013"/>
                </a:ext>
                <a:ext uri="{FF2B5EF4-FFF2-40B4-BE49-F238E27FC236}">
                  <a16:creationId xmlns:a16="http://schemas.microsoft.com/office/drawing/2014/main" id="{00000000-0008-0000-0100-0000D532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現場作業が大幅に減ったことから作業員の負担が軽減した。（測量作業員）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81</xdr:row>
          <xdr:rowOff>2103120</xdr:rowOff>
        </xdr:from>
        <xdr:to>
          <xdr:col>3</xdr:col>
          <xdr:colOff>1693545</xdr:colOff>
          <xdr:row>82</xdr:row>
          <xdr:rowOff>19050</xdr:rowOff>
        </xdr:to>
        <xdr:sp macro="" textlink="">
          <xdr:nvSpPr>
            <xdr:cNvPr id="13014" name="チェック 574" hidden="1">
              <a:extLst>
                <a:ext uri="{63B3BB69-23CF-44E3-9099-C40C66FF867C}">
                  <a14:compatExt spid="_x0000_s13014"/>
                </a:ext>
                <a:ext uri="{FF2B5EF4-FFF2-40B4-BE49-F238E27FC236}">
                  <a16:creationId xmlns:a16="http://schemas.microsoft.com/office/drawing/2014/main" id="{00000000-0008-0000-0100-0000D632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施工延長が短かったので効果があまり出なかった。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111</xdr:row>
          <xdr:rowOff>38100</xdr:rowOff>
        </xdr:from>
        <xdr:to>
          <xdr:col>3</xdr:col>
          <xdr:colOff>0</xdr:colOff>
          <xdr:row>111</xdr:row>
          <xdr:rowOff>243840</xdr:rowOff>
        </xdr:to>
        <xdr:sp macro="" textlink="">
          <xdr:nvSpPr>
            <xdr:cNvPr id="13037" name="Check Box 179" hidden="1">
              <a:extLst>
                <a:ext uri="{63B3BB69-23CF-44E3-9099-C40C66FF867C}">
                  <a14:compatExt spid="_x0000_s13037"/>
                </a:ext>
                <a:ext uri="{FF2B5EF4-FFF2-40B4-BE49-F238E27FC236}">
                  <a16:creationId xmlns:a16="http://schemas.microsoft.com/office/drawing/2014/main" id="{00000000-0008-0000-0100-0000ED32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切土量や盛土量の算出の自動化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111</xdr:row>
          <xdr:rowOff>274320</xdr:rowOff>
        </xdr:from>
        <xdr:to>
          <xdr:col>3</xdr:col>
          <xdr:colOff>0</xdr:colOff>
          <xdr:row>112</xdr:row>
          <xdr:rowOff>0</xdr:rowOff>
        </xdr:to>
        <xdr:sp macro="" textlink="">
          <xdr:nvSpPr>
            <xdr:cNvPr id="13038" name="Check Box 180" hidden="1">
              <a:extLst>
                <a:ext uri="{63B3BB69-23CF-44E3-9099-C40C66FF867C}">
                  <a14:compatExt spid="_x0000_s13038"/>
                </a:ext>
                <a:ext uri="{FF2B5EF4-FFF2-40B4-BE49-F238E27FC236}">
                  <a16:creationId xmlns:a16="http://schemas.microsoft.com/office/drawing/2014/main" id="{00000000-0008-0000-0100-0000EE32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設計照査の効率化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111</xdr:row>
          <xdr:rowOff>525780</xdr:rowOff>
        </xdr:from>
        <xdr:to>
          <xdr:col>3</xdr:col>
          <xdr:colOff>0</xdr:colOff>
          <xdr:row>112</xdr:row>
          <xdr:rowOff>0</xdr:rowOff>
        </xdr:to>
        <xdr:sp macro="" textlink="">
          <xdr:nvSpPr>
            <xdr:cNvPr id="13039" name="Check Box 181" hidden="1">
              <a:extLst>
                <a:ext uri="{63B3BB69-23CF-44E3-9099-C40C66FF867C}">
                  <a14:compatExt spid="_x0000_s13039"/>
                </a:ext>
                <a:ext uri="{FF2B5EF4-FFF2-40B4-BE49-F238E27FC236}">
                  <a16:creationId xmlns:a16="http://schemas.microsoft.com/office/drawing/2014/main" id="{00000000-0008-0000-0100-0000EF32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切土量や盛土量の算出精度の向上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111</xdr:row>
          <xdr:rowOff>769620</xdr:rowOff>
        </xdr:from>
        <xdr:to>
          <xdr:col>3</xdr:col>
          <xdr:colOff>0</xdr:colOff>
          <xdr:row>112</xdr:row>
          <xdr:rowOff>0</xdr:rowOff>
        </xdr:to>
        <xdr:sp macro="" textlink="">
          <xdr:nvSpPr>
            <xdr:cNvPr id="13040" name="Check Box 182" hidden="1">
              <a:extLst>
                <a:ext uri="{63B3BB69-23CF-44E3-9099-C40C66FF867C}">
                  <a14:compatExt spid="_x0000_s13040"/>
                </a:ext>
                <a:ext uri="{FF2B5EF4-FFF2-40B4-BE49-F238E27FC236}">
                  <a16:creationId xmlns:a16="http://schemas.microsoft.com/office/drawing/2014/main" id="{00000000-0008-0000-0100-0000F032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３次元地形・設計ﾃﾞｰﾀを用いた施工ｼﾐｭﾚｰｼｮﾝによる施工計画の正確性向上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111</xdr:row>
          <xdr:rowOff>1021080</xdr:rowOff>
        </xdr:from>
        <xdr:to>
          <xdr:col>3</xdr:col>
          <xdr:colOff>0</xdr:colOff>
          <xdr:row>112</xdr:row>
          <xdr:rowOff>0</xdr:rowOff>
        </xdr:to>
        <xdr:sp macro="" textlink="">
          <xdr:nvSpPr>
            <xdr:cNvPr id="13041" name="Check Box 183" hidden="1">
              <a:extLst>
                <a:ext uri="{63B3BB69-23CF-44E3-9099-C40C66FF867C}">
                  <a14:compatExt spid="_x0000_s13041"/>
                </a:ext>
                <a:ext uri="{FF2B5EF4-FFF2-40B4-BE49-F238E27FC236}">
                  <a16:creationId xmlns:a16="http://schemas.microsoft.com/office/drawing/2014/main" id="{00000000-0008-0000-0100-0000F132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ICT建設機械を制御するための３次元設計ﾃﾞｰﾀ作成作業の効率化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111</xdr:row>
          <xdr:rowOff>1264920</xdr:rowOff>
        </xdr:from>
        <xdr:to>
          <xdr:col>3</xdr:col>
          <xdr:colOff>0</xdr:colOff>
          <xdr:row>112</xdr:row>
          <xdr:rowOff>0</xdr:rowOff>
        </xdr:to>
        <xdr:sp macro="" textlink="">
          <xdr:nvSpPr>
            <xdr:cNvPr id="13042" name="Check Box 184" hidden="1">
              <a:extLst>
                <a:ext uri="{63B3BB69-23CF-44E3-9099-C40C66FF867C}">
                  <a14:compatExt spid="_x0000_s13042"/>
                </a:ext>
                <a:ext uri="{FF2B5EF4-FFF2-40B4-BE49-F238E27FC236}">
                  <a16:creationId xmlns:a16="http://schemas.microsoft.com/office/drawing/2014/main" id="{00000000-0008-0000-0100-0000F232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３次元モデルを用いた事前の施工時の干渉チェック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111</xdr:row>
          <xdr:rowOff>1516380</xdr:rowOff>
        </xdr:from>
        <xdr:to>
          <xdr:col>3</xdr:col>
          <xdr:colOff>0</xdr:colOff>
          <xdr:row>112</xdr:row>
          <xdr:rowOff>0</xdr:rowOff>
        </xdr:to>
        <xdr:sp macro="" textlink="">
          <xdr:nvSpPr>
            <xdr:cNvPr id="13043" name="チェック 577" hidden="1">
              <a:extLst>
                <a:ext uri="{63B3BB69-23CF-44E3-9099-C40C66FF867C}">
                  <a14:compatExt spid="_x0000_s13043"/>
                </a:ext>
                <a:ext uri="{FF2B5EF4-FFF2-40B4-BE49-F238E27FC236}">
                  <a16:creationId xmlns:a16="http://schemas.microsoft.com/office/drawing/2014/main" id="{00000000-0008-0000-0100-0000F332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講習ですぐに理解でき、実際にやってみたら思いのほか簡単だった。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111</xdr:row>
          <xdr:rowOff>1775460</xdr:rowOff>
        </xdr:from>
        <xdr:to>
          <xdr:col>3</xdr:col>
          <xdr:colOff>0</xdr:colOff>
          <xdr:row>112</xdr:row>
          <xdr:rowOff>0</xdr:rowOff>
        </xdr:to>
        <xdr:sp macro="" textlink="">
          <xdr:nvSpPr>
            <xdr:cNvPr id="13044" name="チェック 578" hidden="1">
              <a:extLst>
                <a:ext uri="{63B3BB69-23CF-44E3-9099-C40C66FF867C}">
                  <a14:compatExt spid="_x0000_s13044"/>
                </a:ext>
                <a:ext uri="{FF2B5EF4-FFF2-40B4-BE49-F238E27FC236}">
                  <a16:creationId xmlns:a16="http://schemas.microsoft.com/office/drawing/2014/main" id="{00000000-0008-0000-0100-0000F432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３次元化することで事前にシミュレーションができた。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111</xdr:row>
          <xdr:rowOff>2019300</xdr:rowOff>
        </xdr:from>
        <xdr:to>
          <xdr:col>3</xdr:col>
          <xdr:colOff>0</xdr:colOff>
          <xdr:row>112</xdr:row>
          <xdr:rowOff>0</xdr:rowOff>
        </xdr:to>
        <xdr:sp macro="" textlink="">
          <xdr:nvSpPr>
            <xdr:cNvPr id="13045" name="チェック 579" hidden="1">
              <a:extLst>
                <a:ext uri="{63B3BB69-23CF-44E3-9099-C40C66FF867C}">
                  <a14:compatExt spid="_x0000_s13045"/>
                </a:ext>
                <a:ext uri="{FF2B5EF4-FFF2-40B4-BE49-F238E27FC236}">
                  <a16:creationId xmlns:a16="http://schemas.microsoft.com/office/drawing/2014/main" id="{00000000-0008-0000-0100-0000F532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ソフトウェアの操作習熟に時間がかかった。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111</xdr:row>
          <xdr:rowOff>2293620</xdr:rowOff>
        </xdr:from>
        <xdr:to>
          <xdr:col>3</xdr:col>
          <xdr:colOff>0</xdr:colOff>
          <xdr:row>112</xdr:row>
          <xdr:rowOff>0</xdr:rowOff>
        </xdr:to>
        <xdr:sp macro="" textlink="">
          <xdr:nvSpPr>
            <xdr:cNvPr id="13046" name="チェック 580" hidden="1">
              <a:extLst>
                <a:ext uri="{63B3BB69-23CF-44E3-9099-C40C66FF867C}">
                  <a14:compatExt spid="_x0000_s13046"/>
                </a:ext>
                <a:ext uri="{FF2B5EF4-FFF2-40B4-BE49-F238E27FC236}">
                  <a16:creationId xmlns:a16="http://schemas.microsoft.com/office/drawing/2014/main" id="{00000000-0008-0000-0100-0000F632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構造物が多く、３次元設計データを作成するのが困難であった。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111</xdr:row>
          <xdr:rowOff>2552700</xdr:rowOff>
        </xdr:from>
        <xdr:to>
          <xdr:col>3</xdr:col>
          <xdr:colOff>0</xdr:colOff>
          <xdr:row>112</xdr:row>
          <xdr:rowOff>0</xdr:rowOff>
        </xdr:to>
        <xdr:sp macro="" textlink="">
          <xdr:nvSpPr>
            <xdr:cNvPr id="13047" name="チェック 581" hidden="1">
              <a:extLst>
                <a:ext uri="{63B3BB69-23CF-44E3-9099-C40C66FF867C}">
                  <a14:compatExt spid="_x0000_s13047"/>
                </a:ext>
                <a:ext uri="{FF2B5EF4-FFF2-40B4-BE49-F238E27FC236}">
                  <a16:creationId xmlns:a16="http://schemas.microsoft.com/office/drawing/2014/main" id="{00000000-0008-0000-0100-0000F732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ハイスペックのパソコンを準備する必要がある。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146</xdr:row>
          <xdr:rowOff>76200</xdr:rowOff>
        </xdr:from>
        <xdr:to>
          <xdr:col>3</xdr:col>
          <xdr:colOff>0</xdr:colOff>
          <xdr:row>146</xdr:row>
          <xdr:rowOff>245745</xdr:rowOff>
        </xdr:to>
        <xdr:sp macro="" textlink="">
          <xdr:nvSpPr>
            <xdr:cNvPr id="13060" name="Check Box 186" hidden="1">
              <a:extLst>
                <a:ext uri="{63B3BB69-23CF-44E3-9099-C40C66FF867C}">
                  <a14:compatExt spid="_x0000_s13060"/>
                </a:ext>
                <a:ext uri="{FF2B5EF4-FFF2-40B4-BE49-F238E27FC236}">
                  <a16:creationId xmlns:a16="http://schemas.microsoft.com/office/drawing/2014/main" id="{00000000-0008-0000-0100-00000433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施工の効率化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146</xdr:row>
          <xdr:rowOff>335280</xdr:rowOff>
        </xdr:from>
        <xdr:to>
          <xdr:col>3</xdr:col>
          <xdr:colOff>0</xdr:colOff>
          <xdr:row>147</xdr:row>
          <xdr:rowOff>0</xdr:rowOff>
        </xdr:to>
        <xdr:sp macro="" textlink="">
          <xdr:nvSpPr>
            <xdr:cNvPr id="13061" name="Check Box 187" hidden="1">
              <a:extLst>
                <a:ext uri="{63B3BB69-23CF-44E3-9099-C40C66FF867C}">
                  <a14:compatExt spid="_x0000_s13061"/>
                </a:ext>
                <a:ext uri="{FF2B5EF4-FFF2-40B4-BE49-F238E27FC236}">
                  <a16:creationId xmlns:a16="http://schemas.microsoft.com/office/drawing/2014/main" id="{00000000-0008-0000-0100-00000533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品質の向上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146</xdr:row>
          <xdr:rowOff>563880</xdr:rowOff>
        </xdr:from>
        <xdr:to>
          <xdr:col>3</xdr:col>
          <xdr:colOff>0</xdr:colOff>
          <xdr:row>147</xdr:row>
          <xdr:rowOff>0</xdr:rowOff>
        </xdr:to>
        <xdr:sp macro="" textlink="">
          <xdr:nvSpPr>
            <xdr:cNvPr id="13062" name="Check Box 188" hidden="1">
              <a:extLst>
                <a:ext uri="{63B3BB69-23CF-44E3-9099-C40C66FF867C}">
                  <a14:compatExt spid="_x0000_s13062"/>
                </a:ext>
                <a:ext uri="{FF2B5EF4-FFF2-40B4-BE49-F238E27FC236}">
                  <a16:creationId xmlns:a16="http://schemas.microsoft.com/office/drawing/2014/main" id="{00000000-0008-0000-0100-00000633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出来形のバラツキ低減による仕上げ作業の効率化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146</xdr:row>
          <xdr:rowOff>800100</xdr:rowOff>
        </xdr:from>
        <xdr:to>
          <xdr:col>3</xdr:col>
          <xdr:colOff>0</xdr:colOff>
          <xdr:row>147</xdr:row>
          <xdr:rowOff>0</xdr:rowOff>
        </xdr:to>
        <xdr:sp macro="" textlink="">
          <xdr:nvSpPr>
            <xdr:cNvPr id="13063" name="Check Box 189" hidden="1">
              <a:extLst>
                <a:ext uri="{63B3BB69-23CF-44E3-9099-C40C66FF867C}">
                  <a14:compatExt spid="_x0000_s13063"/>
                </a:ext>
                <a:ext uri="{FF2B5EF4-FFF2-40B4-BE49-F238E27FC236}">
                  <a16:creationId xmlns:a16="http://schemas.microsoft.com/office/drawing/2014/main" id="{00000000-0008-0000-0100-00000733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施工の安全性向上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146</xdr:row>
          <xdr:rowOff>1059180</xdr:rowOff>
        </xdr:from>
        <xdr:to>
          <xdr:col>3</xdr:col>
          <xdr:colOff>0</xdr:colOff>
          <xdr:row>147</xdr:row>
          <xdr:rowOff>0</xdr:rowOff>
        </xdr:to>
        <xdr:sp macro="" textlink="">
          <xdr:nvSpPr>
            <xdr:cNvPr id="13064" name="Check Box 190" hidden="1">
              <a:extLst>
                <a:ext uri="{63B3BB69-23CF-44E3-9099-C40C66FF867C}">
                  <a14:compatExt spid="_x0000_s13064"/>
                </a:ext>
                <a:ext uri="{FF2B5EF4-FFF2-40B4-BE49-F238E27FC236}">
                  <a16:creationId xmlns:a16="http://schemas.microsoft.com/office/drawing/2014/main" id="{00000000-0008-0000-0100-00000833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作業人員の削減</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146</xdr:row>
          <xdr:rowOff>1303020</xdr:rowOff>
        </xdr:from>
        <xdr:to>
          <xdr:col>3</xdr:col>
          <xdr:colOff>0</xdr:colOff>
          <xdr:row>147</xdr:row>
          <xdr:rowOff>0</xdr:rowOff>
        </xdr:to>
        <xdr:sp macro="" textlink="">
          <xdr:nvSpPr>
            <xdr:cNvPr id="13065" name="Check Box 191" hidden="1">
              <a:extLst>
                <a:ext uri="{63B3BB69-23CF-44E3-9099-C40C66FF867C}">
                  <a14:compatExt spid="_x0000_s13065"/>
                </a:ext>
                <a:ext uri="{FF2B5EF4-FFF2-40B4-BE49-F238E27FC236}">
                  <a16:creationId xmlns:a16="http://schemas.microsoft.com/office/drawing/2014/main" id="{00000000-0008-0000-0100-00000933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丁張設置作業の省略・軽減</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146</xdr:row>
          <xdr:rowOff>1546860</xdr:rowOff>
        </xdr:from>
        <xdr:to>
          <xdr:col>3</xdr:col>
          <xdr:colOff>0</xdr:colOff>
          <xdr:row>147</xdr:row>
          <xdr:rowOff>0</xdr:rowOff>
        </xdr:to>
        <xdr:sp macro="" textlink="">
          <xdr:nvSpPr>
            <xdr:cNvPr id="13066" name="Check Box 193" hidden="1">
              <a:extLst>
                <a:ext uri="{63B3BB69-23CF-44E3-9099-C40C66FF867C}">
                  <a14:compatExt spid="_x0000_s13066"/>
                </a:ext>
                <a:ext uri="{FF2B5EF4-FFF2-40B4-BE49-F238E27FC236}">
                  <a16:creationId xmlns:a16="http://schemas.microsoft.com/office/drawing/2014/main" id="{00000000-0008-0000-0100-00000A33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オペレータへの施工指示作業の省力化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146</xdr:row>
          <xdr:rowOff>1790700</xdr:rowOff>
        </xdr:from>
        <xdr:to>
          <xdr:col>3</xdr:col>
          <xdr:colOff>0</xdr:colOff>
          <xdr:row>147</xdr:row>
          <xdr:rowOff>0</xdr:rowOff>
        </xdr:to>
        <xdr:sp macro="" textlink="">
          <xdr:nvSpPr>
            <xdr:cNvPr id="13067" name="Check Box 194" hidden="1">
              <a:extLst>
                <a:ext uri="{63B3BB69-23CF-44E3-9099-C40C66FF867C}">
                  <a14:compatExt spid="_x0000_s13067"/>
                </a:ext>
                <a:ext uri="{FF2B5EF4-FFF2-40B4-BE49-F238E27FC236}">
                  <a16:creationId xmlns:a16="http://schemas.microsoft.com/office/drawing/2014/main" id="{00000000-0008-0000-0100-00000B33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ICT建機の稼働履歴データを用いた工事の進捗把握の効率化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146</xdr:row>
          <xdr:rowOff>2026920</xdr:rowOff>
        </xdr:from>
        <xdr:to>
          <xdr:col>3</xdr:col>
          <xdr:colOff>0</xdr:colOff>
          <xdr:row>147</xdr:row>
          <xdr:rowOff>0</xdr:rowOff>
        </xdr:to>
        <xdr:sp macro="" textlink="">
          <xdr:nvSpPr>
            <xdr:cNvPr id="13068" name="チェック 586" hidden="1">
              <a:extLst>
                <a:ext uri="{63B3BB69-23CF-44E3-9099-C40C66FF867C}">
                  <a14:compatExt spid="_x0000_s13068"/>
                </a:ext>
                <a:ext uri="{FF2B5EF4-FFF2-40B4-BE49-F238E27FC236}">
                  <a16:creationId xmlns:a16="http://schemas.microsoft.com/office/drawing/2014/main" id="{00000000-0008-0000-0100-00000C33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丁張り作業が無くなったため、大幅に手間が軽減した（作業員）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146</xdr:row>
          <xdr:rowOff>2286000</xdr:rowOff>
        </xdr:from>
        <xdr:to>
          <xdr:col>3</xdr:col>
          <xdr:colOff>0</xdr:colOff>
          <xdr:row>147</xdr:row>
          <xdr:rowOff>0</xdr:rowOff>
        </xdr:to>
        <xdr:sp macro="" textlink="">
          <xdr:nvSpPr>
            <xdr:cNvPr id="13069" name="チェック 588" hidden="1">
              <a:extLst>
                <a:ext uri="{63B3BB69-23CF-44E3-9099-C40C66FF867C}">
                  <a14:compatExt spid="_x0000_s13069"/>
                </a:ext>
                <a:ext uri="{FF2B5EF4-FFF2-40B4-BE49-F238E27FC236}">
                  <a16:creationId xmlns:a16="http://schemas.microsoft.com/office/drawing/2014/main" id="{00000000-0008-0000-0100-00000D33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出来形の精度が上がった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146</xdr:row>
          <xdr:rowOff>2522220</xdr:rowOff>
        </xdr:from>
        <xdr:to>
          <xdr:col>3</xdr:col>
          <xdr:colOff>0</xdr:colOff>
          <xdr:row>147</xdr:row>
          <xdr:rowOff>0</xdr:rowOff>
        </xdr:to>
        <xdr:sp macro="" textlink="">
          <xdr:nvSpPr>
            <xdr:cNvPr id="13070" name="チェック 589" hidden="1">
              <a:extLst>
                <a:ext uri="{63B3BB69-23CF-44E3-9099-C40C66FF867C}">
                  <a14:compatExt spid="_x0000_s13070"/>
                </a:ext>
                <a:ext uri="{FF2B5EF4-FFF2-40B4-BE49-F238E27FC236}">
                  <a16:creationId xmlns:a16="http://schemas.microsoft.com/office/drawing/2014/main" id="{00000000-0008-0000-0100-00000E33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重機周りの作業が激減し、安全性が高まり、精神的負担も軽減した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146</xdr:row>
          <xdr:rowOff>2781300</xdr:rowOff>
        </xdr:from>
        <xdr:to>
          <xdr:col>3</xdr:col>
          <xdr:colOff>0</xdr:colOff>
          <xdr:row>147</xdr:row>
          <xdr:rowOff>0</xdr:rowOff>
        </xdr:to>
        <xdr:sp macro="" textlink="">
          <xdr:nvSpPr>
            <xdr:cNvPr id="13071" name="チェック 590" hidden="1">
              <a:extLst>
                <a:ext uri="{63B3BB69-23CF-44E3-9099-C40C66FF867C}">
                  <a14:compatExt spid="_x0000_s13071"/>
                </a:ext>
                <a:ext uri="{FF2B5EF4-FFF2-40B4-BE49-F238E27FC236}">
                  <a16:creationId xmlns:a16="http://schemas.microsoft.com/office/drawing/2014/main" id="{00000000-0008-0000-0100-00000F33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これまで熟練工でしか出来ないと考えていた法面成型作業が綺麗に出来た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177</xdr:row>
          <xdr:rowOff>541020</xdr:rowOff>
        </xdr:from>
        <xdr:to>
          <xdr:col>3</xdr:col>
          <xdr:colOff>3181350</xdr:colOff>
          <xdr:row>178</xdr:row>
          <xdr:rowOff>0</xdr:rowOff>
        </xdr:to>
        <xdr:sp macro="" textlink="">
          <xdr:nvSpPr>
            <xdr:cNvPr id="13083" name="Check Box 197" hidden="1">
              <a:extLst>
                <a:ext uri="{63B3BB69-23CF-44E3-9099-C40C66FF867C}">
                  <a14:compatExt spid="_x0000_s13083"/>
                </a:ext>
                <a:ext uri="{FF2B5EF4-FFF2-40B4-BE49-F238E27FC236}">
                  <a16:creationId xmlns:a16="http://schemas.microsoft.com/office/drawing/2014/main" id="{00000000-0008-0000-0100-00001B33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出来形計測作業の効率化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177</xdr:row>
          <xdr:rowOff>792480</xdr:rowOff>
        </xdr:from>
        <xdr:to>
          <xdr:col>3</xdr:col>
          <xdr:colOff>3181350</xdr:colOff>
          <xdr:row>178</xdr:row>
          <xdr:rowOff>0</xdr:rowOff>
        </xdr:to>
        <xdr:sp macro="" textlink="">
          <xdr:nvSpPr>
            <xdr:cNvPr id="13084" name="Check Box 198" hidden="1">
              <a:extLst>
                <a:ext uri="{63B3BB69-23CF-44E3-9099-C40C66FF867C}">
                  <a14:compatExt spid="_x0000_s13084"/>
                </a:ext>
                <a:ext uri="{FF2B5EF4-FFF2-40B4-BE49-F238E27FC236}">
                  <a16:creationId xmlns:a16="http://schemas.microsoft.com/office/drawing/2014/main" id="{00000000-0008-0000-0100-00001C33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ＩＣＴ建設機械の施工履歴データを用いた出来高部分数量算出の省力化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177</xdr:row>
          <xdr:rowOff>304800</xdr:rowOff>
        </xdr:from>
        <xdr:to>
          <xdr:col>3</xdr:col>
          <xdr:colOff>3181350</xdr:colOff>
          <xdr:row>178</xdr:row>
          <xdr:rowOff>0</xdr:rowOff>
        </xdr:to>
        <xdr:sp macro="" textlink="">
          <xdr:nvSpPr>
            <xdr:cNvPr id="13085" name="Check Box 199" hidden="1">
              <a:extLst>
                <a:ext uri="{63B3BB69-23CF-44E3-9099-C40C66FF867C}">
                  <a14:compatExt spid="_x0000_s13085"/>
                </a:ext>
                <a:ext uri="{FF2B5EF4-FFF2-40B4-BE49-F238E27FC236}">
                  <a16:creationId xmlns:a16="http://schemas.microsoft.com/office/drawing/2014/main" id="{00000000-0008-0000-0100-00001D33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出来高部分数量算出の根拠資料作成の省略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177</xdr:row>
          <xdr:rowOff>68580</xdr:rowOff>
        </xdr:from>
        <xdr:to>
          <xdr:col>3</xdr:col>
          <xdr:colOff>3181350</xdr:colOff>
          <xdr:row>177</xdr:row>
          <xdr:rowOff>247650</xdr:rowOff>
        </xdr:to>
        <xdr:sp macro="" textlink="">
          <xdr:nvSpPr>
            <xdr:cNvPr id="13086" name="Check Box 200" hidden="1">
              <a:extLst>
                <a:ext uri="{63B3BB69-23CF-44E3-9099-C40C66FF867C}">
                  <a14:compatExt spid="_x0000_s13086"/>
                </a:ext>
                <a:ext uri="{FF2B5EF4-FFF2-40B4-BE49-F238E27FC236}">
                  <a16:creationId xmlns:a16="http://schemas.microsoft.com/office/drawing/2014/main" id="{00000000-0008-0000-0100-00001E33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既済部分検査の効率化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177</xdr:row>
          <xdr:rowOff>1028700</xdr:rowOff>
        </xdr:from>
        <xdr:to>
          <xdr:col>3</xdr:col>
          <xdr:colOff>3181350</xdr:colOff>
          <xdr:row>178</xdr:row>
          <xdr:rowOff>0</xdr:rowOff>
        </xdr:to>
        <xdr:sp macro="" textlink="">
          <xdr:nvSpPr>
            <xdr:cNvPr id="13087" name="Check Box 201" hidden="1">
              <a:extLst>
                <a:ext uri="{63B3BB69-23CF-44E3-9099-C40C66FF867C}">
                  <a14:compatExt spid="_x0000_s13087"/>
                </a:ext>
                <a:ext uri="{FF2B5EF4-FFF2-40B4-BE49-F238E27FC236}">
                  <a16:creationId xmlns:a16="http://schemas.microsoft.com/office/drawing/2014/main" id="{00000000-0008-0000-0100-00001F33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３次元測量技術を活用した検査による実地検査用の出来形の書類の削減</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177</xdr:row>
          <xdr:rowOff>1264920</xdr:rowOff>
        </xdr:from>
        <xdr:to>
          <xdr:col>3</xdr:col>
          <xdr:colOff>3181350</xdr:colOff>
          <xdr:row>178</xdr:row>
          <xdr:rowOff>0</xdr:rowOff>
        </xdr:to>
        <xdr:sp macro="" textlink="">
          <xdr:nvSpPr>
            <xdr:cNvPr id="13088" name="Check Box 202" hidden="1">
              <a:extLst>
                <a:ext uri="{63B3BB69-23CF-44E3-9099-C40C66FF867C}">
                  <a14:compatExt spid="_x0000_s13088"/>
                </a:ext>
                <a:ext uri="{FF2B5EF4-FFF2-40B4-BE49-F238E27FC236}">
                  <a16:creationId xmlns:a16="http://schemas.microsoft.com/office/drawing/2014/main" id="{00000000-0008-0000-0100-00002033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３次元測量技術を活用した検査による実地検査の一部省略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177</xdr:row>
          <xdr:rowOff>1508760</xdr:rowOff>
        </xdr:from>
        <xdr:to>
          <xdr:col>3</xdr:col>
          <xdr:colOff>3181350</xdr:colOff>
          <xdr:row>178</xdr:row>
          <xdr:rowOff>0</xdr:rowOff>
        </xdr:to>
        <xdr:sp macro="" textlink="">
          <xdr:nvSpPr>
            <xdr:cNvPr id="13089" name="Check Box 203" hidden="1">
              <a:extLst>
                <a:ext uri="{63B3BB69-23CF-44E3-9099-C40C66FF867C}">
                  <a14:compatExt spid="_x0000_s13089"/>
                </a:ext>
                <a:ext uri="{FF2B5EF4-FFF2-40B4-BE49-F238E27FC236}">
                  <a16:creationId xmlns:a16="http://schemas.microsoft.com/office/drawing/2014/main" id="{00000000-0008-0000-0100-00002133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書類検査用の出来形管理の書類の大幅削減</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177</xdr:row>
          <xdr:rowOff>1744980</xdr:rowOff>
        </xdr:from>
        <xdr:to>
          <xdr:col>3</xdr:col>
          <xdr:colOff>3181350</xdr:colOff>
          <xdr:row>178</xdr:row>
          <xdr:rowOff>0</xdr:rowOff>
        </xdr:to>
        <xdr:sp macro="" textlink="">
          <xdr:nvSpPr>
            <xdr:cNvPr id="13090" name="チェック 592" hidden="1">
              <a:extLst>
                <a:ext uri="{63B3BB69-23CF-44E3-9099-C40C66FF867C}">
                  <a14:compatExt spid="_x0000_s13090"/>
                </a:ext>
                <a:ext uri="{FF2B5EF4-FFF2-40B4-BE49-F238E27FC236}">
                  <a16:creationId xmlns:a16="http://schemas.microsoft.com/office/drawing/2014/main" id="{00000000-0008-0000-0100-00002233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講習ですぐに理解できて、実際にやってみたら思いのほか簡単だった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177</xdr:row>
          <xdr:rowOff>1981200</xdr:rowOff>
        </xdr:from>
        <xdr:to>
          <xdr:col>3</xdr:col>
          <xdr:colOff>3181350</xdr:colOff>
          <xdr:row>178</xdr:row>
          <xdr:rowOff>0</xdr:rowOff>
        </xdr:to>
        <xdr:sp macro="" textlink="">
          <xdr:nvSpPr>
            <xdr:cNvPr id="13091" name="チェック 593" hidden="1">
              <a:extLst>
                <a:ext uri="{63B3BB69-23CF-44E3-9099-C40C66FF867C}">
                  <a14:compatExt spid="_x0000_s13091"/>
                </a:ext>
                <a:ext uri="{FF2B5EF4-FFF2-40B4-BE49-F238E27FC236}">
                  <a16:creationId xmlns:a16="http://schemas.microsoft.com/office/drawing/2014/main" id="{00000000-0008-0000-0100-00002333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測量器械の据え替え回数が減少し、作業効率が上がった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177</xdr:row>
          <xdr:rowOff>2232660</xdr:rowOff>
        </xdr:from>
        <xdr:to>
          <xdr:col>3</xdr:col>
          <xdr:colOff>3181350</xdr:colOff>
          <xdr:row>178</xdr:row>
          <xdr:rowOff>0</xdr:rowOff>
        </xdr:to>
        <xdr:sp macro="" textlink="">
          <xdr:nvSpPr>
            <xdr:cNvPr id="13092" name="チェック 594" hidden="1">
              <a:extLst>
                <a:ext uri="{63B3BB69-23CF-44E3-9099-C40C66FF867C}">
                  <a14:compatExt spid="_x0000_s13092"/>
                </a:ext>
                <a:ext uri="{FF2B5EF4-FFF2-40B4-BE49-F238E27FC236}">
                  <a16:creationId xmlns:a16="http://schemas.microsoft.com/office/drawing/2014/main" id="{00000000-0008-0000-0100-00002433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現場作業が大幅に減ったことから作業員の負担が軽減した（測量作業員）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177</xdr:row>
          <xdr:rowOff>2468880</xdr:rowOff>
        </xdr:from>
        <xdr:to>
          <xdr:col>3</xdr:col>
          <xdr:colOff>3181350</xdr:colOff>
          <xdr:row>178</xdr:row>
          <xdr:rowOff>0</xdr:rowOff>
        </xdr:to>
        <xdr:sp macro="" textlink="">
          <xdr:nvSpPr>
            <xdr:cNvPr id="13093" name="チェック 595" hidden="1">
              <a:extLst>
                <a:ext uri="{63B3BB69-23CF-44E3-9099-C40C66FF867C}">
                  <a14:compatExt spid="_x0000_s13093"/>
                </a:ext>
                <a:ext uri="{FF2B5EF4-FFF2-40B4-BE49-F238E27FC236}">
                  <a16:creationId xmlns:a16="http://schemas.microsoft.com/office/drawing/2014/main" id="{00000000-0008-0000-0100-00002533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施工延長が短かったので効果があまり出なかった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201</xdr:row>
          <xdr:rowOff>114300</xdr:rowOff>
        </xdr:from>
        <xdr:to>
          <xdr:col>2</xdr:col>
          <xdr:colOff>2491740</xdr:colOff>
          <xdr:row>201</xdr:row>
          <xdr:rowOff>285750</xdr:rowOff>
        </xdr:to>
        <xdr:sp macro="" textlink="">
          <xdr:nvSpPr>
            <xdr:cNvPr id="13097" name="チェック 597" hidden="1">
              <a:extLst>
                <a:ext uri="{63B3BB69-23CF-44E3-9099-C40C66FF867C}">
                  <a14:compatExt spid="_x0000_s13097"/>
                </a:ext>
                <a:ext uri="{FF2B5EF4-FFF2-40B4-BE49-F238E27FC236}">
                  <a16:creationId xmlns:a16="http://schemas.microsoft.com/office/drawing/2014/main" id="{00000000-0008-0000-0100-00002933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作業員の労力が軽減され、納品データの作成時間も早くなった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201</xdr:row>
          <xdr:rowOff>350520</xdr:rowOff>
        </xdr:from>
        <xdr:to>
          <xdr:col>2</xdr:col>
          <xdr:colOff>2491740</xdr:colOff>
          <xdr:row>202</xdr:row>
          <xdr:rowOff>0</xdr:rowOff>
        </xdr:to>
        <xdr:sp macro="" textlink="">
          <xdr:nvSpPr>
            <xdr:cNvPr id="13098" name="チェック 598" hidden="1">
              <a:extLst>
                <a:ext uri="{63B3BB69-23CF-44E3-9099-C40C66FF867C}">
                  <a14:compatExt spid="_x0000_s13098"/>
                </a:ext>
                <a:ext uri="{FF2B5EF4-FFF2-40B4-BE49-F238E27FC236}">
                  <a16:creationId xmlns:a16="http://schemas.microsoft.com/office/drawing/2014/main" id="{00000000-0008-0000-0100-00002A33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成果物の作成・整理にかかる時間及び提出物が軽減された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201</xdr:row>
          <xdr:rowOff>594360</xdr:rowOff>
        </xdr:from>
        <xdr:to>
          <xdr:col>2</xdr:col>
          <xdr:colOff>2491740</xdr:colOff>
          <xdr:row>202</xdr:row>
          <xdr:rowOff>0</xdr:rowOff>
        </xdr:to>
        <xdr:sp macro="" textlink="">
          <xdr:nvSpPr>
            <xdr:cNvPr id="13099" name="チェック 599" hidden="1">
              <a:extLst>
                <a:ext uri="{63B3BB69-23CF-44E3-9099-C40C66FF867C}">
                  <a14:compatExt spid="_x0000_s13099"/>
                </a:ext>
                <a:ext uri="{FF2B5EF4-FFF2-40B4-BE49-F238E27FC236}">
                  <a16:creationId xmlns:a16="http://schemas.microsoft.com/office/drawing/2014/main" id="{00000000-0008-0000-0100-00002B33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データ量が増加したため時間がかかった</a:t>
              </a:r>
            </a:p>
          </xdr:txBody>
        </xdr:sp>
        <xdr:clientData/>
      </xdr:twoCellAnchor>
    </mc:Choice>
    <mc:Fallback/>
  </mc:AlternateContent>
  <xdr:twoCellAnchor>
    <xdr:from>
      <xdr:col>1</xdr:col>
      <xdr:colOff>38100</xdr:colOff>
      <xdr:row>207</xdr:row>
      <xdr:rowOff>354329</xdr:rowOff>
    </xdr:from>
    <xdr:to>
      <xdr:col>2</xdr:col>
      <xdr:colOff>1809750</xdr:colOff>
      <xdr:row>207</xdr:row>
      <xdr:rowOff>2897505</xdr:rowOff>
    </xdr:to>
    <xdr:graphicFrame macro="">
      <xdr:nvGraphicFramePr>
        <xdr:cNvPr id="4" name="グラフ 3">
          <a:extLst>
            <a:ext uri="{FF2B5EF4-FFF2-40B4-BE49-F238E27FC236}">
              <a16:creationId xmlns:a16="http://schemas.microsoft.com/office/drawing/2014/main" id="{84ADFA8F-6A74-4BD2-86E9-B5AB7B3063A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1840229</xdr:colOff>
      <xdr:row>207</xdr:row>
      <xdr:rowOff>371475</xdr:rowOff>
    </xdr:from>
    <xdr:to>
      <xdr:col>3</xdr:col>
      <xdr:colOff>3440429</xdr:colOff>
      <xdr:row>207</xdr:row>
      <xdr:rowOff>2907030</xdr:rowOff>
    </xdr:to>
    <xdr:graphicFrame macro="">
      <xdr:nvGraphicFramePr>
        <xdr:cNvPr id="5" name="グラフ 4">
          <a:extLst>
            <a:ext uri="{FF2B5EF4-FFF2-40B4-BE49-F238E27FC236}">
              <a16:creationId xmlns:a16="http://schemas.microsoft.com/office/drawing/2014/main" id="{4F11E3E8-62D2-444A-863D-10F5F32107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1531618</xdr:colOff>
      <xdr:row>207</xdr:row>
      <xdr:rowOff>63817</xdr:rowOff>
    </xdr:from>
    <xdr:to>
      <xdr:col>2</xdr:col>
      <xdr:colOff>485775</xdr:colOff>
      <xdr:row>207</xdr:row>
      <xdr:rowOff>411480</xdr:rowOff>
    </xdr:to>
    <xdr:sp macro="" textlink="">
      <xdr:nvSpPr>
        <xdr:cNvPr id="6" name="テキスト ボックス 5">
          <a:extLst>
            <a:ext uri="{FF2B5EF4-FFF2-40B4-BE49-F238E27FC236}">
              <a16:creationId xmlns:a16="http://schemas.microsoft.com/office/drawing/2014/main" id="{5F2C8DCF-6B8B-F30D-2A8A-F19C5DEDFEC3}"/>
            </a:ext>
          </a:extLst>
        </xdr:cNvPr>
        <xdr:cNvSpPr txBox="1"/>
      </xdr:nvSpPr>
      <xdr:spPr>
        <a:xfrm>
          <a:off x="3227068" y="79092742"/>
          <a:ext cx="1383032" cy="34766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年代割合</a:t>
          </a:r>
          <a:r>
            <a:rPr kumimoji="1" lang="en-US" altLang="ja-JP" sz="1100"/>
            <a:t>(</a:t>
          </a:r>
          <a:r>
            <a:rPr kumimoji="1" lang="ja-JP" altLang="en-US" sz="1100"/>
            <a:t>作業員</a:t>
          </a:r>
          <a:r>
            <a:rPr kumimoji="1" lang="en-US" altLang="ja-JP" sz="1100"/>
            <a:t>)</a:t>
          </a:r>
        </a:p>
        <a:p>
          <a:endParaRPr kumimoji="1" lang="ja-JP" altLang="en-US" sz="1100"/>
        </a:p>
      </xdr:txBody>
    </xdr:sp>
    <xdr:clientData/>
  </xdr:twoCellAnchor>
  <xdr:oneCellAnchor>
    <xdr:from>
      <xdr:col>3</xdr:col>
      <xdr:colOff>510540</xdr:colOff>
      <xdr:row>205</xdr:row>
      <xdr:rowOff>3101340</xdr:rowOff>
    </xdr:from>
    <xdr:ext cx="184731" cy="264560"/>
    <xdr:sp macro="" textlink="">
      <xdr:nvSpPr>
        <xdr:cNvPr id="7" name="テキスト ボックス 6">
          <a:extLst>
            <a:ext uri="{FF2B5EF4-FFF2-40B4-BE49-F238E27FC236}">
              <a16:creationId xmlns:a16="http://schemas.microsoft.com/office/drawing/2014/main" id="{2761B688-24B6-5FEB-9FF5-A4AAACFBB655}"/>
            </a:ext>
          </a:extLst>
        </xdr:cNvPr>
        <xdr:cNvSpPr txBox="1"/>
      </xdr:nvSpPr>
      <xdr:spPr>
        <a:xfrm>
          <a:off x="7178040" y="548125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3</xdr:col>
      <xdr:colOff>872490</xdr:colOff>
      <xdr:row>207</xdr:row>
      <xdr:rowOff>91440</xdr:rowOff>
    </xdr:from>
    <xdr:to>
      <xdr:col>3</xdr:col>
      <xdr:colOff>2219325</xdr:colOff>
      <xdr:row>207</xdr:row>
      <xdr:rowOff>429578</xdr:rowOff>
    </xdr:to>
    <xdr:sp macro="" textlink="">
      <xdr:nvSpPr>
        <xdr:cNvPr id="8" name="テキスト ボックス 7">
          <a:extLst>
            <a:ext uri="{FF2B5EF4-FFF2-40B4-BE49-F238E27FC236}">
              <a16:creationId xmlns:a16="http://schemas.microsoft.com/office/drawing/2014/main" id="{4A8A7567-0FD2-4B8E-9974-094E4D53F95E}"/>
            </a:ext>
          </a:extLst>
        </xdr:cNvPr>
        <xdr:cNvSpPr txBox="1"/>
      </xdr:nvSpPr>
      <xdr:spPr>
        <a:xfrm>
          <a:off x="7539990" y="79120365"/>
          <a:ext cx="1346835" cy="33813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性別割合（作業員）</a:t>
          </a:r>
        </a:p>
      </xdr:txBody>
    </xdr:sp>
    <xdr:clientData/>
  </xdr:twoCellAnchor>
  <xdr:oneCellAnchor>
    <xdr:from>
      <xdr:col>3</xdr:col>
      <xdr:colOff>510540</xdr:colOff>
      <xdr:row>66</xdr:row>
      <xdr:rowOff>3101340</xdr:rowOff>
    </xdr:from>
    <xdr:ext cx="184731" cy="264560"/>
    <xdr:sp macro="" textlink="">
      <xdr:nvSpPr>
        <xdr:cNvPr id="2" name="テキスト ボックス 1">
          <a:extLst>
            <a:ext uri="{FF2B5EF4-FFF2-40B4-BE49-F238E27FC236}">
              <a16:creationId xmlns:a16="http://schemas.microsoft.com/office/drawing/2014/main" id="{8782D116-8937-4583-9C4C-81C39E24EEF5}"/>
            </a:ext>
          </a:extLst>
        </xdr:cNvPr>
        <xdr:cNvSpPr txBox="1"/>
      </xdr:nvSpPr>
      <xdr:spPr>
        <a:xfrm>
          <a:off x="7181850" y="59083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xdr:col>
      <xdr:colOff>510540</xdr:colOff>
      <xdr:row>96</xdr:row>
      <xdr:rowOff>3101340</xdr:rowOff>
    </xdr:from>
    <xdr:ext cx="184731" cy="264560"/>
    <xdr:sp macro="" textlink="">
      <xdr:nvSpPr>
        <xdr:cNvPr id="3" name="テキスト ボックス 2">
          <a:extLst>
            <a:ext uri="{FF2B5EF4-FFF2-40B4-BE49-F238E27FC236}">
              <a16:creationId xmlns:a16="http://schemas.microsoft.com/office/drawing/2014/main" id="{3867D094-78DD-4214-B65F-85F7003F9957}"/>
            </a:ext>
          </a:extLst>
        </xdr:cNvPr>
        <xdr:cNvSpPr txBox="1"/>
      </xdr:nvSpPr>
      <xdr:spPr>
        <a:xfrm>
          <a:off x="7181850" y="1428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xdr:col>
      <xdr:colOff>510540</xdr:colOff>
      <xdr:row>131</xdr:row>
      <xdr:rowOff>3101340</xdr:rowOff>
    </xdr:from>
    <xdr:ext cx="184731" cy="264560"/>
    <xdr:sp macro="" textlink="">
      <xdr:nvSpPr>
        <xdr:cNvPr id="9" name="テキスト ボックス 8">
          <a:extLst>
            <a:ext uri="{FF2B5EF4-FFF2-40B4-BE49-F238E27FC236}">
              <a16:creationId xmlns:a16="http://schemas.microsoft.com/office/drawing/2014/main" id="{E064B11B-1D96-4F8D-B202-53FCBE7EB6C4}"/>
            </a:ext>
          </a:extLst>
        </xdr:cNvPr>
        <xdr:cNvSpPr txBox="1"/>
      </xdr:nvSpPr>
      <xdr:spPr>
        <a:xfrm>
          <a:off x="7181850" y="1428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xdr:col>
      <xdr:colOff>510540</xdr:colOff>
      <xdr:row>162</xdr:row>
      <xdr:rowOff>3101340</xdr:rowOff>
    </xdr:from>
    <xdr:ext cx="184731" cy="264560"/>
    <xdr:sp macro="" textlink="">
      <xdr:nvSpPr>
        <xdr:cNvPr id="10" name="テキスト ボックス 9">
          <a:extLst>
            <a:ext uri="{FF2B5EF4-FFF2-40B4-BE49-F238E27FC236}">
              <a16:creationId xmlns:a16="http://schemas.microsoft.com/office/drawing/2014/main" id="{FF05D144-79F2-4C92-A24D-0CB605C49E96}"/>
            </a:ext>
          </a:extLst>
        </xdr:cNvPr>
        <xdr:cNvSpPr txBox="1"/>
      </xdr:nvSpPr>
      <xdr:spPr>
        <a:xfrm>
          <a:off x="7181850" y="4235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xdr:col>
      <xdr:colOff>510540</xdr:colOff>
      <xdr:row>186</xdr:row>
      <xdr:rowOff>3101340</xdr:rowOff>
    </xdr:from>
    <xdr:ext cx="184731" cy="264560"/>
    <xdr:sp macro="" textlink="">
      <xdr:nvSpPr>
        <xdr:cNvPr id="11" name="テキスト ボックス 10">
          <a:extLst>
            <a:ext uri="{FF2B5EF4-FFF2-40B4-BE49-F238E27FC236}">
              <a16:creationId xmlns:a16="http://schemas.microsoft.com/office/drawing/2014/main" id="{60C453E5-61CF-4441-8B8A-0E582CCBE61F}"/>
            </a:ext>
          </a:extLst>
        </xdr:cNvPr>
        <xdr:cNvSpPr txBox="1"/>
      </xdr:nvSpPr>
      <xdr:spPr>
        <a:xfrm>
          <a:off x="7181850" y="56283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xdr:col>
      <xdr:colOff>38100</xdr:colOff>
      <xdr:row>208</xdr:row>
      <xdr:rowOff>354329</xdr:rowOff>
    </xdr:from>
    <xdr:to>
      <xdr:col>2</xdr:col>
      <xdr:colOff>1809750</xdr:colOff>
      <xdr:row>208</xdr:row>
      <xdr:rowOff>2897505</xdr:rowOff>
    </xdr:to>
    <xdr:graphicFrame macro="">
      <xdr:nvGraphicFramePr>
        <xdr:cNvPr id="12" name="グラフ 11">
          <a:extLst>
            <a:ext uri="{FF2B5EF4-FFF2-40B4-BE49-F238E27FC236}">
              <a16:creationId xmlns:a16="http://schemas.microsoft.com/office/drawing/2014/main" id="{4794906F-798C-4B06-BF37-3836D6D10A7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1840229</xdr:colOff>
      <xdr:row>208</xdr:row>
      <xdr:rowOff>371475</xdr:rowOff>
    </xdr:from>
    <xdr:to>
      <xdr:col>3</xdr:col>
      <xdr:colOff>3440429</xdr:colOff>
      <xdr:row>208</xdr:row>
      <xdr:rowOff>2907030</xdr:rowOff>
    </xdr:to>
    <xdr:graphicFrame macro="">
      <xdr:nvGraphicFramePr>
        <xdr:cNvPr id="13" name="グラフ 12">
          <a:extLst>
            <a:ext uri="{FF2B5EF4-FFF2-40B4-BE49-F238E27FC236}">
              <a16:creationId xmlns:a16="http://schemas.microsoft.com/office/drawing/2014/main" id="{EE1F1BEF-7C21-41D3-A880-056E1162A58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1531618</xdr:colOff>
      <xdr:row>208</xdr:row>
      <xdr:rowOff>63817</xdr:rowOff>
    </xdr:from>
    <xdr:to>
      <xdr:col>2</xdr:col>
      <xdr:colOff>485775</xdr:colOff>
      <xdr:row>208</xdr:row>
      <xdr:rowOff>411480</xdr:rowOff>
    </xdr:to>
    <xdr:sp macro="" textlink="">
      <xdr:nvSpPr>
        <xdr:cNvPr id="14" name="テキスト ボックス 13">
          <a:extLst>
            <a:ext uri="{FF2B5EF4-FFF2-40B4-BE49-F238E27FC236}">
              <a16:creationId xmlns:a16="http://schemas.microsoft.com/office/drawing/2014/main" id="{3CFE2215-9573-4AD4-A14F-EDE3F50282F5}"/>
            </a:ext>
          </a:extLst>
        </xdr:cNvPr>
        <xdr:cNvSpPr txBox="1"/>
      </xdr:nvSpPr>
      <xdr:spPr>
        <a:xfrm>
          <a:off x="3228973" y="79088932"/>
          <a:ext cx="1379222" cy="34956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年代割合</a:t>
          </a:r>
          <a:r>
            <a:rPr kumimoji="1" lang="en-US" altLang="ja-JP" sz="1100"/>
            <a:t>(</a:t>
          </a:r>
          <a:r>
            <a:rPr kumimoji="1" lang="ja-JP" altLang="en-US" sz="1100"/>
            <a:t>技術者</a:t>
          </a:r>
          <a:r>
            <a:rPr kumimoji="1" lang="en-US" altLang="ja-JP" sz="1100"/>
            <a:t>)</a:t>
          </a:r>
        </a:p>
        <a:p>
          <a:endParaRPr kumimoji="1" lang="ja-JP" altLang="en-US" sz="1100"/>
        </a:p>
      </xdr:txBody>
    </xdr:sp>
    <xdr:clientData/>
  </xdr:twoCellAnchor>
  <xdr:twoCellAnchor>
    <xdr:from>
      <xdr:col>3</xdr:col>
      <xdr:colOff>872490</xdr:colOff>
      <xdr:row>208</xdr:row>
      <xdr:rowOff>91440</xdr:rowOff>
    </xdr:from>
    <xdr:to>
      <xdr:col>3</xdr:col>
      <xdr:colOff>2219325</xdr:colOff>
      <xdr:row>208</xdr:row>
      <xdr:rowOff>429578</xdr:rowOff>
    </xdr:to>
    <xdr:sp macro="" textlink="">
      <xdr:nvSpPr>
        <xdr:cNvPr id="15" name="テキスト ボックス 14">
          <a:extLst>
            <a:ext uri="{FF2B5EF4-FFF2-40B4-BE49-F238E27FC236}">
              <a16:creationId xmlns:a16="http://schemas.microsoft.com/office/drawing/2014/main" id="{B46DB4A0-DF0F-4254-81CA-0B8E3FFDC7A1}"/>
            </a:ext>
          </a:extLst>
        </xdr:cNvPr>
        <xdr:cNvSpPr txBox="1"/>
      </xdr:nvSpPr>
      <xdr:spPr>
        <a:xfrm>
          <a:off x="7539990" y="79124175"/>
          <a:ext cx="1348740" cy="33623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性別割合（技術者）</a:t>
          </a:r>
        </a:p>
      </xdr:txBody>
    </xdr:sp>
    <xdr:clientData/>
  </xdr:twoCellAnchor>
  <xdr:twoCellAnchor editAs="oneCell">
    <xdr:from>
      <xdr:col>0</xdr:col>
      <xdr:colOff>5715</xdr:colOff>
      <xdr:row>56</xdr:row>
      <xdr:rowOff>733425</xdr:rowOff>
    </xdr:from>
    <xdr:to>
      <xdr:col>3</xdr:col>
      <xdr:colOff>3429000</xdr:colOff>
      <xdr:row>56</xdr:row>
      <xdr:rowOff>3223250</xdr:rowOff>
    </xdr:to>
    <xdr:pic>
      <xdr:nvPicPr>
        <xdr:cNvPr id="17" name="図 16">
          <a:extLst>
            <a:ext uri="{FF2B5EF4-FFF2-40B4-BE49-F238E27FC236}">
              <a16:creationId xmlns:a16="http://schemas.microsoft.com/office/drawing/2014/main" id="{6739002E-20B4-45DD-97EC-752AA79E289F}"/>
            </a:ext>
          </a:extLst>
        </xdr:cNvPr>
        <xdr:cNvPicPr>
          <a:picLocks noChangeAspect="1"/>
        </xdr:cNvPicPr>
      </xdr:nvPicPr>
      <xdr:blipFill>
        <a:blip xmlns:r="http://schemas.openxmlformats.org/officeDocument/2006/relationships" r:embed="rId6"/>
        <a:stretch>
          <a:fillRect/>
        </a:stretch>
      </xdr:blipFill>
      <xdr:spPr>
        <a:xfrm>
          <a:off x="5715" y="11430000"/>
          <a:ext cx="10090785" cy="249363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1417320</xdr:colOff>
          <xdr:row>209</xdr:row>
          <xdr:rowOff>220980</xdr:rowOff>
        </xdr:from>
        <xdr:to>
          <xdr:col>2</xdr:col>
          <xdr:colOff>0</xdr:colOff>
          <xdr:row>211</xdr:row>
          <xdr:rowOff>173355</xdr:rowOff>
        </xdr:to>
        <xdr:sp macro="" textlink="">
          <xdr:nvSpPr>
            <xdr:cNvPr id="200705" name="Group Box 212" hidden="1">
              <a:extLst>
                <a:ext uri="{63B3BB69-23CF-44E3-9099-C40C66FF867C}">
                  <a14:compatExt spid="_x0000_s200705"/>
                </a:ext>
                <a:ext uri="{FF2B5EF4-FFF2-40B4-BE49-F238E27FC236}">
                  <a16:creationId xmlns:a16="http://schemas.microsoft.com/office/drawing/2014/main" id="{00000000-0008-0000-0200-0000011003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グループ212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xdr:colOff>
          <xdr:row>218</xdr:row>
          <xdr:rowOff>0</xdr:rowOff>
        </xdr:from>
        <xdr:to>
          <xdr:col>3</xdr:col>
          <xdr:colOff>2682240</xdr:colOff>
          <xdr:row>224</xdr:row>
          <xdr:rowOff>91440</xdr:rowOff>
        </xdr:to>
        <xdr:sp macro="" textlink="">
          <xdr:nvSpPr>
            <xdr:cNvPr id="200706" name="Group Box 216" hidden="1">
              <a:extLst>
                <a:ext uri="{63B3BB69-23CF-44E3-9099-C40C66FF867C}">
                  <a14:compatExt spid="_x0000_s200706"/>
                </a:ext>
                <a:ext uri="{FF2B5EF4-FFF2-40B4-BE49-F238E27FC236}">
                  <a16:creationId xmlns:a16="http://schemas.microsoft.com/office/drawing/2014/main" id="{00000000-0008-0000-0200-0000021003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グループ216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1562100</xdr:colOff>
          <xdr:row>4</xdr:row>
          <xdr:rowOff>83820</xdr:rowOff>
        </xdr:from>
        <xdr:to>
          <xdr:col>3</xdr:col>
          <xdr:colOff>3030855</xdr:colOff>
          <xdr:row>12</xdr:row>
          <xdr:rowOff>53340</xdr:rowOff>
        </xdr:to>
        <xdr:sp macro="" textlink="">
          <xdr:nvSpPr>
            <xdr:cNvPr id="200707" name="Group Box 282" hidden="1">
              <a:extLst>
                <a:ext uri="{63B3BB69-23CF-44E3-9099-C40C66FF867C}">
                  <a14:compatExt spid="_x0000_s200707"/>
                </a:ext>
                <a:ext uri="{FF2B5EF4-FFF2-40B4-BE49-F238E27FC236}">
                  <a16:creationId xmlns:a16="http://schemas.microsoft.com/office/drawing/2014/main" id="{00000000-0008-0000-0200-0000031003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グループ282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2354580</xdr:colOff>
          <xdr:row>14</xdr:row>
          <xdr:rowOff>22860</xdr:rowOff>
        </xdr:from>
        <xdr:to>
          <xdr:col>3</xdr:col>
          <xdr:colOff>1123950</xdr:colOff>
          <xdr:row>14</xdr:row>
          <xdr:rowOff>243840</xdr:rowOff>
        </xdr:to>
        <xdr:sp macro="" textlink="">
          <xdr:nvSpPr>
            <xdr:cNvPr id="200708" name="Option Button 283" hidden="1">
              <a:extLst>
                <a:ext uri="{63B3BB69-23CF-44E3-9099-C40C66FF867C}">
                  <a14:compatExt spid="_x0000_s200708"/>
                </a:ext>
                <a:ext uri="{FF2B5EF4-FFF2-40B4-BE49-F238E27FC236}">
                  <a16:creationId xmlns:a16="http://schemas.microsoft.com/office/drawing/2014/main" id="{00000000-0008-0000-0200-000004100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受注者希望</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1874520</xdr:colOff>
          <xdr:row>14</xdr:row>
          <xdr:rowOff>22860</xdr:rowOff>
        </xdr:from>
        <xdr:to>
          <xdr:col>3</xdr:col>
          <xdr:colOff>3181350</xdr:colOff>
          <xdr:row>14</xdr:row>
          <xdr:rowOff>243840</xdr:rowOff>
        </xdr:to>
        <xdr:sp macro="" textlink="">
          <xdr:nvSpPr>
            <xdr:cNvPr id="200709" name="Option Button 284" hidden="1">
              <a:extLst>
                <a:ext uri="{63B3BB69-23CF-44E3-9099-C40C66FF867C}">
                  <a14:compatExt spid="_x0000_s200709"/>
                </a:ext>
                <a:ext uri="{FF2B5EF4-FFF2-40B4-BE49-F238E27FC236}">
                  <a16:creationId xmlns:a16="http://schemas.microsoft.com/office/drawing/2014/main" id="{00000000-0008-0000-0200-000005100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15</xdr:row>
          <xdr:rowOff>22860</xdr:rowOff>
        </xdr:from>
        <xdr:to>
          <xdr:col>2</xdr:col>
          <xdr:colOff>2306955</xdr:colOff>
          <xdr:row>15</xdr:row>
          <xdr:rowOff>228600</xdr:rowOff>
        </xdr:to>
        <xdr:sp macro="" textlink="">
          <xdr:nvSpPr>
            <xdr:cNvPr id="200710" name="Option Button 286" hidden="1">
              <a:extLst>
                <a:ext uri="{63B3BB69-23CF-44E3-9099-C40C66FF867C}">
                  <a14:compatExt spid="_x0000_s200710"/>
                </a:ext>
                <a:ext uri="{FF2B5EF4-FFF2-40B4-BE49-F238E27FC236}">
                  <a16:creationId xmlns:a16="http://schemas.microsoft.com/office/drawing/2014/main" id="{00000000-0008-0000-0200-000006100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上記以外の発注形態(自由記入)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xdr:colOff>
          <xdr:row>218</xdr:row>
          <xdr:rowOff>0</xdr:rowOff>
        </xdr:from>
        <xdr:to>
          <xdr:col>3</xdr:col>
          <xdr:colOff>2682240</xdr:colOff>
          <xdr:row>224</xdr:row>
          <xdr:rowOff>57150</xdr:rowOff>
        </xdr:to>
        <xdr:sp macro="" textlink="">
          <xdr:nvSpPr>
            <xdr:cNvPr id="200711" name="Group Box 290" hidden="1">
              <a:extLst>
                <a:ext uri="{63B3BB69-23CF-44E3-9099-C40C66FF867C}">
                  <a14:compatExt spid="_x0000_s200711"/>
                </a:ext>
                <a:ext uri="{FF2B5EF4-FFF2-40B4-BE49-F238E27FC236}">
                  <a16:creationId xmlns:a16="http://schemas.microsoft.com/office/drawing/2014/main" id="{00000000-0008-0000-0200-0000071003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グループ216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xdr:colOff>
          <xdr:row>218</xdr:row>
          <xdr:rowOff>0</xdr:rowOff>
        </xdr:from>
        <xdr:to>
          <xdr:col>3</xdr:col>
          <xdr:colOff>2682240</xdr:colOff>
          <xdr:row>224</xdr:row>
          <xdr:rowOff>57150</xdr:rowOff>
        </xdr:to>
        <xdr:sp macro="" textlink="">
          <xdr:nvSpPr>
            <xdr:cNvPr id="200712" name="Group Box 296" hidden="1">
              <a:extLst>
                <a:ext uri="{63B3BB69-23CF-44E3-9099-C40C66FF867C}">
                  <a14:compatExt spid="_x0000_s200712"/>
                </a:ext>
                <a:ext uri="{FF2B5EF4-FFF2-40B4-BE49-F238E27FC236}">
                  <a16:creationId xmlns:a16="http://schemas.microsoft.com/office/drawing/2014/main" id="{00000000-0008-0000-0200-0000081003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グループ216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xdr:colOff>
          <xdr:row>218</xdr:row>
          <xdr:rowOff>0</xdr:rowOff>
        </xdr:from>
        <xdr:to>
          <xdr:col>3</xdr:col>
          <xdr:colOff>2682240</xdr:colOff>
          <xdr:row>224</xdr:row>
          <xdr:rowOff>57150</xdr:rowOff>
        </xdr:to>
        <xdr:sp macro="" textlink="">
          <xdr:nvSpPr>
            <xdr:cNvPr id="200713" name="Group Box 302" hidden="1">
              <a:extLst>
                <a:ext uri="{63B3BB69-23CF-44E3-9099-C40C66FF867C}">
                  <a14:compatExt spid="_x0000_s200713"/>
                </a:ext>
                <a:ext uri="{FF2B5EF4-FFF2-40B4-BE49-F238E27FC236}">
                  <a16:creationId xmlns:a16="http://schemas.microsoft.com/office/drawing/2014/main" id="{00000000-0008-0000-0200-0000091003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グループ216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xdr:colOff>
          <xdr:row>218</xdr:row>
          <xdr:rowOff>0</xdr:rowOff>
        </xdr:from>
        <xdr:to>
          <xdr:col>3</xdr:col>
          <xdr:colOff>2682240</xdr:colOff>
          <xdr:row>224</xdr:row>
          <xdr:rowOff>57150</xdr:rowOff>
        </xdr:to>
        <xdr:sp macro="" textlink="">
          <xdr:nvSpPr>
            <xdr:cNvPr id="200714" name="Group Box 308" hidden="1">
              <a:extLst>
                <a:ext uri="{63B3BB69-23CF-44E3-9099-C40C66FF867C}">
                  <a14:compatExt spid="_x0000_s200714"/>
                </a:ext>
                <a:ext uri="{FF2B5EF4-FFF2-40B4-BE49-F238E27FC236}">
                  <a16:creationId xmlns:a16="http://schemas.microsoft.com/office/drawing/2014/main" id="{00000000-0008-0000-0200-00000A1003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グループ216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210</xdr:row>
          <xdr:rowOff>220980</xdr:rowOff>
        </xdr:from>
        <xdr:to>
          <xdr:col>2</xdr:col>
          <xdr:colOff>1844040</xdr:colOff>
          <xdr:row>211</xdr:row>
          <xdr:rowOff>211455</xdr:rowOff>
        </xdr:to>
        <xdr:sp macro="" textlink="">
          <xdr:nvSpPr>
            <xdr:cNvPr id="200715" name="チェック 187" hidden="1">
              <a:extLst>
                <a:ext uri="{63B3BB69-23CF-44E3-9099-C40C66FF867C}">
                  <a14:compatExt spid="_x0000_s200715"/>
                </a:ext>
                <a:ext uri="{FF2B5EF4-FFF2-40B4-BE49-F238E27FC236}">
                  <a16:creationId xmlns:a16="http://schemas.microsoft.com/office/drawing/2014/main" id="{00000000-0008-0000-0200-00000B100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次回も、ICT施工を実施したい</a:t>
              </a:r>
            </a:p>
          </xdr:txBody>
        </xdr:sp>
        <xdr:clientData/>
      </xdr:twoCellAnchor>
    </mc:Choice>
    <mc:Fallback/>
  </mc:AlternateContent>
  <xdr:twoCellAnchor>
    <xdr:from>
      <xdr:col>2</xdr:col>
      <xdr:colOff>171450</xdr:colOff>
      <xdr:row>205</xdr:row>
      <xdr:rowOff>142240</xdr:rowOff>
    </xdr:from>
    <xdr:to>
      <xdr:col>4</xdr:col>
      <xdr:colOff>2055</xdr:colOff>
      <xdr:row>205</xdr:row>
      <xdr:rowOff>3179445</xdr:rowOff>
    </xdr:to>
    <xdr:graphicFrame macro="">
      <xdr:nvGraphicFramePr>
        <xdr:cNvPr id="2" name="グラフ 232">
          <a:extLst>
            <a:ext uri="{FF2B5EF4-FFF2-40B4-BE49-F238E27FC236}">
              <a16:creationId xmlns:a16="http://schemas.microsoft.com/office/drawing/2014/main" id="{DD322C54-9DFA-4EC7-B0FA-C1DE295BE50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1</xdr:col>
          <xdr:colOff>38100</xdr:colOff>
          <xdr:row>212</xdr:row>
          <xdr:rowOff>152400</xdr:rowOff>
        </xdr:from>
        <xdr:to>
          <xdr:col>2</xdr:col>
          <xdr:colOff>2495550</xdr:colOff>
          <xdr:row>213</xdr:row>
          <xdr:rowOff>0</xdr:rowOff>
        </xdr:to>
        <xdr:sp macro="" textlink="">
          <xdr:nvSpPr>
            <xdr:cNvPr id="200716" name="チェック 602" hidden="1">
              <a:extLst>
                <a:ext uri="{63B3BB69-23CF-44E3-9099-C40C66FF867C}">
                  <a14:compatExt spid="_x0000_s200716"/>
                </a:ext>
                <a:ext uri="{FF2B5EF4-FFF2-40B4-BE49-F238E27FC236}">
                  <a16:creationId xmlns:a16="http://schemas.microsoft.com/office/drawing/2014/main" id="{00000000-0008-0000-0200-00000C100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ICT施工に慣れるため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212</xdr:row>
          <xdr:rowOff>388620</xdr:rowOff>
        </xdr:from>
        <xdr:to>
          <xdr:col>2</xdr:col>
          <xdr:colOff>2495550</xdr:colOff>
          <xdr:row>213</xdr:row>
          <xdr:rowOff>0</xdr:rowOff>
        </xdr:to>
        <xdr:sp macro="" textlink="">
          <xdr:nvSpPr>
            <xdr:cNvPr id="200717" name="チェック 603" hidden="1">
              <a:extLst>
                <a:ext uri="{63B3BB69-23CF-44E3-9099-C40C66FF867C}">
                  <a14:compatExt spid="_x0000_s200717"/>
                </a:ext>
                <a:ext uri="{FF2B5EF4-FFF2-40B4-BE49-F238E27FC236}">
                  <a16:creationId xmlns:a16="http://schemas.microsoft.com/office/drawing/2014/main" id="{00000000-0008-0000-0200-00000D100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ICT施工により現場の効率化を図ろうとしたため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212</xdr:row>
          <xdr:rowOff>632460</xdr:rowOff>
        </xdr:from>
        <xdr:to>
          <xdr:col>2</xdr:col>
          <xdr:colOff>2495550</xdr:colOff>
          <xdr:row>213</xdr:row>
          <xdr:rowOff>0</xdr:rowOff>
        </xdr:to>
        <xdr:sp macro="" textlink="">
          <xdr:nvSpPr>
            <xdr:cNvPr id="200718" name="チェック 604" hidden="1">
              <a:extLst>
                <a:ext uri="{63B3BB69-23CF-44E3-9099-C40C66FF867C}">
                  <a14:compatExt spid="_x0000_s200718"/>
                </a:ext>
                <a:ext uri="{FF2B5EF4-FFF2-40B4-BE49-F238E27FC236}">
                  <a16:creationId xmlns:a16="http://schemas.microsoft.com/office/drawing/2014/main" id="{00000000-0008-0000-0200-00000E100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安全性が高いため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14</xdr:row>
          <xdr:rowOff>22860</xdr:rowOff>
        </xdr:from>
        <xdr:to>
          <xdr:col>2</xdr:col>
          <xdr:colOff>1767840</xdr:colOff>
          <xdr:row>15</xdr:row>
          <xdr:rowOff>0</xdr:rowOff>
        </xdr:to>
        <xdr:sp macro="" textlink="">
          <xdr:nvSpPr>
            <xdr:cNvPr id="200719" name="Option Button 286" hidden="1">
              <a:extLst>
                <a:ext uri="{63B3BB69-23CF-44E3-9099-C40C66FF867C}">
                  <a14:compatExt spid="_x0000_s200719"/>
                </a:ext>
                <a:ext uri="{FF2B5EF4-FFF2-40B4-BE49-F238E27FC236}">
                  <a16:creationId xmlns:a16="http://schemas.microsoft.com/office/drawing/2014/main" id="{00000000-0008-0000-0200-00000F100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発注者指定型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2484120</xdr:colOff>
          <xdr:row>57</xdr:row>
          <xdr:rowOff>0</xdr:rowOff>
        </xdr:from>
        <xdr:to>
          <xdr:col>3</xdr:col>
          <xdr:colOff>3177540</xdr:colOff>
          <xdr:row>58</xdr:row>
          <xdr:rowOff>228600</xdr:rowOff>
        </xdr:to>
        <xdr:sp macro="" textlink="">
          <xdr:nvSpPr>
            <xdr:cNvPr id="200720" name="Group Box 16" hidden="1">
              <a:extLst>
                <a:ext uri="{63B3BB69-23CF-44E3-9099-C40C66FF867C}">
                  <a14:compatExt spid="_x0000_s200720"/>
                </a:ext>
                <a:ext uri="{FF2B5EF4-FFF2-40B4-BE49-F238E27FC236}">
                  <a16:creationId xmlns:a16="http://schemas.microsoft.com/office/drawing/2014/main" id="{00000000-0008-0000-0200-00001010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668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2461260</xdr:colOff>
          <xdr:row>57</xdr:row>
          <xdr:rowOff>0</xdr:rowOff>
        </xdr:from>
        <xdr:to>
          <xdr:col>3</xdr:col>
          <xdr:colOff>3177540</xdr:colOff>
          <xdr:row>58</xdr:row>
          <xdr:rowOff>228600</xdr:rowOff>
        </xdr:to>
        <xdr:sp macro="" textlink="">
          <xdr:nvSpPr>
            <xdr:cNvPr id="200721" name="Group Box 17" hidden="1">
              <a:extLst>
                <a:ext uri="{63B3BB69-23CF-44E3-9099-C40C66FF867C}">
                  <a14:compatExt spid="_x0000_s200721"/>
                </a:ext>
                <a:ext uri="{FF2B5EF4-FFF2-40B4-BE49-F238E27FC236}">
                  <a16:creationId xmlns:a16="http://schemas.microsoft.com/office/drawing/2014/main" id="{00000000-0008-0000-0200-00001110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668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2430780</xdr:colOff>
          <xdr:row>57</xdr:row>
          <xdr:rowOff>0</xdr:rowOff>
        </xdr:from>
        <xdr:to>
          <xdr:col>3</xdr:col>
          <xdr:colOff>3181350</xdr:colOff>
          <xdr:row>58</xdr:row>
          <xdr:rowOff>228600</xdr:rowOff>
        </xdr:to>
        <xdr:sp macro="" textlink="">
          <xdr:nvSpPr>
            <xdr:cNvPr id="200722" name="Group Box 18" hidden="1">
              <a:extLst>
                <a:ext uri="{63B3BB69-23CF-44E3-9099-C40C66FF867C}">
                  <a14:compatExt spid="_x0000_s200722"/>
                </a:ext>
                <a:ext uri="{FF2B5EF4-FFF2-40B4-BE49-F238E27FC236}">
                  <a16:creationId xmlns:a16="http://schemas.microsoft.com/office/drawing/2014/main" id="{00000000-0008-0000-0200-00001210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668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2461260</xdr:colOff>
          <xdr:row>57</xdr:row>
          <xdr:rowOff>0</xdr:rowOff>
        </xdr:from>
        <xdr:to>
          <xdr:col>3</xdr:col>
          <xdr:colOff>3177540</xdr:colOff>
          <xdr:row>58</xdr:row>
          <xdr:rowOff>228600</xdr:rowOff>
        </xdr:to>
        <xdr:sp macro="" textlink="">
          <xdr:nvSpPr>
            <xdr:cNvPr id="200723" name="Group Box 19" hidden="1">
              <a:extLst>
                <a:ext uri="{63B3BB69-23CF-44E3-9099-C40C66FF867C}">
                  <a14:compatExt spid="_x0000_s200723"/>
                </a:ext>
                <a:ext uri="{FF2B5EF4-FFF2-40B4-BE49-F238E27FC236}">
                  <a16:creationId xmlns:a16="http://schemas.microsoft.com/office/drawing/2014/main" id="{00000000-0008-0000-0200-00001310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668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212</xdr:row>
          <xdr:rowOff>868680</xdr:rowOff>
        </xdr:from>
        <xdr:to>
          <xdr:col>2</xdr:col>
          <xdr:colOff>2495550</xdr:colOff>
          <xdr:row>213</xdr:row>
          <xdr:rowOff>0</xdr:rowOff>
        </xdr:to>
        <xdr:sp macro="" textlink="">
          <xdr:nvSpPr>
            <xdr:cNvPr id="200724" name="チェック 604" hidden="1">
              <a:extLst>
                <a:ext uri="{63B3BB69-23CF-44E3-9099-C40C66FF867C}">
                  <a14:compatExt spid="_x0000_s200724"/>
                </a:ext>
                <a:ext uri="{FF2B5EF4-FFF2-40B4-BE49-F238E27FC236}">
                  <a16:creationId xmlns:a16="http://schemas.microsoft.com/office/drawing/2014/main" id="{00000000-0008-0000-0200-000014100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ICT施工の加点（総合評価・成績評定）が得られるため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210</xdr:row>
          <xdr:rowOff>220980</xdr:rowOff>
        </xdr:from>
        <xdr:to>
          <xdr:col>3</xdr:col>
          <xdr:colOff>2419350</xdr:colOff>
          <xdr:row>211</xdr:row>
          <xdr:rowOff>211455</xdr:rowOff>
        </xdr:to>
        <xdr:sp macro="" textlink="">
          <xdr:nvSpPr>
            <xdr:cNvPr id="200725" name="チェック 187" hidden="1">
              <a:extLst>
                <a:ext uri="{63B3BB69-23CF-44E3-9099-C40C66FF867C}">
                  <a14:compatExt spid="_x0000_s200725"/>
                </a:ext>
                <a:ext uri="{FF2B5EF4-FFF2-40B4-BE49-F238E27FC236}">
                  <a16:creationId xmlns:a16="http://schemas.microsoft.com/office/drawing/2014/main" id="{00000000-0008-0000-0200-000015100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次回は、ICT施工を実施したくない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215</xdr:row>
          <xdr:rowOff>144780</xdr:rowOff>
        </xdr:from>
        <xdr:to>
          <xdr:col>2</xdr:col>
          <xdr:colOff>2495550</xdr:colOff>
          <xdr:row>215</xdr:row>
          <xdr:rowOff>323850</xdr:rowOff>
        </xdr:to>
        <xdr:sp macro="" textlink="">
          <xdr:nvSpPr>
            <xdr:cNvPr id="200726" name="チェック 602" hidden="1">
              <a:extLst>
                <a:ext uri="{63B3BB69-23CF-44E3-9099-C40C66FF867C}">
                  <a14:compatExt spid="_x0000_s200726"/>
                </a:ext>
                <a:ext uri="{FF2B5EF4-FFF2-40B4-BE49-F238E27FC236}">
                  <a16:creationId xmlns:a16="http://schemas.microsoft.com/office/drawing/2014/main" id="{00000000-0008-0000-0200-000016100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費用が高額になってしまい、赤字になってしまったため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215</xdr:row>
          <xdr:rowOff>381000</xdr:rowOff>
        </xdr:from>
        <xdr:to>
          <xdr:col>2</xdr:col>
          <xdr:colOff>2495550</xdr:colOff>
          <xdr:row>215</xdr:row>
          <xdr:rowOff>554355</xdr:rowOff>
        </xdr:to>
        <xdr:sp macro="" textlink="">
          <xdr:nvSpPr>
            <xdr:cNvPr id="200727" name="チェック 603" hidden="1">
              <a:extLst>
                <a:ext uri="{63B3BB69-23CF-44E3-9099-C40C66FF867C}">
                  <a14:compatExt spid="_x0000_s200727"/>
                </a:ext>
                <a:ext uri="{FF2B5EF4-FFF2-40B4-BE49-F238E27FC236}">
                  <a16:creationId xmlns:a16="http://schemas.microsoft.com/office/drawing/2014/main" id="{00000000-0008-0000-0200-000017100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ＩＣＴ施工を実施したが、メリットを感じられなかったため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81</xdr:row>
          <xdr:rowOff>106680</xdr:rowOff>
        </xdr:from>
        <xdr:to>
          <xdr:col>3</xdr:col>
          <xdr:colOff>1697355</xdr:colOff>
          <xdr:row>82</xdr:row>
          <xdr:rowOff>0</xdr:rowOff>
        </xdr:to>
        <xdr:sp macro="" textlink="">
          <xdr:nvSpPr>
            <xdr:cNvPr id="200728" name="Check Box 173" hidden="1">
              <a:extLst>
                <a:ext uri="{63B3BB69-23CF-44E3-9099-C40C66FF867C}">
                  <a14:compatExt spid="_x0000_s200728"/>
                </a:ext>
                <a:ext uri="{FF2B5EF4-FFF2-40B4-BE49-F238E27FC236}">
                  <a16:creationId xmlns:a16="http://schemas.microsoft.com/office/drawing/2014/main" id="{00000000-0008-0000-0200-000018100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現況測量の省力化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81</xdr:row>
          <xdr:rowOff>365760</xdr:rowOff>
        </xdr:from>
        <xdr:to>
          <xdr:col>3</xdr:col>
          <xdr:colOff>1697355</xdr:colOff>
          <xdr:row>82</xdr:row>
          <xdr:rowOff>0</xdr:rowOff>
        </xdr:to>
        <xdr:sp macro="" textlink="">
          <xdr:nvSpPr>
            <xdr:cNvPr id="200729" name="Check Box 175" hidden="1">
              <a:extLst>
                <a:ext uri="{63B3BB69-23CF-44E3-9099-C40C66FF867C}">
                  <a14:compatExt spid="_x0000_s200729"/>
                </a:ext>
                <a:ext uri="{FF2B5EF4-FFF2-40B4-BE49-F238E27FC236}">
                  <a16:creationId xmlns:a16="http://schemas.microsoft.com/office/drawing/2014/main" id="{00000000-0008-0000-0200-000019100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面的な地形の３次元データを活用した詳細・正確な設計照査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81</xdr:row>
          <xdr:rowOff>594360</xdr:rowOff>
        </xdr:from>
        <xdr:to>
          <xdr:col>3</xdr:col>
          <xdr:colOff>1697355</xdr:colOff>
          <xdr:row>82</xdr:row>
          <xdr:rowOff>0</xdr:rowOff>
        </xdr:to>
        <xdr:sp macro="" textlink="">
          <xdr:nvSpPr>
            <xdr:cNvPr id="200730" name="Check Box 176" hidden="1">
              <a:extLst>
                <a:ext uri="{63B3BB69-23CF-44E3-9099-C40C66FF867C}">
                  <a14:compatExt spid="_x0000_s200730"/>
                </a:ext>
                <a:ext uri="{FF2B5EF4-FFF2-40B4-BE49-F238E27FC236}">
                  <a16:creationId xmlns:a16="http://schemas.microsoft.com/office/drawing/2014/main" id="{00000000-0008-0000-0200-00001A100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施工検討開始時期の早期化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81</xdr:row>
          <xdr:rowOff>861060</xdr:rowOff>
        </xdr:from>
        <xdr:to>
          <xdr:col>3</xdr:col>
          <xdr:colOff>1697355</xdr:colOff>
          <xdr:row>82</xdr:row>
          <xdr:rowOff>0</xdr:rowOff>
        </xdr:to>
        <xdr:sp macro="" textlink="">
          <xdr:nvSpPr>
            <xdr:cNvPr id="200731" name="Check Box 177" hidden="1">
              <a:extLst>
                <a:ext uri="{63B3BB69-23CF-44E3-9099-C40C66FF867C}">
                  <a14:compatExt spid="_x0000_s200731"/>
                </a:ext>
                <a:ext uri="{FF2B5EF4-FFF2-40B4-BE49-F238E27FC236}">
                  <a16:creationId xmlns:a16="http://schemas.microsoft.com/office/drawing/2014/main" id="{00000000-0008-0000-0200-00001B100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地形と写真の立体可視化による工事関係者への説明等の高度化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81</xdr:row>
          <xdr:rowOff>1112520</xdr:rowOff>
        </xdr:from>
        <xdr:to>
          <xdr:col>3</xdr:col>
          <xdr:colOff>1697355</xdr:colOff>
          <xdr:row>82</xdr:row>
          <xdr:rowOff>0</xdr:rowOff>
        </xdr:to>
        <xdr:sp macro="" textlink="">
          <xdr:nvSpPr>
            <xdr:cNvPr id="200732" name="チェック 570" hidden="1">
              <a:extLst>
                <a:ext uri="{63B3BB69-23CF-44E3-9099-C40C66FF867C}">
                  <a14:compatExt spid="_x0000_s200732"/>
                </a:ext>
                <a:ext uri="{FF2B5EF4-FFF2-40B4-BE49-F238E27FC236}">
                  <a16:creationId xmlns:a16="http://schemas.microsoft.com/office/drawing/2014/main" id="{00000000-0008-0000-0200-00001C100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講習ですぐに理解でき、実際にやってみたら思いのほか簡単だった。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81</xdr:row>
          <xdr:rowOff>1356360</xdr:rowOff>
        </xdr:from>
        <xdr:to>
          <xdr:col>3</xdr:col>
          <xdr:colOff>1697355</xdr:colOff>
          <xdr:row>82</xdr:row>
          <xdr:rowOff>0</xdr:rowOff>
        </xdr:to>
        <xdr:sp macro="" textlink="">
          <xdr:nvSpPr>
            <xdr:cNvPr id="200733" name="チェック 571" hidden="1">
              <a:extLst>
                <a:ext uri="{63B3BB69-23CF-44E3-9099-C40C66FF867C}">
                  <a14:compatExt spid="_x0000_s200733"/>
                </a:ext>
                <a:ext uri="{FF2B5EF4-FFF2-40B4-BE49-F238E27FC236}">
                  <a16:creationId xmlns:a16="http://schemas.microsoft.com/office/drawing/2014/main" id="{00000000-0008-0000-0200-00001D100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起工測量による省力化が可能になったことで施工開始時期を早めることができた。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81</xdr:row>
          <xdr:rowOff>1607820</xdr:rowOff>
        </xdr:from>
        <xdr:to>
          <xdr:col>3</xdr:col>
          <xdr:colOff>1697355</xdr:colOff>
          <xdr:row>82</xdr:row>
          <xdr:rowOff>0</xdr:rowOff>
        </xdr:to>
        <xdr:sp macro="" textlink="">
          <xdr:nvSpPr>
            <xdr:cNvPr id="200734" name="チェック 572" hidden="1">
              <a:extLst>
                <a:ext uri="{63B3BB69-23CF-44E3-9099-C40C66FF867C}">
                  <a14:compatExt spid="_x0000_s200734"/>
                </a:ext>
                <a:ext uri="{FF2B5EF4-FFF2-40B4-BE49-F238E27FC236}">
                  <a16:creationId xmlns:a16="http://schemas.microsoft.com/office/drawing/2014/main" id="{00000000-0008-0000-0200-00001E100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測量器械の据え替え回数が減少し、作業効率が上がった。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81</xdr:row>
          <xdr:rowOff>1851660</xdr:rowOff>
        </xdr:from>
        <xdr:to>
          <xdr:col>3</xdr:col>
          <xdr:colOff>1697355</xdr:colOff>
          <xdr:row>82</xdr:row>
          <xdr:rowOff>0</xdr:rowOff>
        </xdr:to>
        <xdr:sp macro="" textlink="">
          <xdr:nvSpPr>
            <xdr:cNvPr id="200735" name="チェック 573" hidden="1">
              <a:extLst>
                <a:ext uri="{63B3BB69-23CF-44E3-9099-C40C66FF867C}">
                  <a14:compatExt spid="_x0000_s200735"/>
                </a:ext>
                <a:ext uri="{FF2B5EF4-FFF2-40B4-BE49-F238E27FC236}">
                  <a16:creationId xmlns:a16="http://schemas.microsoft.com/office/drawing/2014/main" id="{00000000-0008-0000-0200-00001F100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現場作業が大幅に減ったことから作業員の負担が軽減した。（測量作業員）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81</xdr:row>
          <xdr:rowOff>2103120</xdr:rowOff>
        </xdr:from>
        <xdr:to>
          <xdr:col>3</xdr:col>
          <xdr:colOff>1697355</xdr:colOff>
          <xdr:row>82</xdr:row>
          <xdr:rowOff>15240</xdr:rowOff>
        </xdr:to>
        <xdr:sp macro="" textlink="">
          <xdr:nvSpPr>
            <xdr:cNvPr id="200736" name="チェック 574" hidden="1">
              <a:extLst>
                <a:ext uri="{63B3BB69-23CF-44E3-9099-C40C66FF867C}">
                  <a14:compatExt spid="_x0000_s200736"/>
                </a:ext>
                <a:ext uri="{FF2B5EF4-FFF2-40B4-BE49-F238E27FC236}">
                  <a16:creationId xmlns:a16="http://schemas.microsoft.com/office/drawing/2014/main" id="{00000000-0008-0000-0200-000020100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施工延長が短かったので効果があまり出なかった。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111</xdr:row>
          <xdr:rowOff>38100</xdr:rowOff>
        </xdr:from>
        <xdr:to>
          <xdr:col>3</xdr:col>
          <xdr:colOff>0</xdr:colOff>
          <xdr:row>111</xdr:row>
          <xdr:rowOff>247650</xdr:rowOff>
        </xdr:to>
        <xdr:sp macro="" textlink="">
          <xdr:nvSpPr>
            <xdr:cNvPr id="200737" name="Check Box 179" hidden="1">
              <a:extLst>
                <a:ext uri="{63B3BB69-23CF-44E3-9099-C40C66FF867C}">
                  <a14:compatExt spid="_x0000_s200737"/>
                </a:ext>
                <a:ext uri="{FF2B5EF4-FFF2-40B4-BE49-F238E27FC236}">
                  <a16:creationId xmlns:a16="http://schemas.microsoft.com/office/drawing/2014/main" id="{00000000-0008-0000-0200-000021100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切土量や盛土量の算出の自動化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111</xdr:row>
          <xdr:rowOff>274320</xdr:rowOff>
        </xdr:from>
        <xdr:to>
          <xdr:col>3</xdr:col>
          <xdr:colOff>0</xdr:colOff>
          <xdr:row>112</xdr:row>
          <xdr:rowOff>0</xdr:rowOff>
        </xdr:to>
        <xdr:sp macro="" textlink="">
          <xdr:nvSpPr>
            <xdr:cNvPr id="200738" name="Check Box 180" hidden="1">
              <a:extLst>
                <a:ext uri="{63B3BB69-23CF-44E3-9099-C40C66FF867C}">
                  <a14:compatExt spid="_x0000_s200738"/>
                </a:ext>
                <a:ext uri="{FF2B5EF4-FFF2-40B4-BE49-F238E27FC236}">
                  <a16:creationId xmlns:a16="http://schemas.microsoft.com/office/drawing/2014/main" id="{00000000-0008-0000-0200-000022100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設計照査の効率化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111</xdr:row>
          <xdr:rowOff>525780</xdr:rowOff>
        </xdr:from>
        <xdr:to>
          <xdr:col>3</xdr:col>
          <xdr:colOff>0</xdr:colOff>
          <xdr:row>112</xdr:row>
          <xdr:rowOff>0</xdr:rowOff>
        </xdr:to>
        <xdr:sp macro="" textlink="">
          <xdr:nvSpPr>
            <xdr:cNvPr id="200739" name="Check Box 181" hidden="1">
              <a:extLst>
                <a:ext uri="{63B3BB69-23CF-44E3-9099-C40C66FF867C}">
                  <a14:compatExt spid="_x0000_s200739"/>
                </a:ext>
                <a:ext uri="{FF2B5EF4-FFF2-40B4-BE49-F238E27FC236}">
                  <a16:creationId xmlns:a16="http://schemas.microsoft.com/office/drawing/2014/main" id="{00000000-0008-0000-0200-000023100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切土量や盛土量の算出精度の向上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111</xdr:row>
          <xdr:rowOff>769620</xdr:rowOff>
        </xdr:from>
        <xdr:to>
          <xdr:col>3</xdr:col>
          <xdr:colOff>0</xdr:colOff>
          <xdr:row>112</xdr:row>
          <xdr:rowOff>0</xdr:rowOff>
        </xdr:to>
        <xdr:sp macro="" textlink="">
          <xdr:nvSpPr>
            <xdr:cNvPr id="200740" name="Check Box 182" hidden="1">
              <a:extLst>
                <a:ext uri="{63B3BB69-23CF-44E3-9099-C40C66FF867C}">
                  <a14:compatExt spid="_x0000_s200740"/>
                </a:ext>
                <a:ext uri="{FF2B5EF4-FFF2-40B4-BE49-F238E27FC236}">
                  <a16:creationId xmlns:a16="http://schemas.microsoft.com/office/drawing/2014/main" id="{00000000-0008-0000-0200-000024100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３次元地形・設計ﾃﾞｰﾀを用いた施工ｼﾐｭﾚｰｼｮﾝによる施工計画の正確性向上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111</xdr:row>
          <xdr:rowOff>1021080</xdr:rowOff>
        </xdr:from>
        <xdr:to>
          <xdr:col>3</xdr:col>
          <xdr:colOff>0</xdr:colOff>
          <xdr:row>112</xdr:row>
          <xdr:rowOff>0</xdr:rowOff>
        </xdr:to>
        <xdr:sp macro="" textlink="">
          <xdr:nvSpPr>
            <xdr:cNvPr id="200741" name="Check Box 183" hidden="1">
              <a:extLst>
                <a:ext uri="{63B3BB69-23CF-44E3-9099-C40C66FF867C}">
                  <a14:compatExt spid="_x0000_s200741"/>
                </a:ext>
                <a:ext uri="{FF2B5EF4-FFF2-40B4-BE49-F238E27FC236}">
                  <a16:creationId xmlns:a16="http://schemas.microsoft.com/office/drawing/2014/main" id="{00000000-0008-0000-0200-000025100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ICT建設機械を制御するための３次元設計ﾃﾞｰﾀ作成作業の効率化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111</xdr:row>
          <xdr:rowOff>1264920</xdr:rowOff>
        </xdr:from>
        <xdr:to>
          <xdr:col>3</xdr:col>
          <xdr:colOff>0</xdr:colOff>
          <xdr:row>112</xdr:row>
          <xdr:rowOff>0</xdr:rowOff>
        </xdr:to>
        <xdr:sp macro="" textlink="">
          <xdr:nvSpPr>
            <xdr:cNvPr id="200742" name="Check Box 184" hidden="1">
              <a:extLst>
                <a:ext uri="{63B3BB69-23CF-44E3-9099-C40C66FF867C}">
                  <a14:compatExt spid="_x0000_s200742"/>
                </a:ext>
                <a:ext uri="{FF2B5EF4-FFF2-40B4-BE49-F238E27FC236}">
                  <a16:creationId xmlns:a16="http://schemas.microsoft.com/office/drawing/2014/main" id="{00000000-0008-0000-0200-000026100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３次元モデルを用いた事前の施工時の干渉チェック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111</xdr:row>
          <xdr:rowOff>1516380</xdr:rowOff>
        </xdr:from>
        <xdr:to>
          <xdr:col>3</xdr:col>
          <xdr:colOff>0</xdr:colOff>
          <xdr:row>112</xdr:row>
          <xdr:rowOff>0</xdr:rowOff>
        </xdr:to>
        <xdr:sp macro="" textlink="">
          <xdr:nvSpPr>
            <xdr:cNvPr id="200743" name="チェック 577" hidden="1">
              <a:extLst>
                <a:ext uri="{63B3BB69-23CF-44E3-9099-C40C66FF867C}">
                  <a14:compatExt spid="_x0000_s200743"/>
                </a:ext>
                <a:ext uri="{FF2B5EF4-FFF2-40B4-BE49-F238E27FC236}">
                  <a16:creationId xmlns:a16="http://schemas.microsoft.com/office/drawing/2014/main" id="{00000000-0008-0000-0200-000027100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講習ですぐに理解でき、実際にやってみたら思いのほか簡単だった。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111</xdr:row>
          <xdr:rowOff>1775460</xdr:rowOff>
        </xdr:from>
        <xdr:to>
          <xdr:col>3</xdr:col>
          <xdr:colOff>0</xdr:colOff>
          <xdr:row>112</xdr:row>
          <xdr:rowOff>0</xdr:rowOff>
        </xdr:to>
        <xdr:sp macro="" textlink="">
          <xdr:nvSpPr>
            <xdr:cNvPr id="200744" name="チェック 578" hidden="1">
              <a:extLst>
                <a:ext uri="{63B3BB69-23CF-44E3-9099-C40C66FF867C}">
                  <a14:compatExt spid="_x0000_s200744"/>
                </a:ext>
                <a:ext uri="{FF2B5EF4-FFF2-40B4-BE49-F238E27FC236}">
                  <a16:creationId xmlns:a16="http://schemas.microsoft.com/office/drawing/2014/main" id="{00000000-0008-0000-0200-000028100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３次元化することで事前にシミュレーションができた。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111</xdr:row>
          <xdr:rowOff>2019300</xdr:rowOff>
        </xdr:from>
        <xdr:to>
          <xdr:col>3</xdr:col>
          <xdr:colOff>0</xdr:colOff>
          <xdr:row>112</xdr:row>
          <xdr:rowOff>0</xdr:rowOff>
        </xdr:to>
        <xdr:sp macro="" textlink="">
          <xdr:nvSpPr>
            <xdr:cNvPr id="200745" name="チェック 579" hidden="1">
              <a:extLst>
                <a:ext uri="{63B3BB69-23CF-44E3-9099-C40C66FF867C}">
                  <a14:compatExt spid="_x0000_s200745"/>
                </a:ext>
                <a:ext uri="{FF2B5EF4-FFF2-40B4-BE49-F238E27FC236}">
                  <a16:creationId xmlns:a16="http://schemas.microsoft.com/office/drawing/2014/main" id="{00000000-0008-0000-0200-000029100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ソフトウェアの操作習熟に時間がかかった。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111</xdr:row>
          <xdr:rowOff>2293620</xdr:rowOff>
        </xdr:from>
        <xdr:to>
          <xdr:col>3</xdr:col>
          <xdr:colOff>0</xdr:colOff>
          <xdr:row>112</xdr:row>
          <xdr:rowOff>0</xdr:rowOff>
        </xdr:to>
        <xdr:sp macro="" textlink="">
          <xdr:nvSpPr>
            <xdr:cNvPr id="200746" name="チェック 580" hidden="1">
              <a:extLst>
                <a:ext uri="{63B3BB69-23CF-44E3-9099-C40C66FF867C}">
                  <a14:compatExt spid="_x0000_s200746"/>
                </a:ext>
                <a:ext uri="{FF2B5EF4-FFF2-40B4-BE49-F238E27FC236}">
                  <a16:creationId xmlns:a16="http://schemas.microsoft.com/office/drawing/2014/main" id="{00000000-0008-0000-0200-00002A100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構造物が多く、３次元設計データを作成するのが困難であった。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111</xdr:row>
          <xdr:rowOff>2552700</xdr:rowOff>
        </xdr:from>
        <xdr:to>
          <xdr:col>3</xdr:col>
          <xdr:colOff>0</xdr:colOff>
          <xdr:row>112</xdr:row>
          <xdr:rowOff>0</xdr:rowOff>
        </xdr:to>
        <xdr:sp macro="" textlink="">
          <xdr:nvSpPr>
            <xdr:cNvPr id="200747" name="チェック 581" hidden="1">
              <a:extLst>
                <a:ext uri="{63B3BB69-23CF-44E3-9099-C40C66FF867C}">
                  <a14:compatExt spid="_x0000_s200747"/>
                </a:ext>
                <a:ext uri="{FF2B5EF4-FFF2-40B4-BE49-F238E27FC236}">
                  <a16:creationId xmlns:a16="http://schemas.microsoft.com/office/drawing/2014/main" id="{00000000-0008-0000-0200-00002B100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ハイスペックのパソコンを準備する必要がある。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146</xdr:row>
          <xdr:rowOff>76200</xdr:rowOff>
        </xdr:from>
        <xdr:to>
          <xdr:col>3</xdr:col>
          <xdr:colOff>0</xdr:colOff>
          <xdr:row>146</xdr:row>
          <xdr:rowOff>249555</xdr:rowOff>
        </xdr:to>
        <xdr:sp macro="" textlink="">
          <xdr:nvSpPr>
            <xdr:cNvPr id="200748" name="Check Box 186" hidden="1">
              <a:extLst>
                <a:ext uri="{63B3BB69-23CF-44E3-9099-C40C66FF867C}">
                  <a14:compatExt spid="_x0000_s200748"/>
                </a:ext>
                <a:ext uri="{FF2B5EF4-FFF2-40B4-BE49-F238E27FC236}">
                  <a16:creationId xmlns:a16="http://schemas.microsoft.com/office/drawing/2014/main" id="{00000000-0008-0000-0200-00002C100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施工の効率化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146</xdr:row>
          <xdr:rowOff>335280</xdr:rowOff>
        </xdr:from>
        <xdr:to>
          <xdr:col>3</xdr:col>
          <xdr:colOff>0</xdr:colOff>
          <xdr:row>147</xdr:row>
          <xdr:rowOff>0</xdr:rowOff>
        </xdr:to>
        <xdr:sp macro="" textlink="">
          <xdr:nvSpPr>
            <xdr:cNvPr id="200749" name="Check Box 187" hidden="1">
              <a:extLst>
                <a:ext uri="{63B3BB69-23CF-44E3-9099-C40C66FF867C}">
                  <a14:compatExt spid="_x0000_s200749"/>
                </a:ext>
                <a:ext uri="{FF2B5EF4-FFF2-40B4-BE49-F238E27FC236}">
                  <a16:creationId xmlns:a16="http://schemas.microsoft.com/office/drawing/2014/main" id="{00000000-0008-0000-0200-00002D100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品質の向上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146</xdr:row>
          <xdr:rowOff>563880</xdr:rowOff>
        </xdr:from>
        <xdr:to>
          <xdr:col>3</xdr:col>
          <xdr:colOff>0</xdr:colOff>
          <xdr:row>147</xdr:row>
          <xdr:rowOff>0</xdr:rowOff>
        </xdr:to>
        <xdr:sp macro="" textlink="">
          <xdr:nvSpPr>
            <xdr:cNvPr id="200750" name="Check Box 188" hidden="1">
              <a:extLst>
                <a:ext uri="{63B3BB69-23CF-44E3-9099-C40C66FF867C}">
                  <a14:compatExt spid="_x0000_s200750"/>
                </a:ext>
                <a:ext uri="{FF2B5EF4-FFF2-40B4-BE49-F238E27FC236}">
                  <a16:creationId xmlns:a16="http://schemas.microsoft.com/office/drawing/2014/main" id="{00000000-0008-0000-0200-00002E100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出来形のバラツキ低減による仕上げ作業の効率化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146</xdr:row>
          <xdr:rowOff>800100</xdr:rowOff>
        </xdr:from>
        <xdr:to>
          <xdr:col>3</xdr:col>
          <xdr:colOff>0</xdr:colOff>
          <xdr:row>147</xdr:row>
          <xdr:rowOff>0</xdr:rowOff>
        </xdr:to>
        <xdr:sp macro="" textlink="">
          <xdr:nvSpPr>
            <xdr:cNvPr id="200751" name="Check Box 189" hidden="1">
              <a:extLst>
                <a:ext uri="{63B3BB69-23CF-44E3-9099-C40C66FF867C}">
                  <a14:compatExt spid="_x0000_s200751"/>
                </a:ext>
                <a:ext uri="{FF2B5EF4-FFF2-40B4-BE49-F238E27FC236}">
                  <a16:creationId xmlns:a16="http://schemas.microsoft.com/office/drawing/2014/main" id="{00000000-0008-0000-0200-00002F100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施工の安全性向上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146</xdr:row>
          <xdr:rowOff>1059180</xdr:rowOff>
        </xdr:from>
        <xdr:to>
          <xdr:col>3</xdr:col>
          <xdr:colOff>0</xdr:colOff>
          <xdr:row>147</xdr:row>
          <xdr:rowOff>0</xdr:rowOff>
        </xdr:to>
        <xdr:sp macro="" textlink="">
          <xdr:nvSpPr>
            <xdr:cNvPr id="200752" name="Check Box 190" hidden="1">
              <a:extLst>
                <a:ext uri="{63B3BB69-23CF-44E3-9099-C40C66FF867C}">
                  <a14:compatExt spid="_x0000_s200752"/>
                </a:ext>
                <a:ext uri="{FF2B5EF4-FFF2-40B4-BE49-F238E27FC236}">
                  <a16:creationId xmlns:a16="http://schemas.microsoft.com/office/drawing/2014/main" id="{00000000-0008-0000-0200-000030100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作業人員の削減</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146</xdr:row>
          <xdr:rowOff>1303020</xdr:rowOff>
        </xdr:from>
        <xdr:to>
          <xdr:col>3</xdr:col>
          <xdr:colOff>0</xdr:colOff>
          <xdr:row>147</xdr:row>
          <xdr:rowOff>0</xdr:rowOff>
        </xdr:to>
        <xdr:sp macro="" textlink="">
          <xdr:nvSpPr>
            <xdr:cNvPr id="200753" name="Check Box 191" hidden="1">
              <a:extLst>
                <a:ext uri="{63B3BB69-23CF-44E3-9099-C40C66FF867C}">
                  <a14:compatExt spid="_x0000_s200753"/>
                </a:ext>
                <a:ext uri="{FF2B5EF4-FFF2-40B4-BE49-F238E27FC236}">
                  <a16:creationId xmlns:a16="http://schemas.microsoft.com/office/drawing/2014/main" id="{00000000-0008-0000-0200-000031100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丁張設置作業の省略・軽減</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146</xdr:row>
          <xdr:rowOff>1546860</xdr:rowOff>
        </xdr:from>
        <xdr:to>
          <xdr:col>3</xdr:col>
          <xdr:colOff>0</xdr:colOff>
          <xdr:row>147</xdr:row>
          <xdr:rowOff>0</xdr:rowOff>
        </xdr:to>
        <xdr:sp macro="" textlink="">
          <xdr:nvSpPr>
            <xdr:cNvPr id="200754" name="Check Box 193" hidden="1">
              <a:extLst>
                <a:ext uri="{63B3BB69-23CF-44E3-9099-C40C66FF867C}">
                  <a14:compatExt spid="_x0000_s200754"/>
                </a:ext>
                <a:ext uri="{FF2B5EF4-FFF2-40B4-BE49-F238E27FC236}">
                  <a16:creationId xmlns:a16="http://schemas.microsoft.com/office/drawing/2014/main" id="{00000000-0008-0000-0200-000032100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オペレータへの施工指示作業の省力化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146</xdr:row>
          <xdr:rowOff>1790700</xdr:rowOff>
        </xdr:from>
        <xdr:to>
          <xdr:col>3</xdr:col>
          <xdr:colOff>0</xdr:colOff>
          <xdr:row>147</xdr:row>
          <xdr:rowOff>0</xdr:rowOff>
        </xdr:to>
        <xdr:sp macro="" textlink="">
          <xdr:nvSpPr>
            <xdr:cNvPr id="200755" name="Check Box 194" hidden="1">
              <a:extLst>
                <a:ext uri="{63B3BB69-23CF-44E3-9099-C40C66FF867C}">
                  <a14:compatExt spid="_x0000_s200755"/>
                </a:ext>
                <a:ext uri="{FF2B5EF4-FFF2-40B4-BE49-F238E27FC236}">
                  <a16:creationId xmlns:a16="http://schemas.microsoft.com/office/drawing/2014/main" id="{00000000-0008-0000-0200-000033100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ICT建機の稼働履歴データを用いた工事の進捗把握の効率化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146</xdr:row>
          <xdr:rowOff>2026920</xdr:rowOff>
        </xdr:from>
        <xdr:to>
          <xdr:col>3</xdr:col>
          <xdr:colOff>0</xdr:colOff>
          <xdr:row>147</xdr:row>
          <xdr:rowOff>0</xdr:rowOff>
        </xdr:to>
        <xdr:sp macro="" textlink="">
          <xdr:nvSpPr>
            <xdr:cNvPr id="200756" name="チェック 586" hidden="1">
              <a:extLst>
                <a:ext uri="{63B3BB69-23CF-44E3-9099-C40C66FF867C}">
                  <a14:compatExt spid="_x0000_s200756"/>
                </a:ext>
                <a:ext uri="{FF2B5EF4-FFF2-40B4-BE49-F238E27FC236}">
                  <a16:creationId xmlns:a16="http://schemas.microsoft.com/office/drawing/2014/main" id="{00000000-0008-0000-0200-000034100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丁張り作業が無くなったため、大幅に手間が軽減した（作業員）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146</xdr:row>
          <xdr:rowOff>2286000</xdr:rowOff>
        </xdr:from>
        <xdr:to>
          <xdr:col>3</xdr:col>
          <xdr:colOff>0</xdr:colOff>
          <xdr:row>147</xdr:row>
          <xdr:rowOff>0</xdr:rowOff>
        </xdr:to>
        <xdr:sp macro="" textlink="">
          <xdr:nvSpPr>
            <xdr:cNvPr id="200757" name="チェック 588" hidden="1">
              <a:extLst>
                <a:ext uri="{63B3BB69-23CF-44E3-9099-C40C66FF867C}">
                  <a14:compatExt spid="_x0000_s200757"/>
                </a:ext>
                <a:ext uri="{FF2B5EF4-FFF2-40B4-BE49-F238E27FC236}">
                  <a16:creationId xmlns:a16="http://schemas.microsoft.com/office/drawing/2014/main" id="{00000000-0008-0000-0200-000035100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出来形の精度が上がった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146</xdr:row>
          <xdr:rowOff>2522220</xdr:rowOff>
        </xdr:from>
        <xdr:to>
          <xdr:col>3</xdr:col>
          <xdr:colOff>0</xdr:colOff>
          <xdr:row>147</xdr:row>
          <xdr:rowOff>0</xdr:rowOff>
        </xdr:to>
        <xdr:sp macro="" textlink="">
          <xdr:nvSpPr>
            <xdr:cNvPr id="200758" name="チェック 589" hidden="1">
              <a:extLst>
                <a:ext uri="{63B3BB69-23CF-44E3-9099-C40C66FF867C}">
                  <a14:compatExt spid="_x0000_s200758"/>
                </a:ext>
                <a:ext uri="{FF2B5EF4-FFF2-40B4-BE49-F238E27FC236}">
                  <a16:creationId xmlns:a16="http://schemas.microsoft.com/office/drawing/2014/main" id="{00000000-0008-0000-0200-000036100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重機周りの作業が激減し、安全性が高まり、精神的負担も軽減した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146</xdr:row>
          <xdr:rowOff>2781300</xdr:rowOff>
        </xdr:from>
        <xdr:to>
          <xdr:col>3</xdr:col>
          <xdr:colOff>0</xdr:colOff>
          <xdr:row>147</xdr:row>
          <xdr:rowOff>0</xdr:rowOff>
        </xdr:to>
        <xdr:sp macro="" textlink="">
          <xdr:nvSpPr>
            <xdr:cNvPr id="200759" name="チェック 590" hidden="1">
              <a:extLst>
                <a:ext uri="{63B3BB69-23CF-44E3-9099-C40C66FF867C}">
                  <a14:compatExt spid="_x0000_s200759"/>
                </a:ext>
                <a:ext uri="{FF2B5EF4-FFF2-40B4-BE49-F238E27FC236}">
                  <a16:creationId xmlns:a16="http://schemas.microsoft.com/office/drawing/2014/main" id="{00000000-0008-0000-0200-000037100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これまで熟練工でしか出来ないと考えていた法面成型作業が綺麗に出来た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177</xdr:row>
          <xdr:rowOff>541020</xdr:rowOff>
        </xdr:from>
        <xdr:to>
          <xdr:col>3</xdr:col>
          <xdr:colOff>3177540</xdr:colOff>
          <xdr:row>178</xdr:row>
          <xdr:rowOff>0</xdr:rowOff>
        </xdr:to>
        <xdr:sp macro="" textlink="">
          <xdr:nvSpPr>
            <xdr:cNvPr id="200760" name="Check Box 197" hidden="1">
              <a:extLst>
                <a:ext uri="{63B3BB69-23CF-44E3-9099-C40C66FF867C}">
                  <a14:compatExt spid="_x0000_s200760"/>
                </a:ext>
                <a:ext uri="{FF2B5EF4-FFF2-40B4-BE49-F238E27FC236}">
                  <a16:creationId xmlns:a16="http://schemas.microsoft.com/office/drawing/2014/main" id="{00000000-0008-0000-0200-000038100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出来形計測作業の効率化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177</xdr:row>
          <xdr:rowOff>792480</xdr:rowOff>
        </xdr:from>
        <xdr:to>
          <xdr:col>3</xdr:col>
          <xdr:colOff>3177540</xdr:colOff>
          <xdr:row>178</xdr:row>
          <xdr:rowOff>0</xdr:rowOff>
        </xdr:to>
        <xdr:sp macro="" textlink="">
          <xdr:nvSpPr>
            <xdr:cNvPr id="200761" name="Check Box 198" hidden="1">
              <a:extLst>
                <a:ext uri="{63B3BB69-23CF-44E3-9099-C40C66FF867C}">
                  <a14:compatExt spid="_x0000_s200761"/>
                </a:ext>
                <a:ext uri="{FF2B5EF4-FFF2-40B4-BE49-F238E27FC236}">
                  <a16:creationId xmlns:a16="http://schemas.microsoft.com/office/drawing/2014/main" id="{00000000-0008-0000-0200-000039100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ＩＣＴ建設機械の施工履歴データを用いた出来高部分数量算出の省力化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177</xdr:row>
          <xdr:rowOff>304800</xdr:rowOff>
        </xdr:from>
        <xdr:to>
          <xdr:col>3</xdr:col>
          <xdr:colOff>3177540</xdr:colOff>
          <xdr:row>178</xdr:row>
          <xdr:rowOff>0</xdr:rowOff>
        </xdr:to>
        <xdr:sp macro="" textlink="">
          <xdr:nvSpPr>
            <xdr:cNvPr id="200762" name="Check Box 199" hidden="1">
              <a:extLst>
                <a:ext uri="{63B3BB69-23CF-44E3-9099-C40C66FF867C}">
                  <a14:compatExt spid="_x0000_s200762"/>
                </a:ext>
                <a:ext uri="{FF2B5EF4-FFF2-40B4-BE49-F238E27FC236}">
                  <a16:creationId xmlns:a16="http://schemas.microsoft.com/office/drawing/2014/main" id="{00000000-0008-0000-0200-00003A100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出来高部分数量算出の根拠資料作成の省略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177</xdr:row>
          <xdr:rowOff>68580</xdr:rowOff>
        </xdr:from>
        <xdr:to>
          <xdr:col>3</xdr:col>
          <xdr:colOff>3177540</xdr:colOff>
          <xdr:row>177</xdr:row>
          <xdr:rowOff>243840</xdr:rowOff>
        </xdr:to>
        <xdr:sp macro="" textlink="">
          <xdr:nvSpPr>
            <xdr:cNvPr id="200763" name="Check Box 200" hidden="1">
              <a:extLst>
                <a:ext uri="{63B3BB69-23CF-44E3-9099-C40C66FF867C}">
                  <a14:compatExt spid="_x0000_s200763"/>
                </a:ext>
                <a:ext uri="{FF2B5EF4-FFF2-40B4-BE49-F238E27FC236}">
                  <a16:creationId xmlns:a16="http://schemas.microsoft.com/office/drawing/2014/main" id="{00000000-0008-0000-0200-00003B100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既済部分検査の効率化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177</xdr:row>
          <xdr:rowOff>1028700</xdr:rowOff>
        </xdr:from>
        <xdr:to>
          <xdr:col>3</xdr:col>
          <xdr:colOff>3177540</xdr:colOff>
          <xdr:row>178</xdr:row>
          <xdr:rowOff>0</xdr:rowOff>
        </xdr:to>
        <xdr:sp macro="" textlink="">
          <xdr:nvSpPr>
            <xdr:cNvPr id="200764" name="Check Box 201" hidden="1">
              <a:extLst>
                <a:ext uri="{63B3BB69-23CF-44E3-9099-C40C66FF867C}">
                  <a14:compatExt spid="_x0000_s200764"/>
                </a:ext>
                <a:ext uri="{FF2B5EF4-FFF2-40B4-BE49-F238E27FC236}">
                  <a16:creationId xmlns:a16="http://schemas.microsoft.com/office/drawing/2014/main" id="{00000000-0008-0000-0200-00003C100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３次元測量技術を活用した検査による実地検査用の出来形の書類の削減</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177</xdr:row>
          <xdr:rowOff>1264920</xdr:rowOff>
        </xdr:from>
        <xdr:to>
          <xdr:col>3</xdr:col>
          <xdr:colOff>3177540</xdr:colOff>
          <xdr:row>178</xdr:row>
          <xdr:rowOff>0</xdr:rowOff>
        </xdr:to>
        <xdr:sp macro="" textlink="">
          <xdr:nvSpPr>
            <xdr:cNvPr id="200765" name="Check Box 202" hidden="1">
              <a:extLst>
                <a:ext uri="{63B3BB69-23CF-44E3-9099-C40C66FF867C}">
                  <a14:compatExt spid="_x0000_s200765"/>
                </a:ext>
                <a:ext uri="{FF2B5EF4-FFF2-40B4-BE49-F238E27FC236}">
                  <a16:creationId xmlns:a16="http://schemas.microsoft.com/office/drawing/2014/main" id="{00000000-0008-0000-0200-00003D100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３次元測量技術を活用した検査による実地検査の一部省略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177</xdr:row>
          <xdr:rowOff>1508760</xdr:rowOff>
        </xdr:from>
        <xdr:to>
          <xdr:col>3</xdr:col>
          <xdr:colOff>3177540</xdr:colOff>
          <xdr:row>178</xdr:row>
          <xdr:rowOff>0</xdr:rowOff>
        </xdr:to>
        <xdr:sp macro="" textlink="">
          <xdr:nvSpPr>
            <xdr:cNvPr id="200766" name="Check Box 203" hidden="1">
              <a:extLst>
                <a:ext uri="{63B3BB69-23CF-44E3-9099-C40C66FF867C}">
                  <a14:compatExt spid="_x0000_s200766"/>
                </a:ext>
                <a:ext uri="{FF2B5EF4-FFF2-40B4-BE49-F238E27FC236}">
                  <a16:creationId xmlns:a16="http://schemas.microsoft.com/office/drawing/2014/main" id="{00000000-0008-0000-0200-00003E100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書類検査用の出来形管理の書類の大幅削減</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177</xdr:row>
          <xdr:rowOff>1744980</xdr:rowOff>
        </xdr:from>
        <xdr:to>
          <xdr:col>3</xdr:col>
          <xdr:colOff>3177540</xdr:colOff>
          <xdr:row>178</xdr:row>
          <xdr:rowOff>0</xdr:rowOff>
        </xdr:to>
        <xdr:sp macro="" textlink="">
          <xdr:nvSpPr>
            <xdr:cNvPr id="200767" name="チェック 592" hidden="1">
              <a:extLst>
                <a:ext uri="{63B3BB69-23CF-44E3-9099-C40C66FF867C}">
                  <a14:compatExt spid="_x0000_s200767"/>
                </a:ext>
                <a:ext uri="{FF2B5EF4-FFF2-40B4-BE49-F238E27FC236}">
                  <a16:creationId xmlns:a16="http://schemas.microsoft.com/office/drawing/2014/main" id="{00000000-0008-0000-0200-00003F100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講習ですぐに理解できて、実際にやってみたら思いのほか簡単だった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177</xdr:row>
          <xdr:rowOff>1981200</xdr:rowOff>
        </xdr:from>
        <xdr:to>
          <xdr:col>3</xdr:col>
          <xdr:colOff>3177540</xdr:colOff>
          <xdr:row>178</xdr:row>
          <xdr:rowOff>0</xdr:rowOff>
        </xdr:to>
        <xdr:sp macro="" textlink="">
          <xdr:nvSpPr>
            <xdr:cNvPr id="200768" name="チェック 593" hidden="1">
              <a:extLst>
                <a:ext uri="{63B3BB69-23CF-44E3-9099-C40C66FF867C}">
                  <a14:compatExt spid="_x0000_s200768"/>
                </a:ext>
                <a:ext uri="{FF2B5EF4-FFF2-40B4-BE49-F238E27FC236}">
                  <a16:creationId xmlns:a16="http://schemas.microsoft.com/office/drawing/2014/main" id="{00000000-0008-0000-0200-000040100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測量器械の据え替え回数が減少し、作業効率が上がった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177</xdr:row>
          <xdr:rowOff>2232660</xdr:rowOff>
        </xdr:from>
        <xdr:to>
          <xdr:col>3</xdr:col>
          <xdr:colOff>3177540</xdr:colOff>
          <xdr:row>178</xdr:row>
          <xdr:rowOff>0</xdr:rowOff>
        </xdr:to>
        <xdr:sp macro="" textlink="">
          <xdr:nvSpPr>
            <xdr:cNvPr id="200769" name="チェック 594" hidden="1">
              <a:extLst>
                <a:ext uri="{63B3BB69-23CF-44E3-9099-C40C66FF867C}">
                  <a14:compatExt spid="_x0000_s200769"/>
                </a:ext>
                <a:ext uri="{FF2B5EF4-FFF2-40B4-BE49-F238E27FC236}">
                  <a16:creationId xmlns:a16="http://schemas.microsoft.com/office/drawing/2014/main" id="{00000000-0008-0000-0200-000041100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現場作業が大幅に減ったことから作業員の負担が軽減した（測量作業員）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177</xdr:row>
          <xdr:rowOff>2468880</xdr:rowOff>
        </xdr:from>
        <xdr:to>
          <xdr:col>3</xdr:col>
          <xdr:colOff>3177540</xdr:colOff>
          <xdr:row>178</xdr:row>
          <xdr:rowOff>0</xdr:rowOff>
        </xdr:to>
        <xdr:sp macro="" textlink="">
          <xdr:nvSpPr>
            <xdr:cNvPr id="200770" name="チェック 595" hidden="1">
              <a:extLst>
                <a:ext uri="{63B3BB69-23CF-44E3-9099-C40C66FF867C}">
                  <a14:compatExt spid="_x0000_s200770"/>
                </a:ext>
                <a:ext uri="{FF2B5EF4-FFF2-40B4-BE49-F238E27FC236}">
                  <a16:creationId xmlns:a16="http://schemas.microsoft.com/office/drawing/2014/main" id="{00000000-0008-0000-0200-000042100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施工延長が短かったので効果があまり出なかった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201</xdr:row>
          <xdr:rowOff>114300</xdr:rowOff>
        </xdr:from>
        <xdr:to>
          <xdr:col>2</xdr:col>
          <xdr:colOff>2495550</xdr:colOff>
          <xdr:row>201</xdr:row>
          <xdr:rowOff>281940</xdr:rowOff>
        </xdr:to>
        <xdr:sp macro="" textlink="">
          <xdr:nvSpPr>
            <xdr:cNvPr id="200771" name="チェック 597" hidden="1">
              <a:extLst>
                <a:ext uri="{63B3BB69-23CF-44E3-9099-C40C66FF867C}">
                  <a14:compatExt spid="_x0000_s200771"/>
                </a:ext>
                <a:ext uri="{FF2B5EF4-FFF2-40B4-BE49-F238E27FC236}">
                  <a16:creationId xmlns:a16="http://schemas.microsoft.com/office/drawing/2014/main" id="{00000000-0008-0000-0200-000043100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作業員の労力が軽減され、納品データの作成時間も早くなった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201</xdr:row>
          <xdr:rowOff>350520</xdr:rowOff>
        </xdr:from>
        <xdr:to>
          <xdr:col>2</xdr:col>
          <xdr:colOff>2495550</xdr:colOff>
          <xdr:row>202</xdr:row>
          <xdr:rowOff>0</xdr:rowOff>
        </xdr:to>
        <xdr:sp macro="" textlink="">
          <xdr:nvSpPr>
            <xdr:cNvPr id="200772" name="チェック 598" hidden="1">
              <a:extLst>
                <a:ext uri="{63B3BB69-23CF-44E3-9099-C40C66FF867C}">
                  <a14:compatExt spid="_x0000_s200772"/>
                </a:ext>
                <a:ext uri="{FF2B5EF4-FFF2-40B4-BE49-F238E27FC236}">
                  <a16:creationId xmlns:a16="http://schemas.microsoft.com/office/drawing/2014/main" id="{00000000-0008-0000-0200-000044100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成果物の作成・整理にかかる時間及び提出物が軽減された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201</xdr:row>
          <xdr:rowOff>594360</xdr:rowOff>
        </xdr:from>
        <xdr:to>
          <xdr:col>2</xdr:col>
          <xdr:colOff>2495550</xdr:colOff>
          <xdr:row>202</xdr:row>
          <xdr:rowOff>0</xdr:rowOff>
        </xdr:to>
        <xdr:sp macro="" textlink="">
          <xdr:nvSpPr>
            <xdr:cNvPr id="200773" name="チェック 599" hidden="1">
              <a:extLst>
                <a:ext uri="{63B3BB69-23CF-44E3-9099-C40C66FF867C}">
                  <a14:compatExt spid="_x0000_s200773"/>
                </a:ext>
                <a:ext uri="{FF2B5EF4-FFF2-40B4-BE49-F238E27FC236}">
                  <a16:creationId xmlns:a16="http://schemas.microsoft.com/office/drawing/2014/main" id="{00000000-0008-0000-0200-000045100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データ量が増加したため時間がかかった</a:t>
              </a:r>
            </a:p>
          </xdr:txBody>
        </xdr:sp>
        <xdr:clientData/>
      </xdr:twoCellAnchor>
    </mc:Choice>
    <mc:Fallback/>
  </mc:AlternateContent>
  <xdr:twoCellAnchor>
    <xdr:from>
      <xdr:col>1</xdr:col>
      <xdr:colOff>38100</xdr:colOff>
      <xdr:row>207</xdr:row>
      <xdr:rowOff>354329</xdr:rowOff>
    </xdr:from>
    <xdr:to>
      <xdr:col>2</xdr:col>
      <xdr:colOff>1809750</xdr:colOff>
      <xdr:row>207</xdr:row>
      <xdr:rowOff>2897505</xdr:rowOff>
    </xdr:to>
    <xdr:graphicFrame macro="">
      <xdr:nvGraphicFramePr>
        <xdr:cNvPr id="3" name="グラフ 2">
          <a:extLst>
            <a:ext uri="{FF2B5EF4-FFF2-40B4-BE49-F238E27FC236}">
              <a16:creationId xmlns:a16="http://schemas.microsoft.com/office/drawing/2014/main" id="{060477CF-E78C-4CB2-9D44-48D814D475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1840229</xdr:colOff>
      <xdr:row>207</xdr:row>
      <xdr:rowOff>371475</xdr:rowOff>
    </xdr:from>
    <xdr:to>
      <xdr:col>3</xdr:col>
      <xdr:colOff>3440429</xdr:colOff>
      <xdr:row>207</xdr:row>
      <xdr:rowOff>2907030</xdr:rowOff>
    </xdr:to>
    <xdr:graphicFrame macro="">
      <xdr:nvGraphicFramePr>
        <xdr:cNvPr id="4" name="グラフ 3">
          <a:extLst>
            <a:ext uri="{FF2B5EF4-FFF2-40B4-BE49-F238E27FC236}">
              <a16:creationId xmlns:a16="http://schemas.microsoft.com/office/drawing/2014/main" id="{1E911982-3B9D-4A2D-8FED-624F724EA4E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1531618</xdr:colOff>
      <xdr:row>207</xdr:row>
      <xdr:rowOff>63817</xdr:rowOff>
    </xdr:from>
    <xdr:to>
      <xdr:col>2</xdr:col>
      <xdr:colOff>485775</xdr:colOff>
      <xdr:row>207</xdr:row>
      <xdr:rowOff>411480</xdr:rowOff>
    </xdr:to>
    <xdr:sp macro="" textlink="">
      <xdr:nvSpPr>
        <xdr:cNvPr id="5" name="テキスト ボックス 4">
          <a:extLst>
            <a:ext uri="{FF2B5EF4-FFF2-40B4-BE49-F238E27FC236}">
              <a16:creationId xmlns:a16="http://schemas.microsoft.com/office/drawing/2014/main" id="{56B87E64-467D-4964-8E49-4FF87CE318AB}"/>
            </a:ext>
          </a:extLst>
        </xdr:cNvPr>
        <xdr:cNvSpPr txBox="1"/>
      </xdr:nvSpPr>
      <xdr:spPr>
        <a:xfrm>
          <a:off x="3228973" y="79088932"/>
          <a:ext cx="1379222" cy="34956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年代割合</a:t>
          </a:r>
          <a:r>
            <a:rPr kumimoji="1" lang="en-US" altLang="ja-JP" sz="1100"/>
            <a:t>(</a:t>
          </a:r>
          <a:r>
            <a:rPr kumimoji="1" lang="ja-JP" altLang="en-US" sz="1100"/>
            <a:t>作業員</a:t>
          </a:r>
          <a:r>
            <a:rPr kumimoji="1" lang="en-US" altLang="ja-JP" sz="1100"/>
            <a:t>)</a:t>
          </a:r>
        </a:p>
        <a:p>
          <a:endParaRPr kumimoji="1" lang="ja-JP" altLang="en-US" sz="1100"/>
        </a:p>
      </xdr:txBody>
    </xdr:sp>
    <xdr:clientData/>
  </xdr:twoCellAnchor>
  <xdr:oneCellAnchor>
    <xdr:from>
      <xdr:col>3</xdr:col>
      <xdr:colOff>510540</xdr:colOff>
      <xdr:row>205</xdr:row>
      <xdr:rowOff>3101340</xdr:rowOff>
    </xdr:from>
    <xdr:ext cx="184731" cy="264560"/>
    <xdr:sp macro="" textlink="">
      <xdr:nvSpPr>
        <xdr:cNvPr id="6" name="テキスト ボックス 5">
          <a:extLst>
            <a:ext uri="{FF2B5EF4-FFF2-40B4-BE49-F238E27FC236}">
              <a16:creationId xmlns:a16="http://schemas.microsoft.com/office/drawing/2014/main" id="{83858F65-0587-4B44-9183-E6DEA9799CF5}"/>
            </a:ext>
          </a:extLst>
        </xdr:cNvPr>
        <xdr:cNvSpPr txBox="1"/>
      </xdr:nvSpPr>
      <xdr:spPr>
        <a:xfrm>
          <a:off x="7181850" y="78533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3</xdr:col>
      <xdr:colOff>872490</xdr:colOff>
      <xdr:row>207</xdr:row>
      <xdr:rowOff>91440</xdr:rowOff>
    </xdr:from>
    <xdr:to>
      <xdr:col>3</xdr:col>
      <xdr:colOff>2219325</xdr:colOff>
      <xdr:row>207</xdr:row>
      <xdr:rowOff>429578</xdr:rowOff>
    </xdr:to>
    <xdr:sp macro="" textlink="">
      <xdr:nvSpPr>
        <xdr:cNvPr id="7" name="テキスト ボックス 6">
          <a:extLst>
            <a:ext uri="{FF2B5EF4-FFF2-40B4-BE49-F238E27FC236}">
              <a16:creationId xmlns:a16="http://schemas.microsoft.com/office/drawing/2014/main" id="{B0DC7218-DC90-4799-92EF-35AE0A2CDD21}"/>
            </a:ext>
          </a:extLst>
        </xdr:cNvPr>
        <xdr:cNvSpPr txBox="1"/>
      </xdr:nvSpPr>
      <xdr:spPr>
        <a:xfrm>
          <a:off x="7539990" y="79124175"/>
          <a:ext cx="1348740" cy="33623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性別割合（作業員）</a:t>
          </a:r>
        </a:p>
      </xdr:txBody>
    </xdr:sp>
    <xdr:clientData/>
  </xdr:twoCellAnchor>
  <xdr:oneCellAnchor>
    <xdr:from>
      <xdr:col>3</xdr:col>
      <xdr:colOff>510540</xdr:colOff>
      <xdr:row>66</xdr:row>
      <xdr:rowOff>3101340</xdr:rowOff>
    </xdr:from>
    <xdr:ext cx="184731" cy="264560"/>
    <xdr:sp macro="" textlink="">
      <xdr:nvSpPr>
        <xdr:cNvPr id="8" name="テキスト ボックス 7">
          <a:extLst>
            <a:ext uri="{FF2B5EF4-FFF2-40B4-BE49-F238E27FC236}">
              <a16:creationId xmlns:a16="http://schemas.microsoft.com/office/drawing/2014/main" id="{3D8937BA-5A22-43BA-8221-11E31B07B213}"/>
            </a:ext>
          </a:extLst>
        </xdr:cNvPr>
        <xdr:cNvSpPr txBox="1"/>
      </xdr:nvSpPr>
      <xdr:spPr>
        <a:xfrm>
          <a:off x="7181850" y="1428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xdr:col>
      <xdr:colOff>510540</xdr:colOff>
      <xdr:row>96</xdr:row>
      <xdr:rowOff>3101340</xdr:rowOff>
    </xdr:from>
    <xdr:ext cx="184731" cy="264560"/>
    <xdr:sp macro="" textlink="">
      <xdr:nvSpPr>
        <xdr:cNvPr id="9" name="テキスト ボックス 8">
          <a:extLst>
            <a:ext uri="{FF2B5EF4-FFF2-40B4-BE49-F238E27FC236}">
              <a16:creationId xmlns:a16="http://schemas.microsoft.com/office/drawing/2014/main" id="{F69FAAED-A6F9-44D4-B97C-86FA0BD32D23}"/>
            </a:ext>
          </a:extLst>
        </xdr:cNvPr>
        <xdr:cNvSpPr txBox="1"/>
      </xdr:nvSpPr>
      <xdr:spPr>
        <a:xfrm>
          <a:off x="7181850" y="2709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xdr:col>
      <xdr:colOff>510540</xdr:colOff>
      <xdr:row>131</xdr:row>
      <xdr:rowOff>3101340</xdr:rowOff>
    </xdr:from>
    <xdr:ext cx="184731" cy="264560"/>
    <xdr:sp macro="" textlink="">
      <xdr:nvSpPr>
        <xdr:cNvPr id="10" name="テキスト ボックス 9">
          <a:extLst>
            <a:ext uri="{FF2B5EF4-FFF2-40B4-BE49-F238E27FC236}">
              <a16:creationId xmlns:a16="http://schemas.microsoft.com/office/drawing/2014/main" id="{9F284D40-70E2-46D2-AD47-369A8B31DF78}"/>
            </a:ext>
          </a:extLst>
        </xdr:cNvPr>
        <xdr:cNvSpPr txBox="1"/>
      </xdr:nvSpPr>
      <xdr:spPr>
        <a:xfrm>
          <a:off x="7181850" y="4235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xdr:col>
      <xdr:colOff>510540</xdr:colOff>
      <xdr:row>162</xdr:row>
      <xdr:rowOff>3101340</xdr:rowOff>
    </xdr:from>
    <xdr:ext cx="184731" cy="264560"/>
    <xdr:sp macro="" textlink="">
      <xdr:nvSpPr>
        <xdr:cNvPr id="11" name="テキスト ボックス 10">
          <a:extLst>
            <a:ext uri="{FF2B5EF4-FFF2-40B4-BE49-F238E27FC236}">
              <a16:creationId xmlns:a16="http://schemas.microsoft.com/office/drawing/2014/main" id="{37CF206B-9DB3-4D50-B2D2-B8446860E7F1}"/>
            </a:ext>
          </a:extLst>
        </xdr:cNvPr>
        <xdr:cNvSpPr txBox="1"/>
      </xdr:nvSpPr>
      <xdr:spPr>
        <a:xfrm>
          <a:off x="7181850" y="56283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xdr:col>
      <xdr:colOff>510540</xdr:colOff>
      <xdr:row>186</xdr:row>
      <xdr:rowOff>3101340</xdr:rowOff>
    </xdr:from>
    <xdr:ext cx="184731" cy="264560"/>
    <xdr:sp macro="" textlink="">
      <xdr:nvSpPr>
        <xdr:cNvPr id="12" name="テキスト ボックス 11">
          <a:extLst>
            <a:ext uri="{FF2B5EF4-FFF2-40B4-BE49-F238E27FC236}">
              <a16:creationId xmlns:a16="http://schemas.microsoft.com/office/drawing/2014/main" id="{0EACD076-8226-4B6C-960F-A05DA201AAA7}"/>
            </a:ext>
          </a:extLst>
        </xdr:cNvPr>
        <xdr:cNvSpPr txBox="1"/>
      </xdr:nvSpPr>
      <xdr:spPr>
        <a:xfrm>
          <a:off x="7181850" y="67932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xdr:col>
      <xdr:colOff>38100</xdr:colOff>
      <xdr:row>208</xdr:row>
      <xdr:rowOff>354329</xdr:rowOff>
    </xdr:from>
    <xdr:to>
      <xdr:col>2</xdr:col>
      <xdr:colOff>1809750</xdr:colOff>
      <xdr:row>208</xdr:row>
      <xdr:rowOff>2897505</xdr:rowOff>
    </xdr:to>
    <xdr:graphicFrame macro="">
      <xdr:nvGraphicFramePr>
        <xdr:cNvPr id="13" name="グラフ 12">
          <a:extLst>
            <a:ext uri="{FF2B5EF4-FFF2-40B4-BE49-F238E27FC236}">
              <a16:creationId xmlns:a16="http://schemas.microsoft.com/office/drawing/2014/main" id="{4F14F71D-7DF4-456C-807A-42A976AAAD2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1840229</xdr:colOff>
      <xdr:row>208</xdr:row>
      <xdr:rowOff>371475</xdr:rowOff>
    </xdr:from>
    <xdr:to>
      <xdr:col>3</xdr:col>
      <xdr:colOff>3440429</xdr:colOff>
      <xdr:row>208</xdr:row>
      <xdr:rowOff>2907030</xdr:rowOff>
    </xdr:to>
    <xdr:graphicFrame macro="">
      <xdr:nvGraphicFramePr>
        <xdr:cNvPr id="14" name="グラフ 13">
          <a:extLst>
            <a:ext uri="{FF2B5EF4-FFF2-40B4-BE49-F238E27FC236}">
              <a16:creationId xmlns:a16="http://schemas.microsoft.com/office/drawing/2014/main" id="{30101D16-0BDC-4B84-A029-E35E32F91E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1531618</xdr:colOff>
      <xdr:row>208</xdr:row>
      <xdr:rowOff>63817</xdr:rowOff>
    </xdr:from>
    <xdr:to>
      <xdr:col>2</xdr:col>
      <xdr:colOff>485775</xdr:colOff>
      <xdr:row>208</xdr:row>
      <xdr:rowOff>411480</xdr:rowOff>
    </xdr:to>
    <xdr:sp macro="" textlink="">
      <xdr:nvSpPr>
        <xdr:cNvPr id="15" name="テキスト ボックス 14">
          <a:extLst>
            <a:ext uri="{FF2B5EF4-FFF2-40B4-BE49-F238E27FC236}">
              <a16:creationId xmlns:a16="http://schemas.microsoft.com/office/drawing/2014/main" id="{6EE3E649-E8E5-4ED4-B451-87E8DFB09E52}"/>
            </a:ext>
          </a:extLst>
        </xdr:cNvPr>
        <xdr:cNvSpPr txBox="1"/>
      </xdr:nvSpPr>
      <xdr:spPr>
        <a:xfrm>
          <a:off x="3228973" y="82089307"/>
          <a:ext cx="1379222" cy="34956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年代割合</a:t>
          </a:r>
          <a:r>
            <a:rPr kumimoji="1" lang="en-US" altLang="ja-JP" sz="1100"/>
            <a:t>(</a:t>
          </a:r>
          <a:r>
            <a:rPr kumimoji="1" lang="ja-JP" altLang="en-US" sz="1100"/>
            <a:t>技術者</a:t>
          </a:r>
          <a:r>
            <a:rPr kumimoji="1" lang="en-US" altLang="ja-JP" sz="1100"/>
            <a:t>)</a:t>
          </a:r>
        </a:p>
        <a:p>
          <a:endParaRPr kumimoji="1" lang="ja-JP" altLang="en-US" sz="1100"/>
        </a:p>
      </xdr:txBody>
    </xdr:sp>
    <xdr:clientData/>
  </xdr:twoCellAnchor>
  <xdr:twoCellAnchor>
    <xdr:from>
      <xdr:col>3</xdr:col>
      <xdr:colOff>872490</xdr:colOff>
      <xdr:row>208</xdr:row>
      <xdr:rowOff>91440</xdr:rowOff>
    </xdr:from>
    <xdr:to>
      <xdr:col>3</xdr:col>
      <xdr:colOff>2219325</xdr:colOff>
      <xdr:row>208</xdr:row>
      <xdr:rowOff>429578</xdr:rowOff>
    </xdr:to>
    <xdr:sp macro="" textlink="">
      <xdr:nvSpPr>
        <xdr:cNvPr id="16" name="テキスト ボックス 15">
          <a:extLst>
            <a:ext uri="{FF2B5EF4-FFF2-40B4-BE49-F238E27FC236}">
              <a16:creationId xmlns:a16="http://schemas.microsoft.com/office/drawing/2014/main" id="{0FC99D67-E56E-45C2-AA87-EBD1F9EC047E}"/>
            </a:ext>
          </a:extLst>
        </xdr:cNvPr>
        <xdr:cNvSpPr txBox="1"/>
      </xdr:nvSpPr>
      <xdr:spPr>
        <a:xfrm>
          <a:off x="7539990" y="82124550"/>
          <a:ext cx="1348740" cy="33623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性別割合（技術者）</a:t>
          </a:r>
        </a:p>
      </xdr:txBody>
    </xdr:sp>
    <xdr:clientData/>
  </xdr:twoCellAnchor>
  <xdr:twoCellAnchor editAs="oneCell">
    <xdr:from>
      <xdr:col>0</xdr:col>
      <xdr:colOff>91441</xdr:colOff>
      <xdr:row>56</xdr:row>
      <xdr:rowOff>834399</xdr:rowOff>
    </xdr:from>
    <xdr:to>
      <xdr:col>4</xdr:col>
      <xdr:colOff>57151</xdr:colOff>
      <xdr:row>56</xdr:row>
      <xdr:rowOff>3331844</xdr:rowOff>
    </xdr:to>
    <xdr:pic>
      <xdr:nvPicPr>
        <xdr:cNvPr id="17" name="図 16">
          <a:extLst>
            <a:ext uri="{FF2B5EF4-FFF2-40B4-BE49-F238E27FC236}">
              <a16:creationId xmlns:a16="http://schemas.microsoft.com/office/drawing/2014/main" id="{9C9FACE9-0438-2098-2CBA-0D6C9E950246}"/>
            </a:ext>
          </a:extLst>
        </xdr:cNvPr>
        <xdr:cNvPicPr>
          <a:picLocks noChangeAspect="1"/>
        </xdr:cNvPicPr>
      </xdr:nvPicPr>
      <xdr:blipFill>
        <a:blip xmlns:r="http://schemas.openxmlformats.org/officeDocument/2006/relationships" r:embed="rId6"/>
        <a:stretch>
          <a:fillRect/>
        </a:stretch>
      </xdr:blipFill>
      <xdr:spPr>
        <a:xfrm>
          <a:off x="91441" y="11530974"/>
          <a:ext cx="10083165" cy="2497445"/>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 Type="http://schemas.openxmlformats.org/officeDocument/2006/relationships/ctrlProp" Target="../ctrlProps/ctrlProp4.xml"/><Relationship Id="rId71" Type="http://schemas.openxmlformats.org/officeDocument/2006/relationships/ctrlProp" Target="../ctrlProps/ctrlProp68.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61" Type="http://schemas.openxmlformats.org/officeDocument/2006/relationships/ctrlProp" Target="../ctrlProps/ctrlProp58.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79.xml"/><Relationship Id="rId18" Type="http://schemas.openxmlformats.org/officeDocument/2006/relationships/ctrlProp" Target="../ctrlProps/ctrlProp84.xml"/><Relationship Id="rId26" Type="http://schemas.openxmlformats.org/officeDocument/2006/relationships/ctrlProp" Target="../ctrlProps/ctrlProp92.xml"/><Relationship Id="rId39" Type="http://schemas.openxmlformats.org/officeDocument/2006/relationships/ctrlProp" Target="../ctrlProps/ctrlProp105.xml"/><Relationship Id="rId21" Type="http://schemas.openxmlformats.org/officeDocument/2006/relationships/ctrlProp" Target="../ctrlProps/ctrlProp87.xml"/><Relationship Id="rId34" Type="http://schemas.openxmlformats.org/officeDocument/2006/relationships/ctrlProp" Target="../ctrlProps/ctrlProp100.xml"/><Relationship Id="rId42" Type="http://schemas.openxmlformats.org/officeDocument/2006/relationships/ctrlProp" Target="../ctrlProps/ctrlProp108.xml"/><Relationship Id="rId47" Type="http://schemas.openxmlformats.org/officeDocument/2006/relationships/ctrlProp" Target="../ctrlProps/ctrlProp113.xml"/><Relationship Id="rId50" Type="http://schemas.openxmlformats.org/officeDocument/2006/relationships/ctrlProp" Target="../ctrlProps/ctrlProp116.xml"/><Relationship Id="rId55" Type="http://schemas.openxmlformats.org/officeDocument/2006/relationships/ctrlProp" Target="../ctrlProps/ctrlProp121.xml"/><Relationship Id="rId63" Type="http://schemas.openxmlformats.org/officeDocument/2006/relationships/ctrlProp" Target="../ctrlProps/ctrlProp129.xml"/><Relationship Id="rId68" Type="http://schemas.openxmlformats.org/officeDocument/2006/relationships/ctrlProp" Target="../ctrlProps/ctrlProp134.xml"/><Relationship Id="rId7" Type="http://schemas.openxmlformats.org/officeDocument/2006/relationships/ctrlProp" Target="../ctrlProps/ctrlProp73.xml"/><Relationship Id="rId71" Type="http://schemas.openxmlformats.org/officeDocument/2006/relationships/ctrlProp" Target="../ctrlProps/ctrlProp137.xml"/><Relationship Id="rId2" Type="http://schemas.openxmlformats.org/officeDocument/2006/relationships/drawing" Target="../drawings/drawing2.xml"/><Relationship Id="rId16" Type="http://schemas.openxmlformats.org/officeDocument/2006/relationships/ctrlProp" Target="../ctrlProps/ctrlProp82.xml"/><Relationship Id="rId29" Type="http://schemas.openxmlformats.org/officeDocument/2006/relationships/ctrlProp" Target="../ctrlProps/ctrlProp95.xml"/><Relationship Id="rId1" Type="http://schemas.openxmlformats.org/officeDocument/2006/relationships/printerSettings" Target="../printerSettings/printerSettings3.bin"/><Relationship Id="rId6" Type="http://schemas.openxmlformats.org/officeDocument/2006/relationships/ctrlProp" Target="../ctrlProps/ctrlProp72.xml"/><Relationship Id="rId11" Type="http://schemas.openxmlformats.org/officeDocument/2006/relationships/ctrlProp" Target="../ctrlProps/ctrlProp77.xml"/><Relationship Id="rId24" Type="http://schemas.openxmlformats.org/officeDocument/2006/relationships/ctrlProp" Target="../ctrlProps/ctrlProp90.xml"/><Relationship Id="rId32" Type="http://schemas.openxmlformats.org/officeDocument/2006/relationships/ctrlProp" Target="../ctrlProps/ctrlProp98.xml"/><Relationship Id="rId37" Type="http://schemas.openxmlformats.org/officeDocument/2006/relationships/ctrlProp" Target="../ctrlProps/ctrlProp103.xml"/><Relationship Id="rId40" Type="http://schemas.openxmlformats.org/officeDocument/2006/relationships/ctrlProp" Target="../ctrlProps/ctrlProp106.xml"/><Relationship Id="rId45" Type="http://schemas.openxmlformats.org/officeDocument/2006/relationships/ctrlProp" Target="../ctrlProps/ctrlProp111.xml"/><Relationship Id="rId53" Type="http://schemas.openxmlformats.org/officeDocument/2006/relationships/ctrlProp" Target="../ctrlProps/ctrlProp119.xml"/><Relationship Id="rId58" Type="http://schemas.openxmlformats.org/officeDocument/2006/relationships/ctrlProp" Target="../ctrlProps/ctrlProp124.xml"/><Relationship Id="rId66" Type="http://schemas.openxmlformats.org/officeDocument/2006/relationships/ctrlProp" Target="../ctrlProps/ctrlProp132.xml"/><Relationship Id="rId5" Type="http://schemas.openxmlformats.org/officeDocument/2006/relationships/ctrlProp" Target="../ctrlProps/ctrlProp71.xml"/><Relationship Id="rId15" Type="http://schemas.openxmlformats.org/officeDocument/2006/relationships/ctrlProp" Target="../ctrlProps/ctrlProp81.xml"/><Relationship Id="rId23" Type="http://schemas.openxmlformats.org/officeDocument/2006/relationships/ctrlProp" Target="../ctrlProps/ctrlProp89.xml"/><Relationship Id="rId28" Type="http://schemas.openxmlformats.org/officeDocument/2006/relationships/ctrlProp" Target="../ctrlProps/ctrlProp94.xml"/><Relationship Id="rId36" Type="http://schemas.openxmlformats.org/officeDocument/2006/relationships/ctrlProp" Target="../ctrlProps/ctrlProp102.xml"/><Relationship Id="rId49" Type="http://schemas.openxmlformats.org/officeDocument/2006/relationships/ctrlProp" Target="../ctrlProps/ctrlProp115.xml"/><Relationship Id="rId57" Type="http://schemas.openxmlformats.org/officeDocument/2006/relationships/ctrlProp" Target="../ctrlProps/ctrlProp123.xml"/><Relationship Id="rId61" Type="http://schemas.openxmlformats.org/officeDocument/2006/relationships/ctrlProp" Target="../ctrlProps/ctrlProp127.xml"/><Relationship Id="rId10" Type="http://schemas.openxmlformats.org/officeDocument/2006/relationships/ctrlProp" Target="../ctrlProps/ctrlProp76.xml"/><Relationship Id="rId19" Type="http://schemas.openxmlformats.org/officeDocument/2006/relationships/ctrlProp" Target="../ctrlProps/ctrlProp85.xml"/><Relationship Id="rId31" Type="http://schemas.openxmlformats.org/officeDocument/2006/relationships/ctrlProp" Target="../ctrlProps/ctrlProp97.xml"/><Relationship Id="rId44" Type="http://schemas.openxmlformats.org/officeDocument/2006/relationships/ctrlProp" Target="../ctrlProps/ctrlProp110.xml"/><Relationship Id="rId52" Type="http://schemas.openxmlformats.org/officeDocument/2006/relationships/ctrlProp" Target="../ctrlProps/ctrlProp118.xml"/><Relationship Id="rId60" Type="http://schemas.openxmlformats.org/officeDocument/2006/relationships/ctrlProp" Target="../ctrlProps/ctrlProp126.xml"/><Relationship Id="rId65" Type="http://schemas.openxmlformats.org/officeDocument/2006/relationships/ctrlProp" Target="../ctrlProps/ctrlProp131.xml"/><Relationship Id="rId4" Type="http://schemas.openxmlformats.org/officeDocument/2006/relationships/ctrlProp" Target="../ctrlProps/ctrlProp70.xml"/><Relationship Id="rId9" Type="http://schemas.openxmlformats.org/officeDocument/2006/relationships/ctrlProp" Target="../ctrlProps/ctrlProp75.xml"/><Relationship Id="rId14" Type="http://schemas.openxmlformats.org/officeDocument/2006/relationships/ctrlProp" Target="../ctrlProps/ctrlProp80.xml"/><Relationship Id="rId22" Type="http://schemas.openxmlformats.org/officeDocument/2006/relationships/ctrlProp" Target="../ctrlProps/ctrlProp88.xml"/><Relationship Id="rId27" Type="http://schemas.openxmlformats.org/officeDocument/2006/relationships/ctrlProp" Target="../ctrlProps/ctrlProp93.xml"/><Relationship Id="rId30" Type="http://schemas.openxmlformats.org/officeDocument/2006/relationships/ctrlProp" Target="../ctrlProps/ctrlProp96.xml"/><Relationship Id="rId35" Type="http://schemas.openxmlformats.org/officeDocument/2006/relationships/ctrlProp" Target="../ctrlProps/ctrlProp101.xml"/><Relationship Id="rId43" Type="http://schemas.openxmlformats.org/officeDocument/2006/relationships/ctrlProp" Target="../ctrlProps/ctrlProp109.xml"/><Relationship Id="rId48" Type="http://schemas.openxmlformats.org/officeDocument/2006/relationships/ctrlProp" Target="../ctrlProps/ctrlProp114.xml"/><Relationship Id="rId56" Type="http://schemas.openxmlformats.org/officeDocument/2006/relationships/ctrlProp" Target="../ctrlProps/ctrlProp122.xml"/><Relationship Id="rId64" Type="http://schemas.openxmlformats.org/officeDocument/2006/relationships/ctrlProp" Target="../ctrlProps/ctrlProp130.xml"/><Relationship Id="rId69" Type="http://schemas.openxmlformats.org/officeDocument/2006/relationships/ctrlProp" Target="../ctrlProps/ctrlProp135.xml"/><Relationship Id="rId8" Type="http://schemas.openxmlformats.org/officeDocument/2006/relationships/ctrlProp" Target="../ctrlProps/ctrlProp74.xml"/><Relationship Id="rId51" Type="http://schemas.openxmlformats.org/officeDocument/2006/relationships/ctrlProp" Target="../ctrlProps/ctrlProp117.xml"/><Relationship Id="rId72" Type="http://schemas.openxmlformats.org/officeDocument/2006/relationships/ctrlProp" Target="../ctrlProps/ctrlProp138.xml"/><Relationship Id="rId3" Type="http://schemas.openxmlformats.org/officeDocument/2006/relationships/vmlDrawing" Target="../drawings/vmlDrawing2.vml"/><Relationship Id="rId12" Type="http://schemas.openxmlformats.org/officeDocument/2006/relationships/ctrlProp" Target="../ctrlProps/ctrlProp78.xml"/><Relationship Id="rId17" Type="http://schemas.openxmlformats.org/officeDocument/2006/relationships/ctrlProp" Target="../ctrlProps/ctrlProp83.xml"/><Relationship Id="rId25" Type="http://schemas.openxmlformats.org/officeDocument/2006/relationships/ctrlProp" Target="../ctrlProps/ctrlProp91.xml"/><Relationship Id="rId33" Type="http://schemas.openxmlformats.org/officeDocument/2006/relationships/ctrlProp" Target="../ctrlProps/ctrlProp99.xml"/><Relationship Id="rId38" Type="http://schemas.openxmlformats.org/officeDocument/2006/relationships/ctrlProp" Target="../ctrlProps/ctrlProp104.xml"/><Relationship Id="rId46" Type="http://schemas.openxmlformats.org/officeDocument/2006/relationships/ctrlProp" Target="../ctrlProps/ctrlProp112.xml"/><Relationship Id="rId59" Type="http://schemas.openxmlformats.org/officeDocument/2006/relationships/ctrlProp" Target="../ctrlProps/ctrlProp125.xml"/><Relationship Id="rId67" Type="http://schemas.openxmlformats.org/officeDocument/2006/relationships/ctrlProp" Target="../ctrlProps/ctrlProp133.xml"/><Relationship Id="rId20" Type="http://schemas.openxmlformats.org/officeDocument/2006/relationships/ctrlProp" Target="../ctrlProps/ctrlProp86.xml"/><Relationship Id="rId41" Type="http://schemas.openxmlformats.org/officeDocument/2006/relationships/ctrlProp" Target="../ctrlProps/ctrlProp107.xml"/><Relationship Id="rId54" Type="http://schemas.openxmlformats.org/officeDocument/2006/relationships/ctrlProp" Target="../ctrlProps/ctrlProp120.xml"/><Relationship Id="rId62" Type="http://schemas.openxmlformats.org/officeDocument/2006/relationships/ctrlProp" Target="../ctrlProps/ctrlProp128.xml"/><Relationship Id="rId70" Type="http://schemas.openxmlformats.org/officeDocument/2006/relationships/ctrlProp" Target="../ctrlProps/ctrlProp136.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1CB3D6-412A-412A-85A4-BF4D908E64F0}">
  <sheetPr>
    <tabColor rgb="FFFFC000"/>
  </sheetPr>
  <dimension ref="B2:B22"/>
  <sheetViews>
    <sheetView workbookViewId="0">
      <selection activeCell="M7" sqref="M7"/>
    </sheetView>
  </sheetViews>
  <sheetFormatPr defaultColWidth="9" defaultRowHeight="13.2" x14ac:dyDescent="0.2"/>
  <cols>
    <col min="1" max="1" width="2.88671875" style="1" customWidth="1"/>
    <col min="2" max="2" width="82.44140625" style="1" customWidth="1"/>
    <col min="3" max="16384" width="9" style="1"/>
  </cols>
  <sheetData>
    <row r="2" spans="2:2" x14ac:dyDescent="0.2">
      <c r="B2" s="2" t="s">
        <v>89</v>
      </c>
    </row>
    <row r="3" spans="2:2" ht="22.5" customHeight="1" x14ac:dyDescent="0.2">
      <c r="B3" s="3"/>
    </row>
    <row r="4" spans="2:2" x14ac:dyDescent="0.2">
      <c r="B4" s="4" t="s">
        <v>0</v>
      </c>
    </row>
    <row r="5" spans="2:2" ht="7.5" customHeight="1" x14ac:dyDescent="0.2">
      <c r="B5" s="4"/>
    </row>
    <row r="6" spans="2:2" ht="24.6" customHeight="1" x14ac:dyDescent="0.2">
      <c r="B6" s="5" t="s">
        <v>463</v>
      </c>
    </row>
    <row r="7" spans="2:2" ht="142.5" customHeight="1" x14ac:dyDescent="0.2">
      <c r="B7" s="5" t="s">
        <v>482</v>
      </c>
    </row>
    <row r="8" spans="2:2" ht="13.8" x14ac:dyDescent="0.2">
      <c r="B8" s="6"/>
    </row>
    <row r="9" spans="2:2" x14ac:dyDescent="0.2">
      <c r="B9" s="4" t="s">
        <v>465</v>
      </c>
    </row>
    <row r="10" spans="2:2" ht="10.199999999999999" customHeight="1" x14ac:dyDescent="0.2">
      <c r="B10" s="4"/>
    </row>
    <row r="11" spans="2:2" ht="45.6" customHeight="1" x14ac:dyDescent="0.2">
      <c r="B11" s="130" t="s">
        <v>471</v>
      </c>
    </row>
    <row r="12" spans="2:2" x14ac:dyDescent="0.2">
      <c r="B12" s="7"/>
    </row>
    <row r="13" spans="2:2" x14ac:dyDescent="0.2">
      <c r="B13" s="7" t="s">
        <v>466</v>
      </c>
    </row>
    <row r="14" spans="2:2" x14ac:dyDescent="0.2">
      <c r="B14" s="7" t="s">
        <v>483</v>
      </c>
    </row>
    <row r="15" spans="2:2" x14ac:dyDescent="0.2">
      <c r="B15" s="7"/>
    </row>
    <row r="16" spans="2:2" x14ac:dyDescent="0.2">
      <c r="B16" s="7" t="s">
        <v>484</v>
      </c>
    </row>
    <row r="17" spans="2:2" ht="14.25" customHeight="1" x14ac:dyDescent="0.2"/>
    <row r="18" spans="2:2" ht="14.25" customHeight="1" x14ac:dyDescent="0.2">
      <c r="B18" s="7"/>
    </row>
    <row r="19" spans="2:2" x14ac:dyDescent="0.2">
      <c r="B19" s="3"/>
    </row>
    <row r="20" spans="2:2" x14ac:dyDescent="0.2">
      <c r="B20" s="3"/>
    </row>
    <row r="21" spans="2:2" x14ac:dyDescent="0.2">
      <c r="B21" s="3"/>
    </row>
    <row r="22" spans="2:2" x14ac:dyDescent="0.2">
      <c r="B22" s="8"/>
    </row>
  </sheetData>
  <phoneticPr fontId="31"/>
  <pageMargins left="0.69930555555555596" right="0.69930555555555596"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FF0000"/>
  </sheetPr>
  <dimension ref="A1:K218"/>
  <sheetViews>
    <sheetView tabSelected="1" view="pageBreakPreview" zoomScaleNormal="100" zoomScaleSheetLayoutView="100" workbookViewId="0">
      <selection activeCell="D201" sqref="D201"/>
    </sheetView>
  </sheetViews>
  <sheetFormatPr defaultColWidth="9" defaultRowHeight="13.2" x14ac:dyDescent="0.2"/>
  <cols>
    <col min="1" max="1" width="24.77734375" style="132" customWidth="1"/>
    <col min="2" max="2" width="35.44140625" style="132" customWidth="1"/>
    <col min="3" max="3" width="37.109375" style="132" customWidth="1"/>
    <col min="4" max="4" width="50.44140625" style="132" customWidth="1"/>
    <col min="5" max="6" width="9" style="132"/>
    <col min="7" max="8" width="21.109375" style="132" customWidth="1"/>
    <col min="9" max="9" width="34.88671875" style="132" customWidth="1"/>
    <col min="10" max="12" width="21.109375" style="132" customWidth="1"/>
    <col min="13" max="16384" width="9" style="132"/>
  </cols>
  <sheetData>
    <row r="1" spans="1:11" ht="48.75" customHeight="1" x14ac:dyDescent="0.2">
      <c r="A1" s="274" t="s">
        <v>508</v>
      </c>
      <c r="B1" s="274"/>
      <c r="C1" s="274"/>
      <c r="D1" s="274"/>
    </row>
    <row r="2" spans="1:11" ht="16.2" x14ac:dyDescent="0.2">
      <c r="A2" s="275" t="s">
        <v>37</v>
      </c>
      <c r="B2" s="275"/>
      <c r="C2" s="276"/>
      <c r="D2" s="276"/>
    </row>
    <row r="3" spans="1:11" x14ac:dyDescent="0.2">
      <c r="A3" s="277" t="s">
        <v>38</v>
      </c>
      <c r="B3" s="278"/>
      <c r="C3" s="279"/>
      <c r="D3" s="280"/>
    </row>
    <row r="4" spans="1:11" x14ac:dyDescent="0.2">
      <c r="A4" s="277" t="s">
        <v>398</v>
      </c>
      <c r="B4" s="278"/>
      <c r="C4" s="272"/>
      <c r="D4" s="273"/>
    </row>
    <row r="5" spans="1:11" x14ac:dyDescent="0.2">
      <c r="A5" s="277" t="s">
        <v>399</v>
      </c>
      <c r="B5" s="278"/>
      <c r="C5" s="281"/>
      <c r="D5" s="282"/>
      <c r="G5" s="133" t="s">
        <v>42</v>
      </c>
      <c r="H5" s="133" t="s">
        <v>16</v>
      </c>
      <c r="I5" s="133" t="s">
        <v>391</v>
      </c>
      <c r="K5" s="134"/>
    </row>
    <row r="6" spans="1:11" x14ac:dyDescent="0.2">
      <c r="A6" s="278" t="s">
        <v>19</v>
      </c>
      <c r="B6" s="283"/>
      <c r="C6" s="272"/>
      <c r="D6" s="273"/>
      <c r="G6" s="133" t="s">
        <v>10</v>
      </c>
      <c r="H6" s="133" t="s">
        <v>324</v>
      </c>
      <c r="I6" s="133" t="s">
        <v>392</v>
      </c>
    </row>
    <row r="7" spans="1:11" x14ac:dyDescent="0.2">
      <c r="A7" s="239" t="s">
        <v>478</v>
      </c>
      <c r="B7" s="240"/>
      <c r="C7" s="247"/>
      <c r="D7" s="248"/>
      <c r="G7" s="133" t="s">
        <v>54</v>
      </c>
      <c r="H7" s="133"/>
      <c r="I7" s="133" t="s">
        <v>393</v>
      </c>
    </row>
    <row r="8" spans="1:11" x14ac:dyDescent="0.2">
      <c r="A8" s="135" t="s">
        <v>479</v>
      </c>
      <c r="B8" s="136"/>
      <c r="C8" s="247"/>
      <c r="D8" s="248"/>
      <c r="G8" s="137" t="s">
        <v>62</v>
      </c>
      <c r="H8" s="133"/>
      <c r="I8" s="133" t="s">
        <v>394</v>
      </c>
    </row>
    <row r="9" spans="1:11" x14ac:dyDescent="0.2">
      <c r="A9" s="135" t="s">
        <v>480</v>
      </c>
      <c r="B9" s="136"/>
      <c r="C9" s="247"/>
      <c r="D9" s="248"/>
      <c r="G9" s="137" t="s">
        <v>64</v>
      </c>
      <c r="H9" s="133"/>
      <c r="I9" s="133" t="s">
        <v>395</v>
      </c>
    </row>
    <row r="10" spans="1:11" x14ac:dyDescent="0.2">
      <c r="A10" s="138" t="s">
        <v>44</v>
      </c>
      <c r="B10" s="139" t="s">
        <v>47</v>
      </c>
      <c r="C10" s="140"/>
      <c r="D10" s="141" t="s">
        <v>52</v>
      </c>
      <c r="G10" s="137" t="s">
        <v>65</v>
      </c>
      <c r="H10" s="133"/>
      <c r="I10" s="133" t="s">
        <v>396</v>
      </c>
    </row>
    <row r="11" spans="1:11" x14ac:dyDescent="0.2">
      <c r="A11" s="142"/>
      <c r="B11" s="139" t="s">
        <v>58</v>
      </c>
      <c r="C11" s="140"/>
      <c r="D11" s="141" t="s">
        <v>20</v>
      </c>
      <c r="E11" s="132">
        <f>C11-C10</f>
        <v>0</v>
      </c>
      <c r="F11" s="132" t="s">
        <v>59</v>
      </c>
      <c r="G11" s="137"/>
      <c r="H11" s="133"/>
      <c r="I11" s="133" t="s">
        <v>397</v>
      </c>
    </row>
    <row r="12" spans="1:11" x14ac:dyDescent="0.2">
      <c r="A12" s="138" t="s">
        <v>31</v>
      </c>
      <c r="B12" s="139" t="s">
        <v>47</v>
      </c>
      <c r="C12" s="140"/>
      <c r="D12" s="143" t="s">
        <v>473</v>
      </c>
      <c r="G12" s="137"/>
      <c r="H12" s="133"/>
      <c r="I12" s="133" t="s">
        <v>403</v>
      </c>
    </row>
    <row r="13" spans="1:11" x14ac:dyDescent="0.2">
      <c r="A13" s="142"/>
      <c r="B13" s="139" t="s">
        <v>58</v>
      </c>
      <c r="C13" s="140"/>
      <c r="D13" s="143" t="s">
        <v>473</v>
      </c>
      <c r="E13" s="132">
        <f>C13-C12</f>
        <v>0</v>
      </c>
      <c r="F13" s="132" t="s">
        <v>59</v>
      </c>
      <c r="G13" s="137"/>
      <c r="H13" s="133"/>
      <c r="I13" s="133" t="s">
        <v>404</v>
      </c>
    </row>
    <row r="14" spans="1:11" x14ac:dyDescent="0.2">
      <c r="A14" s="142" t="s">
        <v>67</v>
      </c>
      <c r="B14" s="139"/>
      <c r="C14" s="140"/>
      <c r="D14" s="143" t="s">
        <v>3</v>
      </c>
      <c r="G14" s="133"/>
      <c r="H14" s="133"/>
      <c r="I14" s="133" t="s">
        <v>474</v>
      </c>
    </row>
    <row r="15" spans="1:11" ht="21" customHeight="1" thickBot="1" x14ac:dyDescent="0.25">
      <c r="A15" s="284" t="s">
        <v>366</v>
      </c>
      <c r="B15" s="285"/>
      <c r="C15" s="264"/>
      <c r="D15" s="266"/>
      <c r="G15" s="133"/>
      <c r="H15" s="133"/>
      <c r="I15" s="133" t="s">
        <v>475</v>
      </c>
    </row>
    <row r="16" spans="1:11" ht="21" customHeight="1" thickBot="1" x14ac:dyDescent="0.25">
      <c r="A16" s="268"/>
      <c r="B16" s="286"/>
      <c r="C16" s="144"/>
      <c r="D16" s="145"/>
      <c r="G16" s="133"/>
      <c r="H16" s="133"/>
      <c r="I16" s="133" t="s">
        <v>405</v>
      </c>
    </row>
    <row r="17" spans="1:9" ht="15" customHeight="1" x14ac:dyDescent="0.2">
      <c r="A17" s="271" t="s">
        <v>317</v>
      </c>
      <c r="B17" s="139" t="s">
        <v>242</v>
      </c>
      <c r="C17" s="146"/>
      <c r="D17" s="147" t="s">
        <v>36</v>
      </c>
      <c r="G17" s="133"/>
      <c r="H17" s="133"/>
      <c r="I17" s="133" t="s">
        <v>476</v>
      </c>
    </row>
    <row r="18" spans="1:9" ht="15" customHeight="1" x14ac:dyDescent="0.2">
      <c r="A18" s="256"/>
      <c r="B18" s="139" t="s">
        <v>325</v>
      </c>
      <c r="C18" s="146"/>
      <c r="D18" s="148" t="s">
        <v>36</v>
      </c>
      <c r="G18" s="133"/>
      <c r="H18" s="133"/>
      <c r="I18" s="133" t="s">
        <v>477</v>
      </c>
    </row>
    <row r="19" spans="1:9" ht="15" customHeight="1" x14ac:dyDescent="0.2">
      <c r="A19" s="256"/>
      <c r="B19" s="139" t="s">
        <v>243</v>
      </c>
      <c r="C19" s="146"/>
      <c r="D19" s="148" t="s">
        <v>36</v>
      </c>
      <c r="G19" s="133"/>
      <c r="H19" s="133"/>
      <c r="I19" s="133" t="s">
        <v>406</v>
      </c>
    </row>
    <row r="20" spans="1:9" ht="15" customHeight="1" x14ac:dyDescent="0.2">
      <c r="A20" s="256"/>
      <c r="B20" s="139" t="s">
        <v>71</v>
      </c>
      <c r="C20" s="146"/>
      <c r="D20" s="148" t="s">
        <v>4</v>
      </c>
    </row>
    <row r="21" spans="1:9" ht="15" customHeight="1" x14ac:dyDescent="0.2">
      <c r="A21" s="256"/>
      <c r="B21" s="139" t="s">
        <v>329</v>
      </c>
      <c r="C21" s="146"/>
      <c r="D21" s="148" t="s">
        <v>4</v>
      </c>
    </row>
    <row r="22" spans="1:9" ht="15" customHeight="1" x14ac:dyDescent="0.2">
      <c r="A22" s="256"/>
      <c r="B22" s="139" t="s">
        <v>63</v>
      </c>
      <c r="C22" s="146"/>
      <c r="D22" s="148" t="s">
        <v>36</v>
      </c>
    </row>
    <row r="23" spans="1:9" ht="15" customHeight="1" x14ac:dyDescent="0.2">
      <c r="A23" s="256"/>
      <c r="B23" s="139" t="s">
        <v>74</v>
      </c>
      <c r="C23" s="146"/>
      <c r="D23" s="148" t="s">
        <v>4</v>
      </c>
    </row>
    <row r="24" spans="1:9" ht="15" customHeight="1" x14ac:dyDescent="0.2">
      <c r="A24" s="256"/>
      <c r="B24" s="139" t="s">
        <v>334</v>
      </c>
      <c r="C24" s="146"/>
      <c r="D24" s="148" t="s">
        <v>4</v>
      </c>
      <c r="G24" s="133" t="s">
        <v>347</v>
      </c>
      <c r="H24" s="133"/>
      <c r="I24" s="133"/>
    </row>
    <row r="25" spans="1:9" ht="15" customHeight="1" x14ac:dyDescent="0.2">
      <c r="A25" s="256"/>
      <c r="B25" s="139" t="s">
        <v>73</v>
      </c>
      <c r="C25" s="146"/>
      <c r="D25" s="148" t="s">
        <v>36</v>
      </c>
      <c r="G25" s="133" t="s">
        <v>348</v>
      </c>
      <c r="H25" s="133"/>
      <c r="I25" s="133" t="s">
        <v>9</v>
      </c>
    </row>
    <row r="26" spans="1:9" ht="15" customHeight="1" x14ac:dyDescent="0.2">
      <c r="A26" s="256"/>
      <c r="B26" s="139" t="s">
        <v>326</v>
      </c>
      <c r="C26" s="146"/>
      <c r="D26" s="148" t="s">
        <v>36</v>
      </c>
      <c r="G26" s="133" t="s">
        <v>334</v>
      </c>
      <c r="H26" s="133"/>
      <c r="I26" s="133" t="s">
        <v>4</v>
      </c>
    </row>
    <row r="27" spans="1:9" ht="15" customHeight="1" thickBot="1" x14ac:dyDescent="0.25">
      <c r="A27" s="257"/>
      <c r="B27" s="139" t="s">
        <v>330</v>
      </c>
      <c r="C27" s="146"/>
      <c r="D27" s="148" t="s">
        <v>333</v>
      </c>
      <c r="G27" s="133" t="s">
        <v>41</v>
      </c>
      <c r="H27" s="133"/>
      <c r="I27" s="133" t="s">
        <v>36</v>
      </c>
    </row>
    <row r="28" spans="1:9" x14ac:dyDescent="0.2">
      <c r="A28" s="241" t="s">
        <v>338</v>
      </c>
      <c r="B28" s="149"/>
      <c r="C28" s="146"/>
      <c r="D28" s="150"/>
      <c r="G28" s="133" t="s">
        <v>336</v>
      </c>
      <c r="H28" s="133"/>
      <c r="I28" s="133" t="s">
        <v>69</v>
      </c>
    </row>
    <row r="29" spans="1:9" x14ac:dyDescent="0.2">
      <c r="A29" s="242"/>
      <c r="B29" s="151"/>
      <c r="C29" s="146"/>
      <c r="D29" s="150"/>
      <c r="G29" s="133" t="s">
        <v>21</v>
      </c>
      <c r="H29" s="133"/>
      <c r="I29" s="133" t="s">
        <v>50</v>
      </c>
    </row>
    <row r="30" spans="1:9" x14ac:dyDescent="0.2">
      <c r="A30" s="242"/>
      <c r="B30" s="151"/>
      <c r="C30" s="146"/>
      <c r="D30" s="150"/>
      <c r="G30" s="133" t="s">
        <v>262</v>
      </c>
      <c r="H30" s="133"/>
      <c r="I30" s="133"/>
    </row>
    <row r="31" spans="1:9" x14ac:dyDescent="0.2">
      <c r="A31" s="242"/>
      <c r="B31" s="151"/>
      <c r="C31" s="146"/>
      <c r="D31" s="150"/>
      <c r="G31" s="133" t="s">
        <v>337</v>
      </c>
      <c r="H31" s="133"/>
      <c r="I31" s="133"/>
    </row>
    <row r="32" spans="1:9" ht="13.8" thickBot="1" x14ac:dyDescent="0.25">
      <c r="A32" s="243"/>
      <c r="B32" s="152"/>
      <c r="C32" s="146"/>
      <c r="D32" s="150"/>
      <c r="G32" s="133" t="s">
        <v>381</v>
      </c>
      <c r="H32" s="133"/>
      <c r="I32" s="133"/>
    </row>
    <row r="33" spans="1:9" x14ac:dyDescent="0.2">
      <c r="A33" s="267" t="s">
        <v>340</v>
      </c>
      <c r="B33" s="268"/>
      <c r="C33" s="153"/>
      <c r="D33" s="150"/>
      <c r="G33" s="133" t="s">
        <v>382</v>
      </c>
      <c r="H33" s="133"/>
      <c r="I33" s="133"/>
    </row>
    <row r="34" spans="1:9" ht="15" customHeight="1" x14ac:dyDescent="0.2">
      <c r="A34" s="271" t="s">
        <v>349</v>
      </c>
      <c r="B34" s="139" t="s">
        <v>242</v>
      </c>
      <c r="C34" s="146"/>
      <c r="D34" s="148" t="s">
        <v>36</v>
      </c>
      <c r="G34" s="133" t="s">
        <v>383</v>
      </c>
      <c r="H34" s="133"/>
      <c r="I34" s="133"/>
    </row>
    <row r="35" spans="1:9" ht="15" customHeight="1" x14ac:dyDescent="0.2">
      <c r="A35" s="256"/>
      <c r="B35" s="139" t="s">
        <v>325</v>
      </c>
      <c r="C35" s="146"/>
      <c r="D35" s="148" t="s">
        <v>36</v>
      </c>
      <c r="G35" s="133" t="s">
        <v>384</v>
      </c>
      <c r="H35" s="133"/>
      <c r="I35" s="133"/>
    </row>
    <row r="36" spans="1:9" ht="15" customHeight="1" x14ac:dyDescent="0.2">
      <c r="A36" s="256"/>
      <c r="B36" s="139" t="s">
        <v>243</v>
      </c>
      <c r="C36" s="146"/>
      <c r="D36" s="148" t="s">
        <v>36</v>
      </c>
      <c r="G36" s="133" t="s">
        <v>385</v>
      </c>
      <c r="H36" s="133"/>
      <c r="I36" s="133"/>
    </row>
    <row r="37" spans="1:9" ht="15" customHeight="1" x14ac:dyDescent="0.2">
      <c r="A37" s="256"/>
      <c r="B37" s="139" t="s">
        <v>71</v>
      </c>
      <c r="C37" s="146"/>
      <c r="D37" s="148" t="s">
        <v>4</v>
      </c>
      <c r="G37" s="133" t="s">
        <v>386</v>
      </c>
      <c r="H37" s="133"/>
      <c r="I37" s="133"/>
    </row>
    <row r="38" spans="1:9" ht="15" customHeight="1" x14ac:dyDescent="0.2">
      <c r="A38" s="256"/>
      <c r="B38" s="139" t="s">
        <v>165</v>
      </c>
      <c r="C38" s="146"/>
      <c r="D38" s="148" t="s">
        <v>4</v>
      </c>
      <c r="G38" s="133" t="s">
        <v>387</v>
      </c>
      <c r="H38" s="133"/>
      <c r="I38" s="133"/>
    </row>
    <row r="39" spans="1:9" ht="15" customHeight="1" x14ac:dyDescent="0.2">
      <c r="A39" s="256"/>
      <c r="B39" s="139" t="s">
        <v>63</v>
      </c>
      <c r="C39" s="146"/>
      <c r="D39" s="148" t="s">
        <v>36</v>
      </c>
      <c r="G39" s="133" t="s">
        <v>388</v>
      </c>
      <c r="H39" s="133"/>
      <c r="I39" s="133"/>
    </row>
    <row r="40" spans="1:9" ht="15" customHeight="1" x14ac:dyDescent="0.2">
      <c r="A40" s="256"/>
      <c r="B40" s="139" t="s">
        <v>74</v>
      </c>
      <c r="C40" s="146"/>
      <c r="D40" s="148" t="s">
        <v>4</v>
      </c>
    </row>
    <row r="41" spans="1:9" ht="15" customHeight="1" x14ac:dyDescent="0.2">
      <c r="A41" s="256"/>
      <c r="B41" s="139" t="s">
        <v>334</v>
      </c>
      <c r="C41" s="146"/>
      <c r="D41" s="148" t="s">
        <v>4</v>
      </c>
    </row>
    <row r="42" spans="1:9" ht="15" customHeight="1" x14ac:dyDescent="0.2">
      <c r="A42" s="256"/>
      <c r="B42" s="139" t="s">
        <v>73</v>
      </c>
      <c r="C42" s="146"/>
      <c r="D42" s="148" t="s">
        <v>36</v>
      </c>
      <c r="G42" s="133" t="s">
        <v>70</v>
      </c>
      <c r="H42" s="133"/>
      <c r="I42" s="133" t="s">
        <v>9</v>
      </c>
    </row>
    <row r="43" spans="1:9" ht="15" customHeight="1" x14ac:dyDescent="0.2">
      <c r="A43" s="256"/>
      <c r="B43" s="139" t="s">
        <v>332</v>
      </c>
      <c r="C43" s="146"/>
      <c r="D43" s="148" t="s">
        <v>36</v>
      </c>
      <c r="G43" s="133" t="s">
        <v>48</v>
      </c>
      <c r="H43" s="133"/>
      <c r="I43" s="133" t="s">
        <v>4</v>
      </c>
    </row>
    <row r="44" spans="1:9" ht="15" customHeight="1" thickBot="1" x14ac:dyDescent="0.25">
      <c r="A44" s="257"/>
      <c r="B44" s="139" t="s">
        <v>330</v>
      </c>
      <c r="C44" s="146"/>
      <c r="D44" s="148" t="s">
        <v>333</v>
      </c>
      <c r="G44" s="133" t="s">
        <v>41</v>
      </c>
      <c r="H44" s="133"/>
      <c r="I44" s="133" t="s">
        <v>36</v>
      </c>
    </row>
    <row r="45" spans="1:9" x14ac:dyDescent="0.2">
      <c r="A45" s="241" t="s">
        <v>341</v>
      </c>
      <c r="B45" s="149"/>
      <c r="C45" s="146"/>
      <c r="D45" s="150"/>
      <c r="G45" s="133" t="s">
        <v>71</v>
      </c>
      <c r="H45" s="133"/>
      <c r="I45" s="133" t="s">
        <v>69</v>
      </c>
    </row>
    <row r="46" spans="1:9" x14ac:dyDescent="0.2">
      <c r="A46" s="242"/>
      <c r="B46" s="151"/>
      <c r="C46" s="146"/>
      <c r="D46" s="150"/>
      <c r="G46" s="154" t="s">
        <v>329</v>
      </c>
      <c r="H46" s="133"/>
      <c r="I46" s="133" t="s">
        <v>69</v>
      </c>
    </row>
    <row r="47" spans="1:9" x14ac:dyDescent="0.2">
      <c r="A47" s="242"/>
      <c r="B47" s="151"/>
      <c r="C47" s="146"/>
      <c r="D47" s="150"/>
    </row>
    <row r="48" spans="1:9" x14ac:dyDescent="0.2">
      <c r="A48" s="242"/>
      <c r="B48" s="151"/>
      <c r="C48" s="146"/>
      <c r="D48" s="150"/>
      <c r="G48" s="133" t="s">
        <v>72</v>
      </c>
      <c r="H48" s="133"/>
      <c r="I48" s="133" t="s">
        <v>50</v>
      </c>
    </row>
    <row r="49" spans="1:9" ht="13.8" thickBot="1" x14ac:dyDescent="0.25">
      <c r="A49" s="243"/>
      <c r="B49" s="152"/>
      <c r="C49" s="146"/>
      <c r="D49" s="150"/>
      <c r="G49" s="133" t="s">
        <v>74</v>
      </c>
      <c r="H49" s="133"/>
      <c r="I49" s="133"/>
    </row>
    <row r="50" spans="1:9" x14ac:dyDescent="0.2">
      <c r="A50" s="267" t="s">
        <v>322</v>
      </c>
      <c r="B50" s="268"/>
      <c r="C50" s="153"/>
      <c r="D50" s="150" t="s">
        <v>9</v>
      </c>
      <c r="G50" s="133"/>
      <c r="H50" s="133"/>
      <c r="I50" s="133"/>
    </row>
    <row r="51" spans="1:9" x14ac:dyDescent="0.2">
      <c r="A51" s="244" t="s">
        <v>60</v>
      </c>
      <c r="B51" s="142" t="s">
        <v>1</v>
      </c>
      <c r="C51" s="269"/>
      <c r="D51" s="270"/>
      <c r="G51" s="133" t="s">
        <v>41</v>
      </c>
      <c r="H51" s="133"/>
      <c r="I51" s="133"/>
    </row>
    <row r="52" spans="1:9" x14ac:dyDescent="0.2">
      <c r="A52" s="245"/>
      <c r="B52" s="142" t="s">
        <v>77</v>
      </c>
      <c r="C52" s="269"/>
      <c r="D52" s="270"/>
      <c r="G52" s="133" t="s">
        <v>336</v>
      </c>
      <c r="H52" s="133"/>
      <c r="I52" s="133" t="s">
        <v>9</v>
      </c>
    </row>
    <row r="53" spans="1:9" x14ac:dyDescent="0.2">
      <c r="A53" s="245"/>
      <c r="B53" s="142" t="s">
        <v>76</v>
      </c>
      <c r="C53" s="264"/>
      <c r="D53" s="265"/>
      <c r="G53" s="133" t="s">
        <v>21</v>
      </c>
      <c r="H53" s="133"/>
      <c r="I53" s="133" t="s">
        <v>4</v>
      </c>
    </row>
    <row r="54" spans="1:9" x14ac:dyDescent="0.2">
      <c r="A54" s="245"/>
      <c r="B54" s="142" t="s">
        <v>56</v>
      </c>
      <c r="C54" s="269"/>
      <c r="D54" s="270"/>
      <c r="G54" s="133" t="s">
        <v>262</v>
      </c>
      <c r="H54" s="133"/>
      <c r="I54" s="133" t="s">
        <v>36</v>
      </c>
    </row>
    <row r="55" spans="1:9" x14ac:dyDescent="0.2">
      <c r="A55" s="245"/>
      <c r="B55" s="142" t="s">
        <v>11</v>
      </c>
      <c r="C55" s="302"/>
      <c r="D55" s="270"/>
      <c r="G55" s="133" t="s">
        <v>337</v>
      </c>
      <c r="H55" s="133"/>
      <c r="I55" s="133" t="s">
        <v>69</v>
      </c>
    </row>
    <row r="56" spans="1:9" ht="13.8" thickBot="1" x14ac:dyDescent="0.25">
      <c r="A56" s="246"/>
      <c r="B56" s="142" t="s">
        <v>14</v>
      </c>
      <c r="C56" s="303"/>
      <c r="D56" s="304"/>
      <c r="G56" s="133"/>
      <c r="H56" s="133"/>
      <c r="I56" s="133" t="s">
        <v>50</v>
      </c>
    </row>
    <row r="57" spans="1:9" ht="329.4" customHeight="1" x14ac:dyDescent="0.2">
      <c r="A57" s="231"/>
      <c r="B57" s="231"/>
      <c r="C57" s="230"/>
      <c r="D57" s="230"/>
      <c r="G57" s="229"/>
      <c r="H57" s="229"/>
      <c r="I57" s="229"/>
    </row>
    <row r="58" spans="1:9" ht="24" customHeight="1" x14ac:dyDescent="0.2">
      <c r="A58" s="314" t="s">
        <v>400</v>
      </c>
      <c r="B58" s="314"/>
      <c r="C58" s="314"/>
      <c r="D58" s="314"/>
    </row>
    <row r="59" spans="1:9" ht="49.95" customHeight="1" x14ac:dyDescent="0.2">
      <c r="A59" s="315" t="s">
        <v>350</v>
      </c>
      <c r="B59" s="315"/>
      <c r="C59" s="315"/>
      <c r="D59" s="315"/>
    </row>
    <row r="60" spans="1:9" ht="46.5" customHeight="1" thickBot="1" x14ac:dyDescent="0.25">
      <c r="A60" s="299" t="s">
        <v>358</v>
      </c>
      <c r="B60" s="299"/>
      <c r="C60" s="300"/>
      <c r="D60" s="300"/>
    </row>
    <row r="61" spans="1:9" ht="18.75" customHeight="1" thickBot="1" x14ac:dyDescent="0.25">
      <c r="A61" s="316" t="s">
        <v>390</v>
      </c>
      <c r="B61" s="317"/>
      <c r="C61" s="155"/>
      <c r="D61" s="156" t="s">
        <v>389</v>
      </c>
    </row>
    <row r="62" spans="1:9" ht="24" customHeight="1" thickTop="1" x14ac:dyDescent="0.2">
      <c r="A62" s="305" t="s">
        <v>66</v>
      </c>
      <c r="B62" s="306"/>
      <c r="C62" s="157"/>
      <c r="D62" s="158" t="s">
        <v>297</v>
      </c>
    </row>
    <row r="63" spans="1:9" ht="24" customHeight="1" x14ac:dyDescent="0.2">
      <c r="A63" s="307"/>
      <c r="B63" s="308"/>
      <c r="C63" s="159"/>
      <c r="D63" s="160" t="s">
        <v>118</v>
      </c>
    </row>
    <row r="64" spans="1:9" ht="24" customHeight="1" thickBot="1" x14ac:dyDescent="0.25">
      <c r="A64" s="309"/>
      <c r="B64" s="310"/>
      <c r="C64" s="131" t="str">
        <f>IF(C63="","",C62/C63)</f>
        <v/>
      </c>
      <c r="D64" s="161" t="s">
        <v>296</v>
      </c>
    </row>
    <row r="65" spans="1:4" ht="24" customHeight="1" thickTop="1" x14ac:dyDescent="0.2">
      <c r="A65" s="257" t="s">
        <v>240</v>
      </c>
      <c r="B65" s="311"/>
      <c r="C65" s="157"/>
      <c r="D65" s="158" t="s">
        <v>97</v>
      </c>
    </row>
    <row r="66" spans="1:4" ht="24" customHeight="1" x14ac:dyDescent="0.2">
      <c r="A66" s="307"/>
      <c r="B66" s="308"/>
      <c r="C66" s="159"/>
      <c r="D66" s="160" t="s">
        <v>244</v>
      </c>
    </row>
    <row r="67" spans="1:4" ht="24" customHeight="1" thickBot="1" x14ac:dyDescent="0.25">
      <c r="A67" s="271"/>
      <c r="B67" s="312"/>
      <c r="C67" s="162" t="str">
        <f>IF(C66="","",C65/C66)</f>
        <v/>
      </c>
      <c r="D67" s="163" t="s">
        <v>298</v>
      </c>
    </row>
    <row r="68" spans="1:4" ht="42" customHeight="1" thickBot="1" x14ac:dyDescent="0.25">
      <c r="A68" s="232" t="s">
        <v>500</v>
      </c>
      <c r="B68" s="232"/>
      <c r="C68" s="232"/>
      <c r="D68" s="233"/>
    </row>
    <row r="69" spans="1:4" ht="25.5" customHeight="1" x14ac:dyDescent="0.2">
      <c r="A69" s="198" t="s">
        <v>433</v>
      </c>
      <c r="B69" s="204" t="s">
        <v>509</v>
      </c>
      <c r="C69" s="205" t="s">
        <v>514</v>
      </c>
      <c r="D69" s="202" t="s">
        <v>510</v>
      </c>
    </row>
    <row r="70" spans="1:4" ht="25.5" customHeight="1" x14ac:dyDescent="0.2">
      <c r="A70" s="198" t="s">
        <v>434</v>
      </c>
      <c r="B70" s="159"/>
      <c r="C70" s="207"/>
      <c r="D70" s="228" t="s">
        <v>511</v>
      </c>
    </row>
    <row r="71" spans="1:4" ht="25.5" customHeight="1" x14ac:dyDescent="0.2">
      <c r="A71" s="198" t="s">
        <v>435</v>
      </c>
      <c r="B71" s="159"/>
      <c r="C71" s="207"/>
      <c r="D71" s="190"/>
    </row>
    <row r="72" spans="1:4" ht="25.5" customHeight="1" x14ac:dyDescent="0.2">
      <c r="A72" s="198" t="s">
        <v>436</v>
      </c>
      <c r="B72" s="159"/>
      <c r="C72" s="207"/>
      <c r="D72" s="190"/>
    </row>
    <row r="73" spans="1:4" ht="25.5" customHeight="1" x14ac:dyDescent="0.2">
      <c r="A73" s="198" t="s">
        <v>437</v>
      </c>
      <c r="B73" s="159"/>
      <c r="C73" s="207"/>
      <c r="D73" s="190"/>
    </row>
    <row r="74" spans="1:4" ht="25.5" customHeight="1" x14ac:dyDescent="0.2">
      <c r="A74" s="198" t="s">
        <v>438</v>
      </c>
      <c r="B74" s="159"/>
      <c r="C74" s="207"/>
      <c r="D74" s="190"/>
    </row>
    <row r="75" spans="1:4" ht="25.5" customHeight="1" x14ac:dyDescent="0.2">
      <c r="A75" s="198" t="s">
        <v>439</v>
      </c>
      <c r="B75" s="159"/>
      <c r="C75" s="207"/>
      <c r="D75" s="190"/>
    </row>
    <row r="76" spans="1:4" ht="25.5" customHeight="1" thickBot="1" x14ac:dyDescent="0.25">
      <c r="A76" s="198" t="s">
        <v>440</v>
      </c>
      <c r="B76" s="206"/>
      <c r="C76" s="208"/>
      <c r="D76" s="192"/>
    </row>
    <row r="77" spans="1:4" ht="25.5" customHeight="1" thickBot="1" x14ac:dyDescent="0.25">
      <c r="A77" s="189" t="s">
        <v>401</v>
      </c>
      <c r="B77" s="199">
        <f>SUM(B70:B76)</f>
        <v>0</v>
      </c>
      <c r="C77" s="199">
        <f>SUM(C70:C76)</f>
        <v>0</v>
      </c>
      <c r="D77" s="375" t="s">
        <v>531</v>
      </c>
    </row>
    <row r="78" spans="1:4" ht="25.5" customHeight="1" x14ac:dyDescent="0.2">
      <c r="A78" s="198" t="s">
        <v>441</v>
      </c>
      <c r="B78" s="204" t="s">
        <v>509</v>
      </c>
      <c r="C78" s="205" t="s">
        <v>514</v>
      </c>
      <c r="D78" s="209" t="s">
        <v>510</v>
      </c>
    </row>
    <row r="79" spans="1:4" ht="25.5" customHeight="1" x14ac:dyDescent="0.2">
      <c r="A79" s="189" t="s">
        <v>442</v>
      </c>
      <c r="B79" s="182"/>
      <c r="C79" s="207"/>
      <c r="D79" s="228" t="s">
        <v>511</v>
      </c>
    </row>
    <row r="80" spans="1:4" ht="25.5" customHeight="1" thickBot="1" x14ac:dyDescent="0.25">
      <c r="A80" s="189" t="s">
        <v>443</v>
      </c>
      <c r="B80" s="191"/>
      <c r="C80" s="208"/>
      <c r="D80" s="190"/>
    </row>
    <row r="81" spans="1:7" ht="25.5" customHeight="1" thickBot="1" x14ac:dyDescent="0.25">
      <c r="A81" s="189" t="s">
        <v>401</v>
      </c>
      <c r="B81" s="199">
        <f>SUM(B79:B80)</f>
        <v>0</v>
      </c>
      <c r="C81" s="199">
        <f>SUM(C79:C80)</f>
        <v>0</v>
      </c>
      <c r="D81" s="376" t="s">
        <v>531</v>
      </c>
    </row>
    <row r="82" spans="1:7" ht="183.75" customHeight="1" x14ac:dyDescent="0.2">
      <c r="A82" s="318" t="s">
        <v>374</v>
      </c>
      <c r="B82" s="320"/>
      <c r="C82" s="321"/>
      <c r="D82" s="322"/>
      <c r="G82" s="164"/>
    </row>
    <row r="83" spans="1:7" ht="25.5" customHeight="1" x14ac:dyDescent="0.2">
      <c r="A83" s="318"/>
      <c r="B83" s="250" t="s">
        <v>375</v>
      </c>
      <c r="C83" s="251"/>
      <c r="D83" s="252"/>
    </row>
    <row r="84" spans="1:7" ht="97.5" customHeight="1" thickBot="1" x14ac:dyDescent="0.25">
      <c r="A84" s="319"/>
      <c r="B84" s="253"/>
      <c r="C84" s="254"/>
      <c r="D84" s="255"/>
    </row>
    <row r="85" spans="1:7" ht="41.1" customHeight="1" thickBot="1" x14ac:dyDescent="0.25">
      <c r="A85" s="299" t="s">
        <v>351</v>
      </c>
      <c r="B85" s="299"/>
      <c r="C85" s="300"/>
      <c r="D85" s="300"/>
    </row>
    <row r="86" spans="1:7" ht="24" customHeight="1" x14ac:dyDescent="0.2">
      <c r="A86" s="288" t="s">
        <v>33</v>
      </c>
      <c r="B86" s="258" t="s">
        <v>124</v>
      </c>
      <c r="C86" s="165"/>
      <c r="D86" s="166" t="s">
        <v>297</v>
      </c>
    </row>
    <row r="87" spans="1:7" ht="24" customHeight="1" x14ac:dyDescent="0.2">
      <c r="A87" s="288"/>
      <c r="B87" s="259"/>
      <c r="C87" s="159"/>
      <c r="D87" s="160" t="s">
        <v>118</v>
      </c>
    </row>
    <row r="88" spans="1:7" ht="24" customHeight="1" x14ac:dyDescent="0.2">
      <c r="A88" s="288"/>
      <c r="B88" s="260"/>
      <c r="C88" s="167" t="str">
        <f>IF(C87="","",C86/C87)</f>
        <v/>
      </c>
      <c r="D88" s="160" t="s">
        <v>296</v>
      </c>
    </row>
    <row r="89" spans="1:7" ht="24" customHeight="1" x14ac:dyDescent="0.2">
      <c r="A89" s="288"/>
      <c r="B89" s="258" t="s">
        <v>125</v>
      </c>
      <c r="C89" s="159"/>
      <c r="D89" s="160" t="s">
        <v>297</v>
      </c>
    </row>
    <row r="90" spans="1:7" ht="24" customHeight="1" x14ac:dyDescent="0.2">
      <c r="A90" s="288"/>
      <c r="B90" s="259"/>
      <c r="C90" s="159"/>
      <c r="D90" s="160" t="s">
        <v>118</v>
      </c>
    </row>
    <row r="91" spans="1:7" ht="24" customHeight="1" thickBot="1" x14ac:dyDescent="0.25">
      <c r="A91" s="289"/>
      <c r="B91" s="313"/>
      <c r="C91" s="131" t="str">
        <f>IF(C90="","",C89/C90)</f>
        <v/>
      </c>
      <c r="D91" s="161" t="s">
        <v>296</v>
      </c>
    </row>
    <row r="92" spans="1:7" ht="24" customHeight="1" thickTop="1" x14ac:dyDescent="0.2">
      <c r="A92" s="292" t="s">
        <v>126</v>
      </c>
      <c r="B92" s="256" t="s">
        <v>360</v>
      </c>
      <c r="C92" s="157"/>
      <c r="D92" s="158" t="s">
        <v>97</v>
      </c>
    </row>
    <row r="93" spans="1:7" ht="24" customHeight="1" x14ac:dyDescent="0.2">
      <c r="A93" s="288"/>
      <c r="B93" s="256"/>
      <c r="C93" s="159"/>
      <c r="D93" s="160" t="s">
        <v>244</v>
      </c>
    </row>
    <row r="94" spans="1:7" ht="24" customHeight="1" x14ac:dyDescent="0.2">
      <c r="A94" s="288"/>
      <c r="B94" s="257"/>
      <c r="C94" s="167" t="str">
        <f>IF(C93="","",C92/C93)</f>
        <v/>
      </c>
      <c r="D94" s="160" t="s">
        <v>298</v>
      </c>
    </row>
    <row r="95" spans="1:7" ht="24" customHeight="1" x14ac:dyDescent="0.2">
      <c r="A95" s="288"/>
      <c r="B95" s="258" t="s">
        <v>361</v>
      </c>
      <c r="C95" s="159"/>
      <c r="D95" s="160" t="s">
        <v>97</v>
      </c>
    </row>
    <row r="96" spans="1:7" ht="24" customHeight="1" x14ac:dyDescent="0.2">
      <c r="A96" s="288"/>
      <c r="B96" s="259"/>
      <c r="C96" s="159"/>
      <c r="D96" s="160" t="s">
        <v>244</v>
      </c>
    </row>
    <row r="97" spans="1:4" ht="24" customHeight="1" thickBot="1" x14ac:dyDescent="0.25">
      <c r="A97" s="288"/>
      <c r="B97" s="260"/>
      <c r="C97" s="162" t="str">
        <f>IF(C96="","",C95/C96)</f>
        <v/>
      </c>
      <c r="D97" s="163" t="s">
        <v>104</v>
      </c>
    </row>
    <row r="98" spans="1:4" ht="42" customHeight="1" thickBot="1" x14ac:dyDescent="0.25">
      <c r="A98" s="232" t="s">
        <v>501</v>
      </c>
      <c r="B98" s="249"/>
      <c r="C98" s="232"/>
      <c r="D98" s="233"/>
    </row>
    <row r="99" spans="1:4" ht="25.5" customHeight="1" x14ac:dyDescent="0.2">
      <c r="A99" s="198" t="s">
        <v>433</v>
      </c>
      <c r="B99" s="204" t="s">
        <v>509</v>
      </c>
      <c r="C99" s="205" t="s">
        <v>514</v>
      </c>
      <c r="D99" s="209" t="s">
        <v>512</v>
      </c>
    </row>
    <row r="100" spans="1:4" ht="25.5" customHeight="1" x14ac:dyDescent="0.2">
      <c r="A100" s="198" t="s">
        <v>434</v>
      </c>
      <c r="B100" s="159"/>
      <c r="C100" s="207"/>
      <c r="D100" s="228" t="s">
        <v>511</v>
      </c>
    </row>
    <row r="101" spans="1:4" ht="25.5" customHeight="1" x14ac:dyDescent="0.2">
      <c r="A101" s="198" t="s">
        <v>435</v>
      </c>
      <c r="B101" s="159"/>
      <c r="C101" s="207"/>
      <c r="D101" s="190"/>
    </row>
    <row r="102" spans="1:4" ht="25.5" customHeight="1" x14ac:dyDescent="0.2">
      <c r="A102" s="198" t="s">
        <v>436</v>
      </c>
      <c r="B102" s="159"/>
      <c r="C102" s="207"/>
      <c r="D102" s="190"/>
    </row>
    <row r="103" spans="1:4" ht="25.5" customHeight="1" x14ac:dyDescent="0.2">
      <c r="A103" s="198" t="s">
        <v>437</v>
      </c>
      <c r="B103" s="159"/>
      <c r="C103" s="207"/>
      <c r="D103" s="190"/>
    </row>
    <row r="104" spans="1:4" ht="25.5" customHeight="1" x14ac:dyDescent="0.2">
      <c r="A104" s="198" t="s">
        <v>438</v>
      </c>
      <c r="B104" s="159"/>
      <c r="C104" s="207"/>
      <c r="D104" s="190"/>
    </row>
    <row r="105" spans="1:4" ht="25.5" customHeight="1" x14ac:dyDescent="0.2">
      <c r="A105" s="198" t="s">
        <v>439</v>
      </c>
      <c r="B105" s="159"/>
      <c r="C105" s="207"/>
      <c r="D105" s="190"/>
    </row>
    <row r="106" spans="1:4" ht="25.5" customHeight="1" thickBot="1" x14ac:dyDescent="0.25">
      <c r="A106" s="198" t="s">
        <v>440</v>
      </c>
      <c r="B106" s="206"/>
      <c r="C106" s="208"/>
      <c r="D106" s="192"/>
    </row>
    <row r="107" spans="1:4" ht="25.5" customHeight="1" thickBot="1" x14ac:dyDescent="0.25">
      <c r="A107" s="189" t="s">
        <v>401</v>
      </c>
      <c r="B107" s="199">
        <f>SUM(B100:B106)</f>
        <v>0</v>
      </c>
      <c r="C107" s="199">
        <f>SUM(C100:C106)</f>
        <v>0</v>
      </c>
      <c r="D107" s="375" t="s">
        <v>531</v>
      </c>
    </row>
    <row r="108" spans="1:4" ht="25.5" customHeight="1" x14ac:dyDescent="0.2">
      <c r="A108" s="198" t="s">
        <v>441</v>
      </c>
      <c r="B108" s="204" t="s">
        <v>509</v>
      </c>
      <c r="C108" s="205" t="s">
        <v>514</v>
      </c>
      <c r="D108" s="209" t="s">
        <v>512</v>
      </c>
    </row>
    <row r="109" spans="1:4" ht="25.5" customHeight="1" x14ac:dyDescent="0.2">
      <c r="A109" s="189" t="s">
        <v>442</v>
      </c>
      <c r="B109" s="182"/>
      <c r="C109" s="207"/>
      <c r="D109" s="228" t="s">
        <v>511</v>
      </c>
    </row>
    <row r="110" spans="1:4" ht="25.5" customHeight="1" thickBot="1" x14ac:dyDescent="0.25">
      <c r="A110" s="189" t="s">
        <v>443</v>
      </c>
      <c r="B110" s="191"/>
      <c r="C110" s="208"/>
      <c r="D110" s="190"/>
    </row>
    <row r="111" spans="1:4" ht="25.5" customHeight="1" thickBot="1" x14ac:dyDescent="0.25">
      <c r="A111" s="189" t="s">
        <v>401</v>
      </c>
      <c r="B111" s="193">
        <f>SUM(B109:B110)</f>
        <v>0</v>
      </c>
      <c r="C111" s="193">
        <f>SUM(C109:C110)</f>
        <v>0</v>
      </c>
      <c r="D111" s="375" t="s">
        <v>531</v>
      </c>
    </row>
    <row r="112" spans="1:4" ht="222" customHeight="1" x14ac:dyDescent="0.2">
      <c r="A112" s="341" t="s">
        <v>376</v>
      </c>
      <c r="B112" s="320"/>
      <c r="C112" s="343"/>
      <c r="D112" s="344"/>
    </row>
    <row r="113" spans="1:4" ht="25.5" customHeight="1" x14ac:dyDescent="0.2">
      <c r="A113" s="341"/>
      <c r="B113" s="338" t="s">
        <v>377</v>
      </c>
      <c r="C113" s="339"/>
      <c r="D113" s="340"/>
    </row>
    <row r="114" spans="1:4" ht="97.5" customHeight="1" thickBot="1" x14ac:dyDescent="0.25">
      <c r="A114" s="342"/>
      <c r="B114" s="253"/>
      <c r="C114" s="254"/>
      <c r="D114" s="255"/>
    </row>
    <row r="115" spans="1:4" ht="34.65" customHeight="1" thickBot="1" x14ac:dyDescent="0.25">
      <c r="A115" s="300" t="s">
        <v>352</v>
      </c>
      <c r="B115" s="300"/>
      <c r="C115" s="300"/>
      <c r="D115" s="300"/>
    </row>
    <row r="116" spans="1:4" ht="24" customHeight="1" thickBot="1" x14ac:dyDescent="0.25">
      <c r="A116" s="295" t="s">
        <v>33</v>
      </c>
      <c r="B116" s="160" t="s">
        <v>129</v>
      </c>
      <c r="C116" s="155"/>
      <c r="D116" s="168" t="s">
        <v>131</v>
      </c>
    </row>
    <row r="117" spans="1:4" ht="24" customHeight="1" thickTop="1" x14ac:dyDescent="0.2">
      <c r="A117" s="291"/>
      <c r="B117" s="261" t="s">
        <v>408</v>
      </c>
      <c r="C117" s="169"/>
      <c r="D117" s="158" t="s">
        <v>188</v>
      </c>
    </row>
    <row r="118" spans="1:4" ht="24" customHeight="1" x14ac:dyDescent="0.2">
      <c r="A118" s="291"/>
      <c r="B118" s="262"/>
      <c r="C118" s="170"/>
      <c r="D118" s="160" t="s">
        <v>295</v>
      </c>
    </row>
    <row r="119" spans="1:4" ht="24" customHeight="1" x14ac:dyDescent="0.2">
      <c r="A119" s="291"/>
      <c r="B119" s="263"/>
      <c r="C119" s="171" t="str">
        <f>IF(C118="","",C117/C118)</f>
        <v/>
      </c>
      <c r="D119" s="160" t="s">
        <v>239</v>
      </c>
    </row>
    <row r="120" spans="1:4" ht="24" customHeight="1" x14ac:dyDescent="0.2">
      <c r="A120" s="291"/>
      <c r="B120" s="258" t="s">
        <v>302</v>
      </c>
      <c r="C120" s="170"/>
      <c r="D120" s="160" t="s">
        <v>297</v>
      </c>
    </row>
    <row r="121" spans="1:4" ht="24" customHeight="1" x14ac:dyDescent="0.2">
      <c r="A121" s="291"/>
      <c r="B121" s="259"/>
      <c r="C121" s="170"/>
      <c r="D121" s="160" t="s">
        <v>118</v>
      </c>
    </row>
    <row r="122" spans="1:4" ht="24" customHeight="1" thickBot="1" x14ac:dyDescent="0.25">
      <c r="A122" s="296"/>
      <c r="B122" s="313"/>
      <c r="C122" s="172" t="str">
        <f>IF(C121="","",C120/C121)</f>
        <v/>
      </c>
      <c r="D122" s="161" t="s">
        <v>296</v>
      </c>
    </row>
    <row r="123" spans="1:4" ht="24" customHeight="1" thickTop="1" thickBot="1" x14ac:dyDescent="0.25">
      <c r="A123" s="297" t="s">
        <v>126</v>
      </c>
      <c r="B123" s="173" t="s">
        <v>129</v>
      </c>
      <c r="C123" s="174"/>
      <c r="D123" s="175" t="s">
        <v>133</v>
      </c>
    </row>
    <row r="124" spans="1:4" ht="30.9" customHeight="1" thickTop="1" x14ac:dyDescent="0.2">
      <c r="A124" s="297"/>
      <c r="B124" s="355" t="s">
        <v>409</v>
      </c>
      <c r="C124" s="169"/>
      <c r="D124" s="158" t="s">
        <v>78</v>
      </c>
    </row>
    <row r="125" spans="1:4" ht="30.9" customHeight="1" x14ac:dyDescent="0.2">
      <c r="A125" s="297"/>
      <c r="B125" s="356"/>
      <c r="C125" s="170"/>
      <c r="D125" s="160" t="s">
        <v>300</v>
      </c>
    </row>
    <row r="126" spans="1:4" ht="30.9" customHeight="1" x14ac:dyDescent="0.2">
      <c r="A126" s="297"/>
      <c r="B126" s="356"/>
      <c r="C126" s="171" t="str">
        <f>IF(C125="","",C124/C125)</f>
        <v/>
      </c>
      <c r="D126" s="160" t="s">
        <v>301</v>
      </c>
    </row>
    <row r="127" spans="1:4" ht="30.9" customHeight="1" x14ac:dyDescent="0.2">
      <c r="A127" s="297"/>
      <c r="B127" s="357" t="s">
        <v>410</v>
      </c>
      <c r="C127" s="170"/>
      <c r="D127" s="160" t="s">
        <v>123</v>
      </c>
    </row>
    <row r="128" spans="1:4" ht="30.9" customHeight="1" x14ac:dyDescent="0.2">
      <c r="A128" s="297"/>
      <c r="B128" s="356"/>
      <c r="C128" s="170"/>
      <c r="D128" s="160" t="s">
        <v>223</v>
      </c>
    </row>
    <row r="129" spans="1:9" ht="30.9" customHeight="1" x14ac:dyDescent="0.2">
      <c r="A129" s="297"/>
      <c r="B129" s="356"/>
      <c r="C129" s="171" t="str">
        <f>IF(C128="","",C127/C128)</f>
        <v/>
      </c>
      <c r="D129" s="160" t="s">
        <v>250</v>
      </c>
    </row>
    <row r="130" spans="1:9" ht="24" customHeight="1" x14ac:dyDescent="0.2">
      <c r="A130" s="297"/>
      <c r="B130" s="307" t="s">
        <v>339</v>
      </c>
      <c r="C130" s="170"/>
      <c r="D130" s="160" t="s">
        <v>97</v>
      </c>
    </row>
    <row r="131" spans="1:9" ht="24" customHeight="1" x14ac:dyDescent="0.2">
      <c r="A131" s="297"/>
      <c r="B131" s="307"/>
      <c r="C131" s="170"/>
      <c r="D131" s="160" t="s">
        <v>244</v>
      </c>
      <c r="G131" s="176"/>
      <c r="H131" s="176"/>
      <c r="I131" s="177"/>
    </row>
    <row r="132" spans="1:9" ht="24" customHeight="1" thickBot="1" x14ac:dyDescent="0.25">
      <c r="A132" s="298"/>
      <c r="B132" s="271"/>
      <c r="C132" s="178" t="str">
        <f>IF(C131="","",C130/C131)</f>
        <v/>
      </c>
      <c r="D132" s="163" t="s">
        <v>298</v>
      </c>
    </row>
    <row r="133" spans="1:9" ht="42" customHeight="1" thickBot="1" x14ac:dyDescent="0.25">
      <c r="A133" s="232" t="s">
        <v>502</v>
      </c>
      <c r="B133" s="232"/>
      <c r="C133" s="232"/>
      <c r="D133" s="233"/>
    </row>
    <row r="134" spans="1:9" ht="25.5" customHeight="1" x14ac:dyDescent="0.2">
      <c r="A134" s="198" t="s">
        <v>433</v>
      </c>
      <c r="B134" s="204" t="s">
        <v>509</v>
      </c>
      <c r="C134" s="205" t="s">
        <v>514</v>
      </c>
      <c r="D134" s="209" t="s">
        <v>513</v>
      </c>
    </row>
    <row r="135" spans="1:9" ht="25.5" customHeight="1" x14ac:dyDescent="0.2">
      <c r="A135" s="198" t="s">
        <v>434</v>
      </c>
      <c r="B135" s="159"/>
      <c r="C135" s="207"/>
      <c r="D135" s="228" t="s">
        <v>511</v>
      </c>
    </row>
    <row r="136" spans="1:9" ht="25.5" customHeight="1" x14ac:dyDescent="0.2">
      <c r="A136" s="198" t="s">
        <v>435</v>
      </c>
      <c r="B136" s="159"/>
      <c r="C136" s="207"/>
      <c r="D136" s="190"/>
    </row>
    <row r="137" spans="1:9" ht="25.5" customHeight="1" x14ac:dyDescent="0.2">
      <c r="A137" s="198" t="s">
        <v>436</v>
      </c>
      <c r="B137" s="159"/>
      <c r="C137" s="207"/>
      <c r="D137" s="190"/>
    </row>
    <row r="138" spans="1:9" ht="25.5" customHeight="1" x14ac:dyDescent="0.2">
      <c r="A138" s="198" t="s">
        <v>437</v>
      </c>
      <c r="B138" s="159"/>
      <c r="C138" s="207"/>
      <c r="D138" s="190"/>
    </row>
    <row r="139" spans="1:9" ht="25.5" customHeight="1" x14ac:dyDescent="0.2">
      <c r="A139" s="198" t="s">
        <v>438</v>
      </c>
      <c r="B139" s="159"/>
      <c r="C139" s="207"/>
      <c r="D139" s="190"/>
    </row>
    <row r="140" spans="1:9" ht="25.5" customHeight="1" x14ac:dyDescent="0.2">
      <c r="A140" s="198" t="s">
        <v>439</v>
      </c>
      <c r="B140" s="159"/>
      <c r="C140" s="207"/>
      <c r="D140" s="190"/>
    </row>
    <row r="141" spans="1:9" ht="25.5" customHeight="1" thickBot="1" x14ac:dyDescent="0.25">
      <c r="A141" s="198" t="s">
        <v>440</v>
      </c>
      <c r="B141" s="206"/>
      <c r="C141" s="208"/>
      <c r="D141" s="192"/>
    </row>
    <row r="142" spans="1:9" ht="25.5" customHeight="1" thickBot="1" x14ac:dyDescent="0.25">
      <c r="A142" s="189" t="s">
        <v>401</v>
      </c>
      <c r="B142" s="199">
        <f>SUM(B135:B141)</f>
        <v>0</v>
      </c>
      <c r="C142" s="199">
        <f>SUM(C135:C141)</f>
        <v>0</v>
      </c>
      <c r="D142" s="214" t="s">
        <v>524</v>
      </c>
    </row>
    <row r="143" spans="1:9" ht="25.5" customHeight="1" x14ac:dyDescent="0.2">
      <c r="A143" s="198" t="s">
        <v>441</v>
      </c>
      <c r="B143" s="204" t="s">
        <v>509</v>
      </c>
      <c r="C143" s="205" t="s">
        <v>514</v>
      </c>
      <c r="D143" s="209" t="s">
        <v>513</v>
      </c>
    </row>
    <row r="144" spans="1:9" ht="25.5" customHeight="1" x14ac:dyDescent="0.2">
      <c r="A144" s="189" t="s">
        <v>442</v>
      </c>
      <c r="B144" s="182"/>
      <c r="C144" s="207"/>
      <c r="D144" s="228" t="s">
        <v>511</v>
      </c>
    </row>
    <row r="145" spans="1:4" ht="25.5" customHeight="1" thickBot="1" x14ac:dyDescent="0.25">
      <c r="A145" s="189" t="s">
        <v>443</v>
      </c>
      <c r="B145" s="191"/>
      <c r="C145" s="208"/>
      <c r="D145" s="190"/>
    </row>
    <row r="146" spans="1:4" ht="25.5" customHeight="1" thickBot="1" x14ac:dyDescent="0.25">
      <c r="A146" s="189" t="s">
        <v>401</v>
      </c>
      <c r="B146" s="193">
        <f>SUM(B144:B145)</f>
        <v>0</v>
      </c>
      <c r="C146" s="193">
        <f>SUM(C144:C145)</f>
        <v>0</v>
      </c>
      <c r="D146" s="214" t="s">
        <v>524</v>
      </c>
    </row>
    <row r="147" spans="1:4" ht="244.5" customHeight="1" x14ac:dyDescent="0.2">
      <c r="A147" s="337" t="s">
        <v>376</v>
      </c>
      <c r="B147" s="345"/>
      <c r="C147" s="346"/>
      <c r="D147" s="347"/>
    </row>
    <row r="148" spans="1:4" ht="25.5" customHeight="1" x14ac:dyDescent="0.2">
      <c r="A148" s="341"/>
      <c r="B148" s="348" t="s">
        <v>377</v>
      </c>
      <c r="C148" s="349"/>
      <c r="D148" s="350"/>
    </row>
    <row r="149" spans="1:4" ht="97.5" customHeight="1" thickBot="1" x14ac:dyDescent="0.25">
      <c r="A149" s="342"/>
      <c r="B149" s="351"/>
      <c r="C149" s="352"/>
      <c r="D149" s="353"/>
    </row>
    <row r="150" spans="1:4" ht="26.7" customHeight="1" thickBot="1" x14ac:dyDescent="0.25">
      <c r="A150" s="299" t="s">
        <v>533</v>
      </c>
      <c r="B150" s="299"/>
      <c r="C150" s="300"/>
      <c r="D150" s="300"/>
    </row>
    <row r="151" spans="1:4" ht="24" customHeight="1" x14ac:dyDescent="0.2">
      <c r="A151" s="288" t="s">
        <v>134</v>
      </c>
      <c r="B151" s="287" t="s">
        <v>169</v>
      </c>
      <c r="C151" s="179"/>
      <c r="D151" s="166" t="s">
        <v>297</v>
      </c>
    </row>
    <row r="152" spans="1:4" ht="24" customHeight="1" x14ac:dyDescent="0.2">
      <c r="A152" s="288"/>
      <c r="B152" s="287"/>
      <c r="C152" s="170"/>
      <c r="D152" s="160" t="s">
        <v>154</v>
      </c>
    </row>
    <row r="153" spans="1:4" ht="24" customHeight="1" thickBot="1" x14ac:dyDescent="0.25">
      <c r="A153" s="289"/>
      <c r="B153" s="290"/>
      <c r="C153" s="172" t="str">
        <f>IF(C152="","",C151/C152)</f>
        <v/>
      </c>
      <c r="D153" s="161" t="s">
        <v>303</v>
      </c>
    </row>
    <row r="154" spans="1:4" ht="24" customHeight="1" thickTop="1" x14ac:dyDescent="0.2">
      <c r="A154" s="291" t="s">
        <v>126</v>
      </c>
      <c r="B154" s="260" t="s">
        <v>136</v>
      </c>
      <c r="C154" s="169"/>
      <c r="D154" s="158" t="s">
        <v>297</v>
      </c>
    </row>
    <row r="155" spans="1:4" ht="24" customHeight="1" x14ac:dyDescent="0.2">
      <c r="A155" s="291"/>
      <c r="B155" s="287"/>
      <c r="C155" s="170"/>
      <c r="D155" s="160" t="s">
        <v>154</v>
      </c>
    </row>
    <row r="156" spans="1:4" ht="24" customHeight="1" thickBot="1" x14ac:dyDescent="0.25">
      <c r="A156" s="292"/>
      <c r="B156" s="287"/>
      <c r="C156" s="178" t="str">
        <f>IF(C155="","",C154/C155)</f>
        <v/>
      </c>
      <c r="D156" s="163" t="s">
        <v>303</v>
      </c>
    </row>
    <row r="157" spans="1:4" ht="41.4" customHeight="1" thickBot="1" x14ac:dyDescent="0.25">
      <c r="A157" s="299" t="s">
        <v>526</v>
      </c>
      <c r="B157" s="299"/>
      <c r="C157" s="301"/>
      <c r="D157" s="301"/>
    </row>
    <row r="158" spans="1:4" ht="24" customHeight="1" x14ac:dyDescent="0.2">
      <c r="A158" s="288" t="s">
        <v>134</v>
      </c>
      <c r="B158" s="287" t="s">
        <v>135</v>
      </c>
      <c r="C158" s="165"/>
      <c r="D158" s="166" t="s">
        <v>297</v>
      </c>
    </row>
    <row r="159" spans="1:4" ht="24" customHeight="1" x14ac:dyDescent="0.2">
      <c r="A159" s="288"/>
      <c r="B159" s="287"/>
      <c r="C159" s="159"/>
      <c r="D159" s="160" t="s">
        <v>304</v>
      </c>
    </row>
    <row r="160" spans="1:4" ht="24" customHeight="1" thickBot="1" x14ac:dyDescent="0.25">
      <c r="A160" s="289"/>
      <c r="B160" s="290"/>
      <c r="C160" s="172" t="str">
        <f>IF(C159="","",C158/C159)</f>
        <v/>
      </c>
      <c r="D160" s="161" t="s">
        <v>306</v>
      </c>
    </row>
    <row r="161" spans="1:4" ht="24" customHeight="1" thickTop="1" x14ac:dyDescent="0.2">
      <c r="A161" s="291" t="s">
        <v>126</v>
      </c>
      <c r="B161" s="260" t="s">
        <v>137</v>
      </c>
      <c r="C161" s="157"/>
      <c r="D161" s="158" t="s">
        <v>226</v>
      </c>
    </row>
    <row r="162" spans="1:4" ht="24" customHeight="1" x14ac:dyDescent="0.2">
      <c r="A162" s="291"/>
      <c r="B162" s="287"/>
      <c r="C162" s="159"/>
      <c r="D162" s="160" t="s">
        <v>304</v>
      </c>
    </row>
    <row r="163" spans="1:4" ht="24" customHeight="1" thickBot="1" x14ac:dyDescent="0.25">
      <c r="A163" s="292"/>
      <c r="B163" s="258"/>
      <c r="C163" s="162" t="str">
        <f>IF(C162="","",C161/C162)</f>
        <v/>
      </c>
      <c r="D163" s="163" t="s">
        <v>55</v>
      </c>
    </row>
    <row r="164" spans="1:4" ht="42" customHeight="1" thickBot="1" x14ac:dyDescent="0.25">
      <c r="A164" s="232" t="s">
        <v>503</v>
      </c>
      <c r="B164" s="232"/>
      <c r="C164" s="232"/>
      <c r="D164" s="233"/>
    </row>
    <row r="165" spans="1:4" ht="25.5" customHeight="1" x14ac:dyDescent="0.2">
      <c r="A165" s="198" t="s">
        <v>433</v>
      </c>
      <c r="B165" s="204" t="s">
        <v>509</v>
      </c>
      <c r="C165" s="205" t="s">
        <v>514</v>
      </c>
      <c r="D165" s="209" t="s">
        <v>515</v>
      </c>
    </row>
    <row r="166" spans="1:4" ht="25.5" customHeight="1" x14ac:dyDescent="0.2">
      <c r="A166" s="198" t="s">
        <v>434</v>
      </c>
      <c r="B166" s="159"/>
      <c r="C166" s="207"/>
      <c r="D166" s="228" t="s">
        <v>511</v>
      </c>
    </row>
    <row r="167" spans="1:4" ht="25.5" customHeight="1" x14ac:dyDescent="0.2">
      <c r="A167" s="198" t="s">
        <v>435</v>
      </c>
      <c r="B167" s="159"/>
      <c r="C167" s="207"/>
      <c r="D167" s="190"/>
    </row>
    <row r="168" spans="1:4" ht="25.5" customHeight="1" x14ac:dyDescent="0.2">
      <c r="A168" s="198" t="s">
        <v>436</v>
      </c>
      <c r="B168" s="159"/>
      <c r="C168" s="207"/>
      <c r="D168" s="190"/>
    </row>
    <row r="169" spans="1:4" ht="25.5" customHeight="1" x14ac:dyDescent="0.2">
      <c r="A169" s="198" t="s">
        <v>437</v>
      </c>
      <c r="B169" s="159"/>
      <c r="C169" s="207"/>
      <c r="D169" s="190"/>
    </row>
    <row r="170" spans="1:4" ht="25.5" customHeight="1" x14ac:dyDescent="0.2">
      <c r="A170" s="198" t="s">
        <v>438</v>
      </c>
      <c r="B170" s="159"/>
      <c r="C170" s="207"/>
      <c r="D170" s="190"/>
    </row>
    <row r="171" spans="1:4" ht="25.5" customHeight="1" x14ac:dyDescent="0.2">
      <c r="A171" s="198" t="s">
        <v>439</v>
      </c>
      <c r="B171" s="159"/>
      <c r="C171" s="207"/>
      <c r="D171" s="190"/>
    </row>
    <row r="172" spans="1:4" ht="25.5" customHeight="1" thickBot="1" x14ac:dyDescent="0.25">
      <c r="A172" s="198" t="s">
        <v>440</v>
      </c>
      <c r="B172" s="206"/>
      <c r="C172" s="208"/>
      <c r="D172" s="192"/>
    </row>
    <row r="173" spans="1:4" ht="25.5" customHeight="1" thickBot="1" x14ac:dyDescent="0.25">
      <c r="A173" s="189" t="s">
        <v>401</v>
      </c>
      <c r="B173" s="199">
        <f>SUM(B166:B172)</f>
        <v>0</v>
      </c>
      <c r="C173" s="199">
        <f>SUM(C166:C172)</f>
        <v>0</v>
      </c>
      <c r="D173" s="375" t="s">
        <v>531</v>
      </c>
    </row>
    <row r="174" spans="1:4" ht="25.5" customHeight="1" x14ac:dyDescent="0.2">
      <c r="A174" s="198" t="s">
        <v>441</v>
      </c>
      <c r="B174" s="204" t="s">
        <v>509</v>
      </c>
      <c r="C174" s="205" t="s">
        <v>514</v>
      </c>
      <c r="D174" s="209" t="s">
        <v>515</v>
      </c>
    </row>
    <row r="175" spans="1:4" ht="25.5" customHeight="1" x14ac:dyDescent="0.2">
      <c r="A175" s="189" t="s">
        <v>442</v>
      </c>
      <c r="B175" s="182"/>
      <c r="C175" s="207"/>
      <c r="D175" s="228" t="s">
        <v>511</v>
      </c>
    </row>
    <row r="176" spans="1:4" ht="25.5" customHeight="1" thickBot="1" x14ac:dyDescent="0.25">
      <c r="A176" s="189" t="s">
        <v>443</v>
      </c>
      <c r="B176" s="191"/>
      <c r="C176" s="208"/>
      <c r="D176" s="190"/>
    </row>
    <row r="177" spans="1:4" ht="25.5" customHeight="1" thickBot="1" x14ac:dyDescent="0.25">
      <c r="A177" s="189" t="s">
        <v>401</v>
      </c>
      <c r="B177" s="193">
        <f>SUM(B175:B176)</f>
        <v>0</v>
      </c>
      <c r="C177" s="193">
        <f>SUM(C175:C176)</f>
        <v>0</v>
      </c>
      <c r="D177" s="377" t="s">
        <v>531</v>
      </c>
    </row>
    <row r="178" spans="1:4" ht="215.4" customHeight="1" x14ac:dyDescent="0.2">
      <c r="A178" s="337" t="s">
        <v>353</v>
      </c>
      <c r="B178" s="320"/>
      <c r="C178" s="321"/>
      <c r="D178" s="322"/>
    </row>
    <row r="179" spans="1:4" ht="36" customHeight="1" x14ac:dyDescent="0.2">
      <c r="A179" s="341"/>
      <c r="B179" s="338" t="s">
        <v>377</v>
      </c>
      <c r="C179" s="339"/>
      <c r="D179" s="340"/>
    </row>
    <row r="180" spans="1:4" ht="97.5" customHeight="1" thickBot="1" x14ac:dyDescent="0.25">
      <c r="A180" s="342"/>
      <c r="B180" s="253"/>
      <c r="C180" s="254"/>
      <c r="D180" s="255"/>
    </row>
    <row r="181" spans="1:4" ht="42" customHeight="1" thickBot="1" x14ac:dyDescent="0.25">
      <c r="A181" s="300" t="s">
        <v>527</v>
      </c>
      <c r="B181" s="300"/>
      <c r="C181" s="300"/>
      <c r="D181" s="300"/>
    </row>
    <row r="182" spans="1:4" ht="25.5" customHeight="1" x14ac:dyDescent="0.2">
      <c r="A182" s="293" t="s">
        <v>134</v>
      </c>
      <c r="B182" s="287" t="s">
        <v>139</v>
      </c>
      <c r="C182" s="180"/>
      <c r="D182" s="181" t="s">
        <v>297</v>
      </c>
    </row>
    <row r="183" spans="1:4" ht="25.5" customHeight="1" x14ac:dyDescent="0.2">
      <c r="A183" s="293"/>
      <c r="B183" s="287"/>
      <c r="C183" s="182"/>
      <c r="D183" s="183" t="s">
        <v>271</v>
      </c>
    </row>
    <row r="184" spans="1:4" ht="25.5" customHeight="1" thickBot="1" x14ac:dyDescent="0.25">
      <c r="A184" s="294"/>
      <c r="B184" s="290"/>
      <c r="C184" s="131" t="str">
        <f>IF(C183="","",C182/C183)</f>
        <v/>
      </c>
      <c r="D184" s="161" t="s">
        <v>191</v>
      </c>
    </row>
    <row r="185" spans="1:4" ht="25.5" customHeight="1" thickTop="1" x14ac:dyDescent="0.2">
      <c r="A185" s="354" t="s">
        <v>126</v>
      </c>
      <c r="B185" s="257" t="s">
        <v>140</v>
      </c>
      <c r="C185" s="184"/>
      <c r="D185" s="185" t="s">
        <v>297</v>
      </c>
    </row>
    <row r="186" spans="1:4" ht="25.5" customHeight="1" x14ac:dyDescent="0.2">
      <c r="A186" s="293"/>
      <c r="B186" s="307"/>
      <c r="C186" s="182"/>
      <c r="D186" s="183" t="s">
        <v>271</v>
      </c>
    </row>
    <row r="187" spans="1:4" ht="25.5" customHeight="1" x14ac:dyDescent="0.2">
      <c r="A187" s="293"/>
      <c r="B187" s="271"/>
      <c r="C187" s="186" t="str">
        <f>IF(C186="","",C185/C186)</f>
        <v/>
      </c>
      <c r="D187" s="187" t="s">
        <v>191</v>
      </c>
    </row>
    <row r="188" spans="1:4" ht="42" customHeight="1" thickBot="1" x14ac:dyDescent="0.25">
      <c r="A188" s="232" t="s">
        <v>504</v>
      </c>
      <c r="B188" s="232"/>
      <c r="C188" s="232"/>
      <c r="D188" s="233"/>
    </row>
    <row r="189" spans="1:4" ht="25.5" customHeight="1" x14ac:dyDescent="0.2">
      <c r="A189" s="198" t="s">
        <v>433</v>
      </c>
      <c r="B189" s="204" t="s">
        <v>509</v>
      </c>
      <c r="C189" s="205" t="s">
        <v>514</v>
      </c>
      <c r="D189" s="209" t="s">
        <v>516</v>
      </c>
    </row>
    <row r="190" spans="1:4" ht="25.5" customHeight="1" x14ac:dyDescent="0.2">
      <c r="A190" s="198" t="s">
        <v>434</v>
      </c>
      <c r="B190" s="159"/>
      <c r="C190" s="207"/>
      <c r="D190" s="228" t="s">
        <v>511</v>
      </c>
    </row>
    <row r="191" spans="1:4" ht="25.5" customHeight="1" x14ac:dyDescent="0.2">
      <c r="A191" s="198" t="s">
        <v>435</v>
      </c>
      <c r="B191" s="159"/>
      <c r="C191" s="207"/>
      <c r="D191" s="190"/>
    </row>
    <row r="192" spans="1:4" ht="25.5" customHeight="1" x14ac:dyDescent="0.2">
      <c r="A192" s="198" t="s">
        <v>436</v>
      </c>
      <c r="B192" s="159"/>
      <c r="C192" s="207"/>
      <c r="D192" s="190"/>
    </row>
    <row r="193" spans="1:4" ht="25.5" customHeight="1" x14ac:dyDescent="0.2">
      <c r="A193" s="198" t="s">
        <v>437</v>
      </c>
      <c r="B193" s="159"/>
      <c r="C193" s="207"/>
      <c r="D193" s="190"/>
    </row>
    <row r="194" spans="1:4" ht="25.5" customHeight="1" x14ac:dyDescent="0.2">
      <c r="A194" s="198" t="s">
        <v>438</v>
      </c>
      <c r="B194" s="159"/>
      <c r="C194" s="207"/>
      <c r="D194" s="190"/>
    </row>
    <row r="195" spans="1:4" ht="25.5" customHeight="1" x14ac:dyDescent="0.2">
      <c r="A195" s="198" t="s">
        <v>439</v>
      </c>
      <c r="B195" s="159"/>
      <c r="C195" s="207"/>
      <c r="D195" s="190"/>
    </row>
    <row r="196" spans="1:4" ht="25.5" customHeight="1" thickBot="1" x14ac:dyDescent="0.25">
      <c r="A196" s="198" t="s">
        <v>440</v>
      </c>
      <c r="B196" s="206"/>
      <c r="C196" s="208"/>
      <c r="D196" s="192"/>
    </row>
    <row r="197" spans="1:4" ht="25.5" customHeight="1" thickBot="1" x14ac:dyDescent="0.25">
      <c r="A197" s="189" t="s">
        <v>401</v>
      </c>
      <c r="B197" s="199">
        <f>SUM(B190:B196)</f>
        <v>0</v>
      </c>
      <c r="C197" s="199">
        <f>SUM(C190:C196)</f>
        <v>0</v>
      </c>
      <c r="D197" s="375" t="s">
        <v>531</v>
      </c>
    </row>
    <row r="198" spans="1:4" ht="25.5" customHeight="1" x14ac:dyDescent="0.2">
      <c r="A198" s="198" t="s">
        <v>441</v>
      </c>
      <c r="B198" s="204" t="s">
        <v>509</v>
      </c>
      <c r="C198" s="205" t="s">
        <v>514</v>
      </c>
      <c r="D198" s="209" t="s">
        <v>516</v>
      </c>
    </row>
    <row r="199" spans="1:4" ht="25.5" customHeight="1" x14ac:dyDescent="0.2">
      <c r="A199" s="189" t="s">
        <v>442</v>
      </c>
      <c r="B199" s="182"/>
      <c r="C199" s="207"/>
      <c r="D199" s="228" t="s">
        <v>511</v>
      </c>
    </row>
    <row r="200" spans="1:4" ht="25.5" customHeight="1" thickBot="1" x14ac:dyDescent="0.25">
      <c r="A200" s="189" t="s">
        <v>443</v>
      </c>
      <c r="B200" s="191"/>
      <c r="C200" s="208"/>
      <c r="D200" s="190"/>
    </row>
    <row r="201" spans="1:4" ht="25.5" customHeight="1" thickBot="1" x14ac:dyDescent="0.25">
      <c r="A201" s="189" t="s">
        <v>401</v>
      </c>
      <c r="B201" s="193">
        <f>SUM(B199:B200)</f>
        <v>0</v>
      </c>
      <c r="C201" s="193">
        <f>SUM(C199:C200)</f>
        <v>0</v>
      </c>
      <c r="D201" s="377" t="s">
        <v>531</v>
      </c>
    </row>
    <row r="202" spans="1:4" ht="71.25" customHeight="1" x14ac:dyDescent="0.2">
      <c r="A202" s="335" t="s">
        <v>353</v>
      </c>
      <c r="B202" s="323"/>
      <c r="C202" s="324"/>
      <c r="D202" s="325"/>
    </row>
    <row r="203" spans="1:4" ht="25.5" customHeight="1" x14ac:dyDescent="0.2">
      <c r="A203" s="336"/>
      <c r="B203" s="338" t="s">
        <v>377</v>
      </c>
      <c r="C203" s="339"/>
      <c r="D203" s="340"/>
    </row>
    <row r="204" spans="1:4" ht="96.6" customHeight="1" thickBot="1" x14ac:dyDescent="0.25">
      <c r="A204" s="337"/>
      <c r="B204" s="253"/>
      <c r="C204" s="254"/>
      <c r="D204" s="255"/>
    </row>
    <row r="205" spans="1:4" ht="24" customHeight="1" x14ac:dyDescent="0.2">
      <c r="A205" s="299" t="s">
        <v>528</v>
      </c>
      <c r="B205" s="299"/>
      <c r="C205" s="299"/>
      <c r="D205" s="299"/>
    </row>
    <row r="206" spans="1:4" ht="259.5" customHeight="1" x14ac:dyDescent="0.2">
      <c r="A206" s="188" t="s">
        <v>232</v>
      </c>
      <c r="B206" s="197" t="s">
        <v>328</v>
      </c>
      <c r="C206" s="330"/>
      <c r="D206" s="331"/>
    </row>
    <row r="207" spans="1:4" ht="24" customHeight="1" x14ac:dyDescent="0.2">
      <c r="A207" s="299" t="s">
        <v>529</v>
      </c>
      <c r="B207" s="299"/>
      <c r="C207" s="299"/>
      <c r="D207" s="334"/>
    </row>
    <row r="208" spans="1:4" ht="236.4" customHeight="1" x14ac:dyDescent="0.2">
      <c r="A208" s="237" t="s">
        <v>232</v>
      </c>
      <c r="B208" s="234"/>
      <c r="C208" s="235"/>
      <c r="D208" s="236"/>
    </row>
    <row r="209" spans="1:4" ht="235.95" customHeight="1" x14ac:dyDescent="0.2">
      <c r="A209" s="238"/>
      <c r="B209" s="234"/>
      <c r="C209" s="235"/>
      <c r="D209" s="236"/>
    </row>
    <row r="210" spans="1:4" ht="24.75" customHeight="1" thickBot="1" x14ac:dyDescent="0.25">
      <c r="A210" s="299" t="s">
        <v>530</v>
      </c>
      <c r="B210" s="299"/>
      <c r="C210" s="300"/>
      <c r="D210" s="332"/>
    </row>
    <row r="211" spans="1:4" ht="18.75" customHeight="1" x14ac:dyDescent="0.2">
      <c r="A211" s="297" t="s">
        <v>229</v>
      </c>
      <c r="B211" s="333"/>
      <c r="C211" s="194"/>
      <c r="D211" s="166" t="s">
        <v>230</v>
      </c>
    </row>
    <row r="212" spans="1:4" ht="18.75" customHeight="1" thickBot="1" x14ac:dyDescent="0.25">
      <c r="A212" s="288" t="s">
        <v>231</v>
      </c>
      <c r="B212" s="329"/>
      <c r="C212" s="195"/>
      <c r="D212" s="196"/>
    </row>
    <row r="213" spans="1:4" ht="89.4" customHeight="1" x14ac:dyDescent="0.2">
      <c r="A213" s="329" t="s">
        <v>370</v>
      </c>
      <c r="B213" s="323"/>
      <c r="C213" s="324"/>
      <c r="D213" s="325"/>
    </row>
    <row r="214" spans="1:4" ht="24" customHeight="1" x14ac:dyDescent="0.2">
      <c r="A214" s="297"/>
      <c r="B214" s="326" t="s">
        <v>354</v>
      </c>
      <c r="C214" s="327"/>
      <c r="D214" s="328"/>
    </row>
    <row r="215" spans="1:4" ht="97.5" customHeight="1" thickBot="1" x14ac:dyDescent="0.25">
      <c r="A215" s="298"/>
      <c r="B215" s="253"/>
      <c r="C215" s="254"/>
      <c r="D215" s="255"/>
    </row>
    <row r="216" spans="1:4" ht="52.35" customHeight="1" x14ac:dyDescent="0.2">
      <c r="A216" s="329" t="s">
        <v>363</v>
      </c>
      <c r="B216" s="323"/>
      <c r="C216" s="324"/>
      <c r="D216" s="325"/>
    </row>
    <row r="217" spans="1:4" ht="24" customHeight="1" x14ac:dyDescent="0.2">
      <c r="A217" s="297"/>
      <c r="B217" s="326" t="s">
        <v>369</v>
      </c>
      <c r="C217" s="327"/>
      <c r="D217" s="328"/>
    </row>
    <row r="218" spans="1:4" ht="97.5" customHeight="1" thickBot="1" x14ac:dyDescent="0.25">
      <c r="A218" s="298"/>
      <c r="B218" s="253"/>
      <c r="C218" s="254"/>
      <c r="D218" s="255"/>
    </row>
  </sheetData>
  <mergeCells count="107">
    <mergeCell ref="C9:D9"/>
    <mergeCell ref="C7:D7"/>
    <mergeCell ref="A202:A204"/>
    <mergeCell ref="B202:D202"/>
    <mergeCell ref="B203:D203"/>
    <mergeCell ref="B204:D204"/>
    <mergeCell ref="A112:A114"/>
    <mergeCell ref="B112:D112"/>
    <mergeCell ref="B113:D113"/>
    <mergeCell ref="B114:D114"/>
    <mergeCell ref="A147:A149"/>
    <mergeCell ref="B147:D147"/>
    <mergeCell ref="B148:D148"/>
    <mergeCell ref="B149:D149"/>
    <mergeCell ref="A178:A180"/>
    <mergeCell ref="B178:D178"/>
    <mergeCell ref="B179:D179"/>
    <mergeCell ref="B180:D180"/>
    <mergeCell ref="A185:A187"/>
    <mergeCell ref="B185:B187"/>
    <mergeCell ref="B120:B122"/>
    <mergeCell ref="B124:B126"/>
    <mergeCell ref="B127:B129"/>
    <mergeCell ref="B130:B132"/>
    <mergeCell ref="B213:D213"/>
    <mergeCell ref="B214:D214"/>
    <mergeCell ref="B215:D215"/>
    <mergeCell ref="A213:A215"/>
    <mergeCell ref="A216:A218"/>
    <mergeCell ref="B216:D216"/>
    <mergeCell ref="B217:D217"/>
    <mergeCell ref="B218:D218"/>
    <mergeCell ref="A205:D205"/>
    <mergeCell ref="C206:D206"/>
    <mergeCell ref="A210:D210"/>
    <mergeCell ref="A211:B211"/>
    <mergeCell ref="A212:B212"/>
    <mergeCell ref="A207:D207"/>
    <mergeCell ref="B208:D208"/>
    <mergeCell ref="A86:A91"/>
    <mergeCell ref="B86:B88"/>
    <mergeCell ref="B89:B91"/>
    <mergeCell ref="A92:A97"/>
    <mergeCell ref="A58:D58"/>
    <mergeCell ref="A59:D59"/>
    <mergeCell ref="A60:D60"/>
    <mergeCell ref="A61:B61"/>
    <mergeCell ref="A82:A84"/>
    <mergeCell ref="B82:D82"/>
    <mergeCell ref="A34:A44"/>
    <mergeCell ref="A15:B16"/>
    <mergeCell ref="B154:B156"/>
    <mergeCell ref="A158:A160"/>
    <mergeCell ref="B158:B160"/>
    <mergeCell ref="A161:A163"/>
    <mergeCell ref="B161:B163"/>
    <mergeCell ref="A182:A184"/>
    <mergeCell ref="B182:B184"/>
    <mergeCell ref="A116:A122"/>
    <mergeCell ref="A123:A132"/>
    <mergeCell ref="A150:D150"/>
    <mergeCell ref="A157:D157"/>
    <mergeCell ref="A181:D181"/>
    <mergeCell ref="A151:A153"/>
    <mergeCell ref="B151:B153"/>
    <mergeCell ref="A154:A156"/>
    <mergeCell ref="C54:D54"/>
    <mergeCell ref="C55:D55"/>
    <mergeCell ref="C56:D56"/>
    <mergeCell ref="A62:B64"/>
    <mergeCell ref="A65:B67"/>
    <mergeCell ref="A85:D85"/>
    <mergeCell ref="A115:D115"/>
    <mergeCell ref="C4:D4"/>
    <mergeCell ref="A1:D1"/>
    <mergeCell ref="A2:D2"/>
    <mergeCell ref="A3:B3"/>
    <mergeCell ref="C3:D3"/>
    <mergeCell ref="A4:B4"/>
    <mergeCell ref="A5:B5"/>
    <mergeCell ref="C5:D5"/>
    <mergeCell ref="A6:B6"/>
    <mergeCell ref="C6:D6"/>
    <mergeCell ref="A188:D188"/>
    <mergeCell ref="B209:D209"/>
    <mergeCell ref="A208:A209"/>
    <mergeCell ref="A7:B7"/>
    <mergeCell ref="A28:A32"/>
    <mergeCell ref="A45:A49"/>
    <mergeCell ref="A51:A56"/>
    <mergeCell ref="C8:D8"/>
    <mergeCell ref="A68:D68"/>
    <mergeCell ref="A98:D98"/>
    <mergeCell ref="A133:D133"/>
    <mergeCell ref="A164:D164"/>
    <mergeCell ref="B83:D83"/>
    <mergeCell ref="B84:D84"/>
    <mergeCell ref="B92:B94"/>
    <mergeCell ref="B95:B97"/>
    <mergeCell ref="B117:B119"/>
    <mergeCell ref="C53:D53"/>
    <mergeCell ref="C15:D15"/>
    <mergeCell ref="A33:B33"/>
    <mergeCell ref="A50:B50"/>
    <mergeCell ref="C51:D51"/>
    <mergeCell ref="C52:D52"/>
    <mergeCell ref="A17:A27"/>
  </mergeCells>
  <phoneticPr fontId="4"/>
  <dataValidations count="8">
    <dataValidation type="list" allowBlank="1" sqref="C14" xr:uid="{00000000-0002-0000-0100-000000000000}">
      <formula1>$G$5:$G$13</formula1>
    </dataValidation>
    <dataValidation type="decimal" operator="greaterThanOrEqual" allowBlank="1" showInputMessage="1" showErrorMessage="1" sqref="C161:C162 C154:C155 C120:C121 C95:C96 C185:C186 C130:C131 C62:C63 C65:C66 C86:C87 C89:C90 C92:C93 C117:C118 C124:C125 C127:C128 C151:C152 C158:C159 C182:C183 C206" xr:uid="{00000000-0002-0000-0100-000002000000}">
      <formula1>0</formula1>
    </dataValidation>
    <dataValidation allowBlank="1" sqref="D17:D27 D34:D44" xr:uid="{00000000-0002-0000-0100-000005000000}"/>
    <dataValidation sqref="B17:B27 B34:B44" xr:uid="{00000000-0002-0000-0100-00000C000000}"/>
    <dataValidation operator="greaterThanOrEqual" allowBlank="1" showInputMessage="1" showErrorMessage="1" sqref="C88 C91 C99:C106 C160 C156 C153 C69:C76 C129 C126 C122 C119 C94 C64 C184 C134:C141 C143:C145 C67 C189:C196 C97 C78:C80 C132 C108:C110 C163 C165:C172 C187 C174:C176 C198:C200" xr:uid="{00000000-0002-0000-0100-00000D000000}"/>
    <dataValidation type="list" allowBlank="1" sqref="B28:B32 B45:B49" xr:uid="{00000000-0002-0000-0100-000012000000}">
      <formula1>$G$24:$G$39</formula1>
    </dataValidation>
    <dataValidation type="list" allowBlank="1" showInputMessage="1" showErrorMessage="1" sqref="C4" xr:uid="{00000000-0002-0000-0100-000011000000}">
      <formula1>$I$5:$I$19</formula1>
    </dataValidation>
    <dataValidation type="list" allowBlank="1" sqref="D45:D50 D28:D33" xr:uid="{00000000-0002-0000-0100-000010000000}">
      <formula1>$I$51:$I$56</formula1>
    </dataValidation>
  </dataValidations>
  <printOptions horizontalCentered="1"/>
  <pageMargins left="0.70833333333333293" right="0.57062500000000005" top="0.74791666666666701" bottom="0.74791666666666701" header="0.31458333333333294" footer="0.31458333333333294"/>
  <pageSetup paperSize="9" scale="57" fitToHeight="0" orientation="portrait" r:id="rId1"/>
  <headerFooter>
    <oddFooter>&amp;C&amp;P／&amp;N</oddFooter>
  </headerFooter>
  <rowBreaks count="6" manualBreakCount="6">
    <brk id="57" max="3" man="1"/>
    <brk id="84" max="3" man="1"/>
    <brk id="114" max="3" man="1"/>
    <brk id="149" max="3" man="1"/>
    <brk id="180" max="3" man="1"/>
    <brk id="204" max="3" man="1"/>
  </rowBreaks>
  <drawing r:id="rId2"/>
  <legacyDrawing r:id="rId3"/>
  <mc:AlternateContent xmlns:mc="http://schemas.openxmlformats.org/markup-compatibility/2006">
    <mc:Choice Requires="x14">
      <controls>
        <mc:AlternateContent xmlns:mc="http://schemas.openxmlformats.org/markup-compatibility/2006">
          <mc:Choice Requires="x14">
            <control shapeId="12387" r:id="rId4" name="Group Box 212">
              <controlPr defaultSize="0" autoPict="0">
                <anchor moveWithCells="1">
                  <from>
                    <xdr:col>0</xdr:col>
                    <xdr:colOff>1417320</xdr:colOff>
                    <xdr:row>209</xdr:row>
                    <xdr:rowOff>220980</xdr:rowOff>
                  </from>
                  <to>
                    <xdr:col>2</xdr:col>
                    <xdr:colOff>0</xdr:colOff>
                    <xdr:row>211</xdr:row>
                    <xdr:rowOff>182880</xdr:rowOff>
                  </to>
                </anchor>
              </controlPr>
            </control>
          </mc:Choice>
        </mc:AlternateContent>
        <mc:AlternateContent xmlns:mc="http://schemas.openxmlformats.org/markup-compatibility/2006">
          <mc:Choice Requires="x14">
            <control shapeId="12388" r:id="rId5" name="Group Box 216">
              <controlPr defaultSize="0" autoPict="0">
                <anchor moveWithCells="1">
                  <from>
                    <xdr:col>2</xdr:col>
                    <xdr:colOff>7620</xdr:colOff>
                    <xdr:row>218</xdr:row>
                    <xdr:rowOff>0</xdr:rowOff>
                  </from>
                  <to>
                    <xdr:col>3</xdr:col>
                    <xdr:colOff>2689860</xdr:colOff>
                    <xdr:row>224</xdr:row>
                    <xdr:rowOff>99060</xdr:rowOff>
                  </to>
                </anchor>
              </controlPr>
            </control>
          </mc:Choice>
        </mc:AlternateContent>
        <mc:AlternateContent xmlns:mc="http://schemas.openxmlformats.org/markup-compatibility/2006">
          <mc:Choice Requires="x14">
            <control shapeId="12428" r:id="rId6" name="Group Box 290">
              <controlPr defaultSize="0" autoPict="0">
                <anchor moveWithCells="1">
                  <from>
                    <xdr:col>2</xdr:col>
                    <xdr:colOff>7620</xdr:colOff>
                    <xdr:row>218</xdr:row>
                    <xdr:rowOff>0</xdr:rowOff>
                  </from>
                  <to>
                    <xdr:col>3</xdr:col>
                    <xdr:colOff>2689860</xdr:colOff>
                    <xdr:row>224</xdr:row>
                    <xdr:rowOff>45720</xdr:rowOff>
                  </to>
                </anchor>
              </controlPr>
            </control>
          </mc:Choice>
        </mc:AlternateContent>
        <mc:AlternateContent xmlns:mc="http://schemas.openxmlformats.org/markup-compatibility/2006">
          <mc:Choice Requires="x14">
            <control shapeId="12434" r:id="rId7" name="Group Box 296">
              <controlPr defaultSize="0" autoPict="0">
                <anchor moveWithCells="1">
                  <from>
                    <xdr:col>2</xdr:col>
                    <xdr:colOff>7620</xdr:colOff>
                    <xdr:row>218</xdr:row>
                    <xdr:rowOff>0</xdr:rowOff>
                  </from>
                  <to>
                    <xdr:col>3</xdr:col>
                    <xdr:colOff>2689860</xdr:colOff>
                    <xdr:row>224</xdr:row>
                    <xdr:rowOff>45720</xdr:rowOff>
                  </to>
                </anchor>
              </controlPr>
            </control>
          </mc:Choice>
        </mc:AlternateContent>
        <mc:AlternateContent xmlns:mc="http://schemas.openxmlformats.org/markup-compatibility/2006">
          <mc:Choice Requires="x14">
            <control shapeId="12440" r:id="rId8" name="Group Box 302">
              <controlPr defaultSize="0" autoPict="0">
                <anchor moveWithCells="1">
                  <from>
                    <xdr:col>2</xdr:col>
                    <xdr:colOff>7620</xdr:colOff>
                    <xdr:row>218</xdr:row>
                    <xdr:rowOff>0</xdr:rowOff>
                  </from>
                  <to>
                    <xdr:col>3</xdr:col>
                    <xdr:colOff>2689860</xdr:colOff>
                    <xdr:row>224</xdr:row>
                    <xdr:rowOff>45720</xdr:rowOff>
                  </to>
                </anchor>
              </controlPr>
            </control>
          </mc:Choice>
        </mc:AlternateContent>
        <mc:AlternateContent xmlns:mc="http://schemas.openxmlformats.org/markup-compatibility/2006">
          <mc:Choice Requires="x14">
            <control shapeId="12446" r:id="rId9" name="Group Box 308">
              <controlPr defaultSize="0" autoPict="0">
                <anchor moveWithCells="1">
                  <from>
                    <xdr:col>2</xdr:col>
                    <xdr:colOff>7620</xdr:colOff>
                    <xdr:row>218</xdr:row>
                    <xdr:rowOff>0</xdr:rowOff>
                  </from>
                  <to>
                    <xdr:col>3</xdr:col>
                    <xdr:colOff>2689860</xdr:colOff>
                    <xdr:row>224</xdr:row>
                    <xdr:rowOff>45720</xdr:rowOff>
                  </to>
                </anchor>
              </controlPr>
            </control>
          </mc:Choice>
        </mc:AlternateContent>
        <mc:AlternateContent xmlns:mc="http://schemas.openxmlformats.org/markup-compatibility/2006">
          <mc:Choice Requires="x14">
            <control shapeId="12475" r:id="rId10" name="チェック 187">
              <controlPr defaultSize="0" autoPict="0">
                <anchor moveWithCells="1">
                  <from>
                    <xdr:col>2</xdr:col>
                    <xdr:colOff>30480</xdr:colOff>
                    <xdr:row>210</xdr:row>
                    <xdr:rowOff>220980</xdr:rowOff>
                  </from>
                  <to>
                    <xdr:col>2</xdr:col>
                    <xdr:colOff>1851660</xdr:colOff>
                    <xdr:row>211</xdr:row>
                    <xdr:rowOff>220980</xdr:rowOff>
                  </to>
                </anchor>
              </controlPr>
            </control>
          </mc:Choice>
        </mc:AlternateContent>
        <mc:AlternateContent xmlns:mc="http://schemas.openxmlformats.org/markup-compatibility/2006">
          <mc:Choice Requires="x14">
            <control shapeId="12890" r:id="rId11" name="チェック 602">
              <controlPr defaultSize="0" autoPict="0">
                <anchor moveWithCells="1">
                  <from>
                    <xdr:col>1</xdr:col>
                    <xdr:colOff>38100</xdr:colOff>
                    <xdr:row>212</xdr:row>
                    <xdr:rowOff>152400</xdr:rowOff>
                  </from>
                  <to>
                    <xdr:col>2</xdr:col>
                    <xdr:colOff>2484120</xdr:colOff>
                    <xdr:row>213</xdr:row>
                    <xdr:rowOff>0</xdr:rowOff>
                  </to>
                </anchor>
              </controlPr>
            </control>
          </mc:Choice>
        </mc:AlternateContent>
        <mc:AlternateContent xmlns:mc="http://schemas.openxmlformats.org/markup-compatibility/2006">
          <mc:Choice Requires="x14">
            <control shapeId="12891" r:id="rId12" name="チェック 603">
              <controlPr defaultSize="0" autoPict="0">
                <anchor moveWithCells="1">
                  <from>
                    <xdr:col>1</xdr:col>
                    <xdr:colOff>38100</xdr:colOff>
                    <xdr:row>212</xdr:row>
                    <xdr:rowOff>388620</xdr:rowOff>
                  </from>
                  <to>
                    <xdr:col>2</xdr:col>
                    <xdr:colOff>2484120</xdr:colOff>
                    <xdr:row>213</xdr:row>
                    <xdr:rowOff>0</xdr:rowOff>
                  </to>
                </anchor>
              </controlPr>
            </control>
          </mc:Choice>
        </mc:AlternateContent>
        <mc:AlternateContent xmlns:mc="http://schemas.openxmlformats.org/markup-compatibility/2006">
          <mc:Choice Requires="x14">
            <control shapeId="12892" r:id="rId13" name="チェック 604">
              <controlPr defaultSize="0" autoPict="0">
                <anchor moveWithCells="1">
                  <from>
                    <xdr:col>1</xdr:col>
                    <xdr:colOff>38100</xdr:colOff>
                    <xdr:row>212</xdr:row>
                    <xdr:rowOff>632460</xdr:rowOff>
                  </from>
                  <to>
                    <xdr:col>2</xdr:col>
                    <xdr:colOff>2484120</xdr:colOff>
                    <xdr:row>213</xdr:row>
                    <xdr:rowOff>0</xdr:rowOff>
                  </to>
                </anchor>
              </controlPr>
            </control>
          </mc:Choice>
        </mc:AlternateContent>
        <mc:AlternateContent xmlns:mc="http://schemas.openxmlformats.org/markup-compatibility/2006">
          <mc:Choice Requires="x14">
            <control shapeId="12946" r:id="rId14" name="Option Button 286">
              <controlPr defaultSize="0" autoPict="0">
                <anchor moveWithCells="1">
                  <from>
                    <xdr:col>2</xdr:col>
                    <xdr:colOff>76200</xdr:colOff>
                    <xdr:row>14</xdr:row>
                    <xdr:rowOff>22860</xdr:rowOff>
                  </from>
                  <to>
                    <xdr:col>2</xdr:col>
                    <xdr:colOff>1775460</xdr:colOff>
                    <xdr:row>15</xdr:row>
                    <xdr:rowOff>0</xdr:rowOff>
                  </to>
                </anchor>
              </controlPr>
            </control>
          </mc:Choice>
        </mc:AlternateContent>
        <mc:AlternateContent xmlns:mc="http://schemas.openxmlformats.org/markup-compatibility/2006">
          <mc:Choice Requires="x14">
            <control shapeId="12956" r:id="rId15" name="Group Box 668">
              <controlPr defaultSize="0" autoFill="0" autoPict="0">
                <anchor moveWithCells="1">
                  <from>
                    <xdr:col>1</xdr:col>
                    <xdr:colOff>2484120</xdr:colOff>
                    <xdr:row>57</xdr:row>
                    <xdr:rowOff>0</xdr:rowOff>
                  </from>
                  <to>
                    <xdr:col>3</xdr:col>
                    <xdr:colOff>3185160</xdr:colOff>
                    <xdr:row>58</xdr:row>
                    <xdr:rowOff>228600</xdr:rowOff>
                  </to>
                </anchor>
              </controlPr>
            </control>
          </mc:Choice>
        </mc:AlternateContent>
        <mc:AlternateContent xmlns:mc="http://schemas.openxmlformats.org/markup-compatibility/2006">
          <mc:Choice Requires="x14">
            <control shapeId="12961" r:id="rId16" name="Group Box 673">
              <controlPr defaultSize="0" autoFill="0" autoPict="0">
                <anchor moveWithCells="1">
                  <from>
                    <xdr:col>1</xdr:col>
                    <xdr:colOff>2461260</xdr:colOff>
                    <xdr:row>57</xdr:row>
                    <xdr:rowOff>0</xdr:rowOff>
                  </from>
                  <to>
                    <xdr:col>3</xdr:col>
                    <xdr:colOff>3185160</xdr:colOff>
                    <xdr:row>58</xdr:row>
                    <xdr:rowOff>228600</xdr:rowOff>
                  </to>
                </anchor>
              </controlPr>
            </control>
          </mc:Choice>
        </mc:AlternateContent>
        <mc:AlternateContent xmlns:mc="http://schemas.openxmlformats.org/markup-compatibility/2006">
          <mc:Choice Requires="x14">
            <control shapeId="12965" r:id="rId17" name="Group Box 677">
              <controlPr defaultSize="0" autoFill="0" autoPict="0">
                <anchor moveWithCells="1">
                  <from>
                    <xdr:col>1</xdr:col>
                    <xdr:colOff>2430780</xdr:colOff>
                    <xdr:row>57</xdr:row>
                    <xdr:rowOff>0</xdr:rowOff>
                  </from>
                  <to>
                    <xdr:col>3</xdr:col>
                    <xdr:colOff>3169920</xdr:colOff>
                    <xdr:row>58</xdr:row>
                    <xdr:rowOff>228600</xdr:rowOff>
                  </to>
                </anchor>
              </controlPr>
            </control>
          </mc:Choice>
        </mc:AlternateContent>
        <mc:AlternateContent xmlns:mc="http://schemas.openxmlformats.org/markup-compatibility/2006">
          <mc:Choice Requires="x14">
            <control shapeId="12969" r:id="rId18" name="Group Box 681">
              <controlPr defaultSize="0" autoFill="0" autoPict="0">
                <anchor moveWithCells="1">
                  <from>
                    <xdr:col>1</xdr:col>
                    <xdr:colOff>2461260</xdr:colOff>
                    <xdr:row>57</xdr:row>
                    <xdr:rowOff>0</xdr:rowOff>
                  </from>
                  <to>
                    <xdr:col>3</xdr:col>
                    <xdr:colOff>3185160</xdr:colOff>
                    <xdr:row>58</xdr:row>
                    <xdr:rowOff>228600</xdr:rowOff>
                  </to>
                </anchor>
              </controlPr>
            </control>
          </mc:Choice>
        </mc:AlternateContent>
        <mc:AlternateContent xmlns:mc="http://schemas.openxmlformats.org/markup-compatibility/2006">
          <mc:Choice Requires="x14">
            <control shapeId="12975" r:id="rId19" name="Check Box 687">
              <controlPr defaultSize="0" autoPict="0">
                <anchor moveWithCells="1">
                  <from>
                    <xdr:col>1</xdr:col>
                    <xdr:colOff>38100</xdr:colOff>
                    <xdr:row>212</xdr:row>
                    <xdr:rowOff>868680</xdr:rowOff>
                  </from>
                  <to>
                    <xdr:col>2</xdr:col>
                    <xdr:colOff>2484120</xdr:colOff>
                    <xdr:row>213</xdr:row>
                    <xdr:rowOff>0</xdr:rowOff>
                  </to>
                </anchor>
              </controlPr>
            </control>
          </mc:Choice>
        </mc:AlternateContent>
        <mc:AlternateContent xmlns:mc="http://schemas.openxmlformats.org/markup-compatibility/2006">
          <mc:Choice Requires="x14">
            <control shapeId="12976" r:id="rId20" name="Check Box 688">
              <controlPr defaultSize="0" autoPict="0">
                <anchor moveWithCells="1">
                  <from>
                    <xdr:col>3</xdr:col>
                    <xdr:colOff>30480</xdr:colOff>
                    <xdr:row>210</xdr:row>
                    <xdr:rowOff>220980</xdr:rowOff>
                  </from>
                  <to>
                    <xdr:col>3</xdr:col>
                    <xdr:colOff>2407920</xdr:colOff>
                    <xdr:row>211</xdr:row>
                    <xdr:rowOff>220980</xdr:rowOff>
                  </to>
                </anchor>
              </controlPr>
            </control>
          </mc:Choice>
        </mc:AlternateContent>
        <mc:AlternateContent xmlns:mc="http://schemas.openxmlformats.org/markup-compatibility/2006">
          <mc:Choice Requires="x14">
            <control shapeId="12977" r:id="rId21" name="Check Box 689">
              <controlPr defaultSize="0" autoPict="0">
                <anchor moveWithCells="1">
                  <from>
                    <xdr:col>1</xdr:col>
                    <xdr:colOff>38100</xdr:colOff>
                    <xdr:row>215</xdr:row>
                    <xdr:rowOff>144780</xdr:rowOff>
                  </from>
                  <to>
                    <xdr:col>2</xdr:col>
                    <xdr:colOff>2484120</xdr:colOff>
                    <xdr:row>215</xdr:row>
                    <xdr:rowOff>312420</xdr:rowOff>
                  </to>
                </anchor>
              </controlPr>
            </control>
          </mc:Choice>
        </mc:AlternateContent>
        <mc:AlternateContent xmlns:mc="http://schemas.openxmlformats.org/markup-compatibility/2006">
          <mc:Choice Requires="x14">
            <control shapeId="12978" r:id="rId22" name="Check Box 690">
              <controlPr defaultSize="0" autoPict="0">
                <anchor moveWithCells="1">
                  <from>
                    <xdr:col>1</xdr:col>
                    <xdr:colOff>38100</xdr:colOff>
                    <xdr:row>215</xdr:row>
                    <xdr:rowOff>381000</xdr:rowOff>
                  </from>
                  <to>
                    <xdr:col>2</xdr:col>
                    <xdr:colOff>2484120</xdr:colOff>
                    <xdr:row>215</xdr:row>
                    <xdr:rowOff>563880</xdr:rowOff>
                  </to>
                </anchor>
              </controlPr>
            </control>
          </mc:Choice>
        </mc:AlternateContent>
        <mc:AlternateContent xmlns:mc="http://schemas.openxmlformats.org/markup-compatibility/2006">
          <mc:Choice Requires="x14">
            <control shapeId="13006" r:id="rId23" name="Check Box 173">
              <controlPr defaultSize="0" autoPict="0">
                <anchor moveWithCells="1">
                  <from>
                    <xdr:col>1</xdr:col>
                    <xdr:colOff>38100</xdr:colOff>
                    <xdr:row>81</xdr:row>
                    <xdr:rowOff>106680</xdr:rowOff>
                  </from>
                  <to>
                    <xdr:col>3</xdr:col>
                    <xdr:colOff>1706880</xdr:colOff>
                    <xdr:row>82</xdr:row>
                    <xdr:rowOff>0</xdr:rowOff>
                  </to>
                </anchor>
              </controlPr>
            </control>
          </mc:Choice>
        </mc:AlternateContent>
        <mc:AlternateContent xmlns:mc="http://schemas.openxmlformats.org/markup-compatibility/2006">
          <mc:Choice Requires="x14">
            <control shapeId="13007" r:id="rId24" name="Check Box 175">
              <controlPr defaultSize="0" autoPict="0">
                <anchor moveWithCells="1">
                  <from>
                    <xdr:col>1</xdr:col>
                    <xdr:colOff>38100</xdr:colOff>
                    <xdr:row>81</xdr:row>
                    <xdr:rowOff>365760</xdr:rowOff>
                  </from>
                  <to>
                    <xdr:col>3</xdr:col>
                    <xdr:colOff>1706880</xdr:colOff>
                    <xdr:row>82</xdr:row>
                    <xdr:rowOff>0</xdr:rowOff>
                  </to>
                </anchor>
              </controlPr>
            </control>
          </mc:Choice>
        </mc:AlternateContent>
        <mc:AlternateContent xmlns:mc="http://schemas.openxmlformats.org/markup-compatibility/2006">
          <mc:Choice Requires="x14">
            <control shapeId="13008" r:id="rId25" name="Check Box 176">
              <controlPr defaultSize="0" autoPict="0">
                <anchor moveWithCells="1">
                  <from>
                    <xdr:col>1</xdr:col>
                    <xdr:colOff>38100</xdr:colOff>
                    <xdr:row>81</xdr:row>
                    <xdr:rowOff>594360</xdr:rowOff>
                  </from>
                  <to>
                    <xdr:col>3</xdr:col>
                    <xdr:colOff>1706880</xdr:colOff>
                    <xdr:row>82</xdr:row>
                    <xdr:rowOff>0</xdr:rowOff>
                  </to>
                </anchor>
              </controlPr>
            </control>
          </mc:Choice>
        </mc:AlternateContent>
        <mc:AlternateContent xmlns:mc="http://schemas.openxmlformats.org/markup-compatibility/2006">
          <mc:Choice Requires="x14">
            <control shapeId="13009" r:id="rId26" name="Check Box 177">
              <controlPr defaultSize="0" autoPict="0">
                <anchor moveWithCells="1">
                  <from>
                    <xdr:col>1</xdr:col>
                    <xdr:colOff>38100</xdr:colOff>
                    <xdr:row>81</xdr:row>
                    <xdr:rowOff>861060</xdr:rowOff>
                  </from>
                  <to>
                    <xdr:col>3</xdr:col>
                    <xdr:colOff>1706880</xdr:colOff>
                    <xdr:row>82</xdr:row>
                    <xdr:rowOff>0</xdr:rowOff>
                  </to>
                </anchor>
              </controlPr>
            </control>
          </mc:Choice>
        </mc:AlternateContent>
        <mc:AlternateContent xmlns:mc="http://schemas.openxmlformats.org/markup-compatibility/2006">
          <mc:Choice Requires="x14">
            <control shapeId="13010" r:id="rId27" name="チェック 570">
              <controlPr defaultSize="0" autoPict="0">
                <anchor moveWithCells="1">
                  <from>
                    <xdr:col>1</xdr:col>
                    <xdr:colOff>38100</xdr:colOff>
                    <xdr:row>81</xdr:row>
                    <xdr:rowOff>1112520</xdr:rowOff>
                  </from>
                  <to>
                    <xdr:col>3</xdr:col>
                    <xdr:colOff>1706880</xdr:colOff>
                    <xdr:row>82</xdr:row>
                    <xdr:rowOff>0</xdr:rowOff>
                  </to>
                </anchor>
              </controlPr>
            </control>
          </mc:Choice>
        </mc:AlternateContent>
        <mc:AlternateContent xmlns:mc="http://schemas.openxmlformats.org/markup-compatibility/2006">
          <mc:Choice Requires="x14">
            <control shapeId="13011" r:id="rId28" name="チェック 571">
              <controlPr defaultSize="0" autoPict="0">
                <anchor moveWithCells="1">
                  <from>
                    <xdr:col>1</xdr:col>
                    <xdr:colOff>38100</xdr:colOff>
                    <xdr:row>81</xdr:row>
                    <xdr:rowOff>1356360</xdr:rowOff>
                  </from>
                  <to>
                    <xdr:col>3</xdr:col>
                    <xdr:colOff>1706880</xdr:colOff>
                    <xdr:row>82</xdr:row>
                    <xdr:rowOff>0</xdr:rowOff>
                  </to>
                </anchor>
              </controlPr>
            </control>
          </mc:Choice>
        </mc:AlternateContent>
        <mc:AlternateContent xmlns:mc="http://schemas.openxmlformats.org/markup-compatibility/2006">
          <mc:Choice Requires="x14">
            <control shapeId="13012" r:id="rId29" name="チェック 572">
              <controlPr defaultSize="0" autoPict="0">
                <anchor moveWithCells="1">
                  <from>
                    <xdr:col>1</xdr:col>
                    <xdr:colOff>38100</xdr:colOff>
                    <xdr:row>81</xdr:row>
                    <xdr:rowOff>1607820</xdr:rowOff>
                  </from>
                  <to>
                    <xdr:col>3</xdr:col>
                    <xdr:colOff>1706880</xdr:colOff>
                    <xdr:row>82</xdr:row>
                    <xdr:rowOff>0</xdr:rowOff>
                  </to>
                </anchor>
              </controlPr>
            </control>
          </mc:Choice>
        </mc:AlternateContent>
        <mc:AlternateContent xmlns:mc="http://schemas.openxmlformats.org/markup-compatibility/2006">
          <mc:Choice Requires="x14">
            <control shapeId="13013" r:id="rId30" name="チェック 573">
              <controlPr defaultSize="0" autoPict="0">
                <anchor moveWithCells="1">
                  <from>
                    <xdr:col>1</xdr:col>
                    <xdr:colOff>38100</xdr:colOff>
                    <xdr:row>81</xdr:row>
                    <xdr:rowOff>1851660</xdr:rowOff>
                  </from>
                  <to>
                    <xdr:col>3</xdr:col>
                    <xdr:colOff>1706880</xdr:colOff>
                    <xdr:row>82</xdr:row>
                    <xdr:rowOff>0</xdr:rowOff>
                  </to>
                </anchor>
              </controlPr>
            </control>
          </mc:Choice>
        </mc:AlternateContent>
        <mc:AlternateContent xmlns:mc="http://schemas.openxmlformats.org/markup-compatibility/2006">
          <mc:Choice Requires="x14">
            <control shapeId="13014" r:id="rId31" name="チェック 574">
              <controlPr defaultSize="0" autoPict="0">
                <anchor moveWithCells="1">
                  <from>
                    <xdr:col>1</xdr:col>
                    <xdr:colOff>38100</xdr:colOff>
                    <xdr:row>81</xdr:row>
                    <xdr:rowOff>2103120</xdr:rowOff>
                  </from>
                  <to>
                    <xdr:col>3</xdr:col>
                    <xdr:colOff>1706880</xdr:colOff>
                    <xdr:row>82</xdr:row>
                    <xdr:rowOff>22860</xdr:rowOff>
                  </to>
                </anchor>
              </controlPr>
            </control>
          </mc:Choice>
        </mc:AlternateContent>
        <mc:AlternateContent xmlns:mc="http://schemas.openxmlformats.org/markup-compatibility/2006">
          <mc:Choice Requires="x14">
            <control shapeId="13037" r:id="rId32" name="Check Box 179">
              <controlPr defaultSize="0" autoPict="0">
                <anchor moveWithCells="1">
                  <from>
                    <xdr:col>1</xdr:col>
                    <xdr:colOff>38100</xdr:colOff>
                    <xdr:row>111</xdr:row>
                    <xdr:rowOff>38100</xdr:rowOff>
                  </from>
                  <to>
                    <xdr:col>3</xdr:col>
                    <xdr:colOff>0</xdr:colOff>
                    <xdr:row>111</xdr:row>
                    <xdr:rowOff>236220</xdr:rowOff>
                  </to>
                </anchor>
              </controlPr>
            </control>
          </mc:Choice>
        </mc:AlternateContent>
        <mc:AlternateContent xmlns:mc="http://schemas.openxmlformats.org/markup-compatibility/2006">
          <mc:Choice Requires="x14">
            <control shapeId="13038" r:id="rId33" name="Check Box 180">
              <controlPr defaultSize="0" autoPict="0">
                <anchor moveWithCells="1">
                  <from>
                    <xdr:col>1</xdr:col>
                    <xdr:colOff>38100</xdr:colOff>
                    <xdr:row>111</xdr:row>
                    <xdr:rowOff>274320</xdr:rowOff>
                  </from>
                  <to>
                    <xdr:col>3</xdr:col>
                    <xdr:colOff>0</xdr:colOff>
                    <xdr:row>112</xdr:row>
                    <xdr:rowOff>0</xdr:rowOff>
                  </to>
                </anchor>
              </controlPr>
            </control>
          </mc:Choice>
        </mc:AlternateContent>
        <mc:AlternateContent xmlns:mc="http://schemas.openxmlformats.org/markup-compatibility/2006">
          <mc:Choice Requires="x14">
            <control shapeId="13039" r:id="rId34" name="Check Box 181">
              <controlPr defaultSize="0" autoPict="0">
                <anchor moveWithCells="1">
                  <from>
                    <xdr:col>1</xdr:col>
                    <xdr:colOff>38100</xdr:colOff>
                    <xdr:row>111</xdr:row>
                    <xdr:rowOff>525780</xdr:rowOff>
                  </from>
                  <to>
                    <xdr:col>3</xdr:col>
                    <xdr:colOff>0</xdr:colOff>
                    <xdr:row>112</xdr:row>
                    <xdr:rowOff>0</xdr:rowOff>
                  </to>
                </anchor>
              </controlPr>
            </control>
          </mc:Choice>
        </mc:AlternateContent>
        <mc:AlternateContent xmlns:mc="http://schemas.openxmlformats.org/markup-compatibility/2006">
          <mc:Choice Requires="x14">
            <control shapeId="13040" r:id="rId35" name="Check Box 182">
              <controlPr defaultSize="0" autoPict="0">
                <anchor moveWithCells="1">
                  <from>
                    <xdr:col>1</xdr:col>
                    <xdr:colOff>38100</xdr:colOff>
                    <xdr:row>111</xdr:row>
                    <xdr:rowOff>769620</xdr:rowOff>
                  </from>
                  <to>
                    <xdr:col>3</xdr:col>
                    <xdr:colOff>0</xdr:colOff>
                    <xdr:row>112</xdr:row>
                    <xdr:rowOff>0</xdr:rowOff>
                  </to>
                </anchor>
              </controlPr>
            </control>
          </mc:Choice>
        </mc:AlternateContent>
        <mc:AlternateContent xmlns:mc="http://schemas.openxmlformats.org/markup-compatibility/2006">
          <mc:Choice Requires="x14">
            <control shapeId="13041" r:id="rId36" name="Check Box 183">
              <controlPr defaultSize="0" autoPict="0">
                <anchor moveWithCells="1">
                  <from>
                    <xdr:col>1</xdr:col>
                    <xdr:colOff>38100</xdr:colOff>
                    <xdr:row>111</xdr:row>
                    <xdr:rowOff>1021080</xdr:rowOff>
                  </from>
                  <to>
                    <xdr:col>3</xdr:col>
                    <xdr:colOff>0</xdr:colOff>
                    <xdr:row>112</xdr:row>
                    <xdr:rowOff>0</xdr:rowOff>
                  </to>
                </anchor>
              </controlPr>
            </control>
          </mc:Choice>
        </mc:AlternateContent>
        <mc:AlternateContent xmlns:mc="http://schemas.openxmlformats.org/markup-compatibility/2006">
          <mc:Choice Requires="x14">
            <control shapeId="13042" r:id="rId37" name="Check Box 184">
              <controlPr defaultSize="0" autoPict="0">
                <anchor moveWithCells="1">
                  <from>
                    <xdr:col>1</xdr:col>
                    <xdr:colOff>38100</xdr:colOff>
                    <xdr:row>111</xdr:row>
                    <xdr:rowOff>1264920</xdr:rowOff>
                  </from>
                  <to>
                    <xdr:col>3</xdr:col>
                    <xdr:colOff>0</xdr:colOff>
                    <xdr:row>112</xdr:row>
                    <xdr:rowOff>0</xdr:rowOff>
                  </to>
                </anchor>
              </controlPr>
            </control>
          </mc:Choice>
        </mc:AlternateContent>
        <mc:AlternateContent xmlns:mc="http://schemas.openxmlformats.org/markup-compatibility/2006">
          <mc:Choice Requires="x14">
            <control shapeId="13043" r:id="rId38" name="チェック 577">
              <controlPr defaultSize="0" autoPict="0">
                <anchor moveWithCells="1">
                  <from>
                    <xdr:col>1</xdr:col>
                    <xdr:colOff>38100</xdr:colOff>
                    <xdr:row>111</xdr:row>
                    <xdr:rowOff>1516380</xdr:rowOff>
                  </from>
                  <to>
                    <xdr:col>3</xdr:col>
                    <xdr:colOff>0</xdr:colOff>
                    <xdr:row>112</xdr:row>
                    <xdr:rowOff>0</xdr:rowOff>
                  </to>
                </anchor>
              </controlPr>
            </control>
          </mc:Choice>
        </mc:AlternateContent>
        <mc:AlternateContent xmlns:mc="http://schemas.openxmlformats.org/markup-compatibility/2006">
          <mc:Choice Requires="x14">
            <control shapeId="13044" r:id="rId39" name="チェック 578">
              <controlPr defaultSize="0" autoPict="0">
                <anchor moveWithCells="1">
                  <from>
                    <xdr:col>1</xdr:col>
                    <xdr:colOff>45720</xdr:colOff>
                    <xdr:row>111</xdr:row>
                    <xdr:rowOff>1775460</xdr:rowOff>
                  </from>
                  <to>
                    <xdr:col>3</xdr:col>
                    <xdr:colOff>0</xdr:colOff>
                    <xdr:row>112</xdr:row>
                    <xdr:rowOff>0</xdr:rowOff>
                  </to>
                </anchor>
              </controlPr>
            </control>
          </mc:Choice>
        </mc:AlternateContent>
        <mc:AlternateContent xmlns:mc="http://schemas.openxmlformats.org/markup-compatibility/2006">
          <mc:Choice Requires="x14">
            <control shapeId="13045" r:id="rId40" name="チェック 579">
              <controlPr defaultSize="0" autoPict="0">
                <anchor moveWithCells="1">
                  <from>
                    <xdr:col>1</xdr:col>
                    <xdr:colOff>45720</xdr:colOff>
                    <xdr:row>111</xdr:row>
                    <xdr:rowOff>2019300</xdr:rowOff>
                  </from>
                  <to>
                    <xdr:col>3</xdr:col>
                    <xdr:colOff>0</xdr:colOff>
                    <xdr:row>112</xdr:row>
                    <xdr:rowOff>0</xdr:rowOff>
                  </to>
                </anchor>
              </controlPr>
            </control>
          </mc:Choice>
        </mc:AlternateContent>
        <mc:AlternateContent xmlns:mc="http://schemas.openxmlformats.org/markup-compatibility/2006">
          <mc:Choice Requires="x14">
            <control shapeId="13046" r:id="rId41" name="チェック 580">
              <controlPr defaultSize="0" autoPict="0">
                <anchor moveWithCells="1">
                  <from>
                    <xdr:col>1</xdr:col>
                    <xdr:colOff>45720</xdr:colOff>
                    <xdr:row>111</xdr:row>
                    <xdr:rowOff>2293620</xdr:rowOff>
                  </from>
                  <to>
                    <xdr:col>3</xdr:col>
                    <xdr:colOff>0</xdr:colOff>
                    <xdr:row>112</xdr:row>
                    <xdr:rowOff>0</xdr:rowOff>
                  </to>
                </anchor>
              </controlPr>
            </control>
          </mc:Choice>
        </mc:AlternateContent>
        <mc:AlternateContent xmlns:mc="http://schemas.openxmlformats.org/markup-compatibility/2006">
          <mc:Choice Requires="x14">
            <control shapeId="13047" r:id="rId42" name="チェック 581">
              <controlPr defaultSize="0" autoPict="0">
                <anchor moveWithCells="1">
                  <from>
                    <xdr:col>1</xdr:col>
                    <xdr:colOff>45720</xdr:colOff>
                    <xdr:row>111</xdr:row>
                    <xdr:rowOff>2552700</xdr:rowOff>
                  </from>
                  <to>
                    <xdr:col>3</xdr:col>
                    <xdr:colOff>0</xdr:colOff>
                    <xdr:row>112</xdr:row>
                    <xdr:rowOff>0</xdr:rowOff>
                  </to>
                </anchor>
              </controlPr>
            </control>
          </mc:Choice>
        </mc:AlternateContent>
        <mc:AlternateContent xmlns:mc="http://schemas.openxmlformats.org/markup-compatibility/2006">
          <mc:Choice Requires="x14">
            <control shapeId="13060" r:id="rId43" name="Check Box 186">
              <controlPr defaultSize="0" autoPict="0">
                <anchor moveWithCells="1">
                  <from>
                    <xdr:col>1</xdr:col>
                    <xdr:colOff>38100</xdr:colOff>
                    <xdr:row>146</xdr:row>
                    <xdr:rowOff>76200</xdr:rowOff>
                  </from>
                  <to>
                    <xdr:col>3</xdr:col>
                    <xdr:colOff>0</xdr:colOff>
                    <xdr:row>146</xdr:row>
                    <xdr:rowOff>259080</xdr:rowOff>
                  </to>
                </anchor>
              </controlPr>
            </control>
          </mc:Choice>
        </mc:AlternateContent>
        <mc:AlternateContent xmlns:mc="http://schemas.openxmlformats.org/markup-compatibility/2006">
          <mc:Choice Requires="x14">
            <control shapeId="13061" r:id="rId44" name="Check Box 187">
              <controlPr defaultSize="0" autoPict="0">
                <anchor moveWithCells="1">
                  <from>
                    <xdr:col>1</xdr:col>
                    <xdr:colOff>38100</xdr:colOff>
                    <xdr:row>146</xdr:row>
                    <xdr:rowOff>335280</xdr:rowOff>
                  </from>
                  <to>
                    <xdr:col>3</xdr:col>
                    <xdr:colOff>0</xdr:colOff>
                    <xdr:row>147</xdr:row>
                    <xdr:rowOff>0</xdr:rowOff>
                  </to>
                </anchor>
              </controlPr>
            </control>
          </mc:Choice>
        </mc:AlternateContent>
        <mc:AlternateContent xmlns:mc="http://schemas.openxmlformats.org/markup-compatibility/2006">
          <mc:Choice Requires="x14">
            <control shapeId="13062" r:id="rId45" name="Check Box 188">
              <controlPr defaultSize="0" autoPict="0">
                <anchor moveWithCells="1">
                  <from>
                    <xdr:col>1</xdr:col>
                    <xdr:colOff>38100</xdr:colOff>
                    <xdr:row>146</xdr:row>
                    <xdr:rowOff>563880</xdr:rowOff>
                  </from>
                  <to>
                    <xdr:col>3</xdr:col>
                    <xdr:colOff>0</xdr:colOff>
                    <xdr:row>147</xdr:row>
                    <xdr:rowOff>0</xdr:rowOff>
                  </to>
                </anchor>
              </controlPr>
            </control>
          </mc:Choice>
        </mc:AlternateContent>
        <mc:AlternateContent xmlns:mc="http://schemas.openxmlformats.org/markup-compatibility/2006">
          <mc:Choice Requires="x14">
            <control shapeId="13063" r:id="rId46" name="Check Box 189">
              <controlPr defaultSize="0" autoPict="0">
                <anchor moveWithCells="1">
                  <from>
                    <xdr:col>1</xdr:col>
                    <xdr:colOff>38100</xdr:colOff>
                    <xdr:row>146</xdr:row>
                    <xdr:rowOff>800100</xdr:rowOff>
                  </from>
                  <to>
                    <xdr:col>3</xdr:col>
                    <xdr:colOff>0</xdr:colOff>
                    <xdr:row>147</xdr:row>
                    <xdr:rowOff>0</xdr:rowOff>
                  </to>
                </anchor>
              </controlPr>
            </control>
          </mc:Choice>
        </mc:AlternateContent>
        <mc:AlternateContent xmlns:mc="http://schemas.openxmlformats.org/markup-compatibility/2006">
          <mc:Choice Requires="x14">
            <control shapeId="13064" r:id="rId47" name="Check Box 190">
              <controlPr defaultSize="0" autoPict="0">
                <anchor moveWithCells="1">
                  <from>
                    <xdr:col>1</xdr:col>
                    <xdr:colOff>38100</xdr:colOff>
                    <xdr:row>146</xdr:row>
                    <xdr:rowOff>1059180</xdr:rowOff>
                  </from>
                  <to>
                    <xdr:col>3</xdr:col>
                    <xdr:colOff>0</xdr:colOff>
                    <xdr:row>147</xdr:row>
                    <xdr:rowOff>0</xdr:rowOff>
                  </to>
                </anchor>
              </controlPr>
            </control>
          </mc:Choice>
        </mc:AlternateContent>
        <mc:AlternateContent xmlns:mc="http://schemas.openxmlformats.org/markup-compatibility/2006">
          <mc:Choice Requires="x14">
            <control shapeId="13065" r:id="rId48" name="Check Box 191">
              <controlPr defaultSize="0" autoPict="0">
                <anchor moveWithCells="1">
                  <from>
                    <xdr:col>1</xdr:col>
                    <xdr:colOff>38100</xdr:colOff>
                    <xdr:row>146</xdr:row>
                    <xdr:rowOff>1303020</xdr:rowOff>
                  </from>
                  <to>
                    <xdr:col>3</xdr:col>
                    <xdr:colOff>0</xdr:colOff>
                    <xdr:row>147</xdr:row>
                    <xdr:rowOff>0</xdr:rowOff>
                  </to>
                </anchor>
              </controlPr>
            </control>
          </mc:Choice>
        </mc:AlternateContent>
        <mc:AlternateContent xmlns:mc="http://schemas.openxmlformats.org/markup-compatibility/2006">
          <mc:Choice Requires="x14">
            <control shapeId="13066" r:id="rId49" name="Check Box 193">
              <controlPr defaultSize="0" autoPict="0">
                <anchor moveWithCells="1">
                  <from>
                    <xdr:col>1</xdr:col>
                    <xdr:colOff>38100</xdr:colOff>
                    <xdr:row>146</xdr:row>
                    <xdr:rowOff>1546860</xdr:rowOff>
                  </from>
                  <to>
                    <xdr:col>3</xdr:col>
                    <xdr:colOff>0</xdr:colOff>
                    <xdr:row>147</xdr:row>
                    <xdr:rowOff>0</xdr:rowOff>
                  </to>
                </anchor>
              </controlPr>
            </control>
          </mc:Choice>
        </mc:AlternateContent>
        <mc:AlternateContent xmlns:mc="http://schemas.openxmlformats.org/markup-compatibility/2006">
          <mc:Choice Requires="x14">
            <control shapeId="13067" r:id="rId50" name="Check Box 194">
              <controlPr defaultSize="0" autoPict="0">
                <anchor moveWithCells="1">
                  <from>
                    <xdr:col>1</xdr:col>
                    <xdr:colOff>38100</xdr:colOff>
                    <xdr:row>146</xdr:row>
                    <xdr:rowOff>1790700</xdr:rowOff>
                  </from>
                  <to>
                    <xdr:col>3</xdr:col>
                    <xdr:colOff>0</xdr:colOff>
                    <xdr:row>147</xdr:row>
                    <xdr:rowOff>0</xdr:rowOff>
                  </to>
                </anchor>
              </controlPr>
            </control>
          </mc:Choice>
        </mc:AlternateContent>
        <mc:AlternateContent xmlns:mc="http://schemas.openxmlformats.org/markup-compatibility/2006">
          <mc:Choice Requires="x14">
            <control shapeId="13068" r:id="rId51" name="チェック 586">
              <controlPr defaultSize="0" autoPict="0">
                <anchor moveWithCells="1">
                  <from>
                    <xdr:col>1</xdr:col>
                    <xdr:colOff>38100</xdr:colOff>
                    <xdr:row>146</xdr:row>
                    <xdr:rowOff>2026920</xdr:rowOff>
                  </from>
                  <to>
                    <xdr:col>3</xdr:col>
                    <xdr:colOff>0</xdr:colOff>
                    <xdr:row>147</xdr:row>
                    <xdr:rowOff>0</xdr:rowOff>
                  </to>
                </anchor>
              </controlPr>
            </control>
          </mc:Choice>
        </mc:AlternateContent>
        <mc:AlternateContent xmlns:mc="http://schemas.openxmlformats.org/markup-compatibility/2006">
          <mc:Choice Requires="x14">
            <control shapeId="13069" r:id="rId52" name="チェック 588">
              <controlPr defaultSize="0" autoPict="0">
                <anchor moveWithCells="1">
                  <from>
                    <xdr:col>1</xdr:col>
                    <xdr:colOff>38100</xdr:colOff>
                    <xdr:row>146</xdr:row>
                    <xdr:rowOff>2286000</xdr:rowOff>
                  </from>
                  <to>
                    <xdr:col>3</xdr:col>
                    <xdr:colOff>0</xdr:colOff>
                    <xdr:row>147</xdr:row>
                    <xdr:rowOff>0</xdr:rowOff>
                  </to>
                </anchor>
              </controlPr>
            </control>
          </mc:Choice>
        </mc:AlternateContent>
        <mc:AlternateContent xmlns:mc="http://schemas.openxmlformats.org/markup-compatibility/2006">
          <mc:Choice Requires="x14">
            <control shapeId="13070" r:id="rId53" name="チェック 589">
              <controlPr defaultSize="0" autoPict="0">
                <anchor moveWithCells="1">
                  <from>
                    <xdr:col>1</xdr:col>
                    <xdr:colOff>38100</xdr:colOff>
                    <xdr:row>146</xdr:row>
                    <xdr:rowOff>2522220</xdr:rowOff>
                  </from>
                  <to>
                    <xdr:col>3</xdr:col>
                    <xdr:colOff>0</xdr:colOff>
                    <xdr:row>147</xdr:row>
                    <xdr:rowOff>0</xdr:rowOff>
                  </to>
                </anchor>
              </controlPr>
            </control>
          </mc:Choice>
        </mc:AlternateContent>
        <mc:AlternateContent xmlns:mc="http://schemas.openxmlformats.org/markup-compatibility/2006">
          <mc:Choice Requires="x14">
            <control shapeId="13071" r:id="rId54" name="チェック 590">
              <controlPr defaultSize="0" autoPict="0">
                <anchor moveWithCells="1">
                  <from>
                    <xdr:col>1</xdr:col>
                    <xdr:colOff>38100</xdr:colOff>
                    <xdr:row>146</xdr:row>
                    <xdr:rowOff>2781300</xdr:rowOff>
                  </from>
                  <to>
                    <xdr:col>3</xdr:col>
                    <xdr:colOff>0</xdr:colOff>
                    <xdr:row>147</xdr:row>
                    <xdr:rowOff>0</xdr:rowOff>
                  </to>
                </anchor>
              </controlPr>
            </control>
          </mc:Choice>
        </mc:AlternateContent>
        <mc:AlternateContent xmlns:mc="http://schemas.openxmlformats.org/markup-compatibility/2006">
          <mc:Choice Requires="x14">
            <control shapeId="13083" r:id="rId55" name="Check Box 197">
              <controlPr defaultSize="0" autoPict="0">
                <anchor moveWithCells="1">
                  <from>
                    <xdr:col>1</xdr:col>
                    <xdr:colOff>38100</xdr:colOff>
                    <xdr:row>177</xdr:row>
                    <xdr:rowOff>541020</xdr:rowOff>
                  </from>
                  <to>
                    <xdr:col>3</xdr:col>
                    <xdr:colOff>3185160</xdr:colOff>
                    <xdr:row>178</xdr:row>
                    <xdr:rowOff>0</xdr:rowOff>
                  </to>
                </anchor>
              </controlPr>
            </control>
          </mc:Choice>
        </mc:AlternateContent>
        <mc:AlternateContent xmlns:mc="http://schemas.openxmlformats.org/markup-compatibility/2006">
          <mc:Choice Requires="x14">
            <control shapeId="13084" r:id="rId56" name="Check Box 198">
              <controlPr defaultSize="0" autoPict="0">
                <anchor moveWithCells="1">
                  <from>
                    <xdr:col>1</xdr:col>
                    <xdr:colOff>38100</xdr:colOff>
                    <xdr:row>177</xdr:row>
                    <xdr:rowOff>792480</xdr:rowOff>
                  </from>
                  <to>
                    <xdr:col>3</xdr:col>
                    <xdr:colOff>3185160</xdr:colOff>
                    <xdr:row>178</xdr:row>
                    <xdr:rowOff>0</xdr:rowOff>
                  </to>
                </anchor>
              </controlPr>
            </control>
          </mc:Choice>
        </mc:AlternateContent>
        <mc:AlternateContent xmlns:mc="http://schemas.openxmlformats.org/markup-compatibility/2006">
          <mc:Choice Requires="x14">
            <control shapeId="13085" r:id="rId57" name="Check Box 199">
              <controlPr defaultSize="0" autoPict="0">
                <anchor moveWithCells="1">
                  <from>
                    <xdr:col>1</xdr:col>
                    <xdr:colOff>38100</xdr:colOff>
                    <xdr:row>177</xdr:row>
                    <xdr:rowOff>304800</xdr:rowOff>
                  </from>
                  <to>
                    <xdr:col>3</xdr:col>
                    <xdr:colOff>3185160</xdr:colOff>
                    <xdr:row>178</xdr:row>
                    <xdr:rowOff>0</xdr:rowOff>
                  </to>
                </anchor>
              </controlPr>
            </control>
          </mc:Choice>
        </mc:AlternateContent>
        <mc:AlternateContent xmlns:mc="http://schemas.openxmlformats.org/markup-compatibility/2006">
          <mc:Choice Requires="x14">
            <control shapeId="13086" r:id="rId58" name="Check Box 200">
              <controlPr defaultSize="0" autoPict="0">
                <anchor moveWithCells="1">
                  <from>
                    <xdr:col>1</xdr:col>
                    <xdr:colOff>38100</xdr:colOff>
                    <xdr:row>177</xdr:row>
                    <xdr:rowOff>68580</xdr:rowOff>
                  </from>
                  <to>
                    <xdr:col>3</xdr:col>
                    <xdr:colOff>3185160</xdr:colOff>
                    <xdr:row>177</xdr:row>
                    <xdr:rowOff>251460</xdr:rowOff>
                  </to>
                </anchor>
              </controlPr>
            </control>
          </mc:Choice>
        </mc:AlternateContent>
        <mc:AlternateContent xmlns:mc="http://schemas.openxmlformats.org/markup-compatibility/2006">
          <mc:Choice Requires="x14">
            <control shapeId="13087" r:id="rId59" name="Check Box 201">
              <controlPr defaultSize="0" autoPict="0">
                <anchor moveWithCells="1">
                  <from>
                    <xdr:col>1</xdr:col>
                    <xdr:colOff>38100</xdr:colOff>
                    <xdr:row>177</xdr:row>
                    <xdr:rowOff>1028700</xdr:rowOff>
                  </from>
                  <to>
                    <xdr:col>3</xdr:col>
                    <xdr:colOff>3185160</xdr:colOff>
                    <xdr:row>178</xdr:row>
                    <xdr:rowOff>0</xdr:rowOff>
                  </to>
                </anchor>
              </controlPr>
            </control>
          </mc:Choice>
        </mc:AlternateContent>
        <mc:AlternateContent xmlns:mc="http://schemas.openxmlformats.org/markup-compatibility/2006">
          <mc:Choice Requires="x14">
            <control shapeId="13088" r:id="rId60" name="Check Box 202">
              <controlPr defaultSize="0" autoPict="0">
                <anchor moveWithCells="1">
                  <from>
                    <xdr:col>1</xdr:col>
                    <xdr:colOff>38100</xdr:colOff>
                    <xdr:row>177</xdr:row>
                    <xdr:rowOff>1264920</xdr:rowOff>
                  </from>
                  <to>
                    <xdr:col>3</xdr:col>
                    <xdr:colOff>3185160</xdr:colOff>
                    <xdr:row>178</xdr:row>
                    <xdr:rowOff>0</xdr:rowOff>
                  </to>
                </anchor>
              </controlPr>
            </control>
          </mc:Choice>
        </mc:AlternateContent>
        <mc:AlternateContent xmlns:mc="http://schemas.openxmlformats.org/markup-compatibility/2006">
          <mc:Choice Requires="x14">
            <control shapeId="13089" r:id="rId61" name="Check Box 203">
              <controlPr defaultSize="0" autoPict="0">
                <anchor moveWithCells="1">
                  <from>
                    <xdr:col>1</xdr:col>
                    <xdr:colOff>38100</xdr:colOff>
                    <xdr:row>177</xdr:row>
                    <xdr:rowOff>1508760</xdr:rowOff>
                  </from>
                  <to>
                    <xdr:col>3</xdr:col>
                    <xdr:colOff>3185160</xdr:colOff>
                    <xdr:row>178</xdr:row>
                    <xdr:rowOff>0</xdr:rowOff>
                  </to>
                </anchor>
              </controlPr>
            </control>
          </mc:Choice>
        </mc:AlternateContent>
        <mc:AlternateContent xmlns:mc="http://schemas.openxmlformats.org/markup-compatibility/2006">
          <mc:Choice Requires="x14">
            <control shapeId="13090" r:id="rId62" name="チェック 592">
              <controlPr defaultSize="0" autoPict="0">
                <anchor moveWithCells="1">
                  <from>
                    <xdr:col>1</xdr:col>
                    <xdr:colOff>38100</xdr:colOff>
                    <xdr:row>177</xdr:row>
                    <xdr:rowOff>1744980</xdr:rowOff>
                  </from>
                  <to>
                    <xdr:col>3</xdr:col>
                    <xdr:colOff>3185160</xdr:colOff>
                    <xdr:row>178</xdr:row>
                    <xdr:rowOff>0</xdr:rowOff>
                  </to>
                </anchor>
              </controlPr>
            </control>
          </mc:Choice>
        </mc:AlternateContent>
        <mc:AlternateContent xmlns:mc="http://schemas.openxmlformats.org/markup-compatibility/2006">
          <mc:Choice Requires="x14">
            <control shapeId="13091" r:id="rId63" name="チェック 593">
              <controlPr defaultSize="0" autoPict="0">
                <anchor moveWithCells="1">
                  <from>
                    <xdr:col>1</xdr:col>
                    <xdr:colOff>38100</xdr:colOff>
                    <xdr:row>177</xdr:row>
                    <xdr:rowOff>1981200</xdr:rowOff>
                  </from>
                  <to>
                    <xdr:col>3</xdr:col>
                    <xdr:colOff>3185160</xdr:colOff>
                    <xdr:row>178</xdr:row>
                    <xdr:rowOff>0</xdr:rowOff>
                  </to>
                </anchor>
              </controlPr>
            </control>
          </mc:Choice>
        </mc:AlternateContent>
        <mc:AlternateContent xmlns:mc="http://schemas.openxmlformats.org/markup-compatibility/2006">
          <mc:Choice Requires="x14">
            <control shapeId="13092" r:id="rId64" name="チェック 594">
              <controlPr defaultSize="0" autoPict="0">
                <anchor moveWithCells="1">
                  <from>
                    <xdr:col>1</xdr:col>
                    <xdr:colOff>38100</xdr:colOff>
                    <xdr:row>177</xdr:row>
                    <xdr:rowOff>2232660</xdr:rowOff>
                  </from>
                  <to>
                    <xdr:col>3</xdr:col>
                    <xdr:colOff>3185160</xdr:colOff>
                    <xdr:row>178</xdr:row>
                    <xdr:rowOff>0</xdr:rowOff>
                  </to>
                </anchor>
              </controlPr>
            </control>
          </mc:Choice>
        </mc:AlternateContent>
        <mc:AlternateContent xmlns:mc="http://schemas.openxmlformats.org/markup-compatibility/2006">
          <mc:Choice Requires="x14">
            <control shapeId="13093" r:id="rId65" name="チェック 595">
              <controlPr defaultSize="0" autoPict="0">
                <anchor moveWithCells="1">
                  <from>
                    <xdr:col>1</xdr:col>
                    <xdr:colOff>38100</xdr:colOff>
                    <xdr:row>177</xdr:row>
                    <xdr:rowOff>2468880</xdr:rowOff>
                  </from>
                  <to>
                    <xdr:col>3</xdr:col>
                    <xdr:colOff>3185160</xdr:colOff>
                    <xdr:row>178</xdr:row>
                    <xdr:rowOff>0</xdr:rowOff>
                  </to>
                </anchor>
              </controlPr>
            </control>
          </mc:Choice>
        </mc:AlternateContent>
        <mc:AlternateContent xmlns:mc="http://schemas.openxmlformats.org/markup-compatibility/2006">
          <mc:Choice Requires="x14">
            <control shapeId="13097" r:id="rId66" name="チェック 597">
              <controlPr defaultSize="0" autoPict="0">
                <anchor moveWithCells="1">
                  <from>
                    <xdr:col>1</xdr:col>
                    <xdr:colOff>38100</xdr:colOff>
                    <xdr:row>201</xdr:row>
                    <xdr:rowOff>114300</xdr:rowOff>
                  </from>
                  <to>
                    <xdr:col>2</xdr:col>
                    <xdr:colOff>2484120</xdr:colOff>
                    <xdr:row>201</xdr:row>
                    <xdr:rowOff>289560</xdr:rowOff>
                  </to>
                </anchor>
              </controlPr>
            </control>
          </mc:Choice>
        </mc:AlternateContent>
        <mc:AlternateContent xmlns:mc="http://schemas.openxmlformats.org/markup-compatibility/2006">
          <mc:Choice Requires="x14">
            <control shapeId="13098" r:id="rId67" name="チェック 598">
              <controlPr defaultSize="0" autoPict="0">
                <anchor moveWithCells="1">
                  <from>
                    <xdr:col>1</xdr:col>
                    <xdr:colOff>38100</xdr:colOff>
                    <xdr:row>201</xdr:row>
                    <xdr:rowOff>350520</xdr:rowOff>
                  </from>
                  <to>
                    <xdr:col>2</xdr:col>
                    <xdr:colOff>2484120</xdr:colOff>
                    <xdr:row>202</xdr:row>
                    <xdr:rowOff>0</xdr:rowOff>
                  </to>
                </anchor>
              </controlPr>
            </control>
          </mc:Choice>
        </mc:AlternateContent>
        <mc:AlternateContent xmlns:mc="http://schemas.openxmlformats.org/markup-compatibility/2006">
          <mc:Choice Requires="x14">
            <control shapeId="13099" r:id="rId68" name="チェック 599">
              <controlPr defaultSize="0" autoPict="0">
                <anchor moveWithCells="1">
                  <from>
                    <xdr:col>1</xdr:col>
                    <xdr:colOff>38100</xdr:colOff>
                    <xdr:row>201</xdr:row>
                    <xdr:rowOff>594360</xdr:rowOff>
                  </from>
                  <to>
                    <xdr:col>2</xdr:col>
                    <xdr:colOff>2484120</xdr:colOff>
                    <xdr:row>202</xdr:row>
                    <xdr:rowOff>0</xdr:rowOff>
                  </to>
                </anchor>
              </controlPr>
            </control>
          </mc:Choice>
        </mc:AlternateContent>
        <mc:AlternateContent xmlns:mc="http://schemas.openxmlformats.org/markup-compatibility/2006">
          <mc:Choice Requires="x14">
            <control shapeId="12423" r:id="rId69" name="Option Button 283">
              <controlPr defaultSize="0" autoPict="0">
                <anchor moveWithCells="1">
                  <from>
                    <xdr:col>2</xdr:col>
                    <xdr:colOff>2354580</xdr:colOff>
                    <xdr:row>14</xdr:row>
                    <xdr:rowOff>22860</xdr:rowOff>
                  </from>
                  <to>
                    <xdr:col>3</xdr:col>
                    <xdr:colOff>1112520</xdr:colOff>
                    <xdr:row>14</xdr:row>
                    <xdr:rowOff>251460</xdr:rowOff>
                  </to>
                </anchor>
              </controlPr>
            </control>
          </mc:Choice>
        </mc:AlternateContent>
        <mc:AlternateContent xmlns:mc="http://schemas.openxmlformats.org/markup-compatibility/2006">
          <mc:Choice Requires="x14">
            <control shapeId="12424" r:id="rId70" name="Option Button 284">
              <controlPr defaultSize="0" autoPict="0">
                <anchor moveWithCells="1">
                  <from>
                    <xdr:col>3</xdr:col>
                    <xdr:colOff>1874520</xdr:colOff>
                    <xdr:row>14</xdr:row>
                    <xdr:rowOff>22860</xdr:rowOff>
                  </from>
                  <to>
                    <xdr:col>3</xdr:col>
                    <xdr:colOff>3169920</xdr:colOff>
                    <xdr:row>14</xdr:row>
                    <xdr:rowOff>251460</xdr:rowOff>
                  </to>
                </anchor>
              </controlPr>
            </control>
          </mc:Choice>
        </mc:AlternateContent>
        <mc:AlternateContent xmlns:mc="http://schemas.openxmlformats.org/markup-compatibility/2006">
          <mc:Choice Requires="x14">
            <control shapeId="12426" r:id="rId71" name="Option Button 138">
              <controlPr defaultSize="0" autoPict="0">
                <anchor moveWithCells="1">
                  <from>
                    <xdr:col>2</xdr:col>
                    <xdr:colOff>76200</xdr:colOff>
                    <xdr:row>15</xdr:row>
                    <xdr:rowOff>22860</xdr:rowOff>
                  </from>
                  <to>
                    <xdr:col>2</xdr:col>
                    <xdr:colOff>2316480</xdr:colOff>
                    <xdr:row>15</xdr:row>
                    <xdr:rowOff>228600</xdr:rowOff>
                  </to>
                </anchor>
              </controlPr>
            </control>
          </mc:Choice>
        </mc:AlternateContent>
        <mc:AlternateContent xmlns:mc="http://schemas.openxmlformats.org/markup-compatibility/2006">
          <mc:Choice Requires="x14">
            <control shapeId="12422" r:id="rId72" name="Group Box 282">
              <controlPr defaultSize="0" autoPict="0">
                <anchor moveWithCells="1">
                  <from>
                    <xdr:col>1</xdr:col>
                    <xdr:colOff>1562100</xdr:colOff>
                    <xdr:row>4</xdr:row>
                    <xdr:rowOff>83820</xdr:rowOff>
                  </from>
                  <to>
                    <xdr:col>3</xdr:col>
                    <xdr:colOff>3040380</xdr:colOff>
                    <xdr:row>12</xdr:row>
                    <xdr:rowOff>60960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AF7491-D9A9-4190-B299-40285F6A93E4}">
  <sheetPr>
    <tabColor rgb="FFFFFF00"/>
  </sheetPr>
  <dimension ref="A1:K218"/>
  <sheetViews>
    <sheetView view="pageBreakPreview" topLeftCell="A196" zoomScaleNormal="100" zoomScaleSheetLayoutView="100" workbookViewId="0">
      <selection activeCell="D201" sqref="D201"/>
    </sheetView>
  </sheetViews>
  <sheetFormatPr defaultColWidth="9" defaultRowHeight="13.2" x14ac:dyDescent="0.2"/>
  <cols>
    <col min="1" max="1" width="24.77734375" style="132" customWidth="1"/>
    <col min="2" max="2" width="35.44140625" style="132" customWidth="1"/>
    <col min="3" max="3" width="37.109375" style="132" customWidth="1"/>
    <col min="4" max="4" width="50.44140625" style="132" customWidth="1"/>
    <col min="5" max="6" width="9" style="132"/>
    <col min="7" max="8" width="21.109375" style="132" customWidth="1"/>
    <col min="9" max="9" width="34.88671875" style="132" customWidth="1"/>
    <col min="10" max="12" width="21.109375" style="132" customWidth="1"/>
    <col min="13" max="16384" width="9" style="132"/>
  </cols>
  <sheetData>
    <row r="1" spans="1:11" ht="48.75" customHeight="1" x14ac:dyDescent="0.2">
      <c r="A1" s="274" t="s">
        <v>525</v>
      </c>
      <c r="B1" s="274"/>
      <c r="C1" s="274"/>
      <c r="D1" s="274"/>
    </row>
    <row r="2" spans="1:11" ht="16.8" thickBot="1" x14ac:dyDescent="0.25">
      <c r="A2" s="275" t="s">
        <v>37</v>
      </c>
      <c r="B2" s="275"/>
      <c r="C2" s="276"/>
      <c r="D2" s="276"/>
    </row>
    <row r="3" spans="1:11" x14ac:dyDescent="0.2">
      <c r="A3" s="277" t="s">
        <v>38</v>
      </c>
      <c r="B3" s="278"/>
      <c r="C3" s="279" t="s">
        <v>421</v>
      </c>
      <c r="D3" s="280"/>
    </row>
    <row r="4" spans="1:11" x14ac:dyDescent="0.2">
      <c r="A4" s="277" t="s">
        <v>398</v>
      </c>
      <c r="B4" s="278"/>
      <c r="C4" s="272" t="s">
        <v>391</v>
      </c>
      <c r="D4" s="273"/>
    </row>
    <row r="5" spans="1:11" x14ac:dyDescent="0.2">
      <c r="A5" s="277" t="s">
        <v>399</v>
      </c>
      <c r="B5" s="278"/>
      <c r="C5" s="281" t="s">
        <v>422</v>
      </c>
      <c r="D5" s="282"/>
      <c r="G5" s="133" t="s">
        <v>42</v>
      </c>
      <c r="H5" s="133" t="s">
        <v>16</v>
      </c>
      <c r="I5" s="133" t="s">
        <v>391</v>
      </c>
      <c r="K5" s="134"/>
    </row>
    <row r="6" spans="1:11" x14ac:dyDescent="0.2">
      <c r="A6" s="278" t="s">
        <v>19</v>
      </c>
      <c r="B6" s="283"/>
      <c r="C6" s="272" t="s">
        <v>423</v>
      </c>
      <c r="D6" s="273"/>
      <c r="G6" s="133" t="s">
        <v>10</v>
      </c>
      <c r="H6" s="133" t="s">
        <v>324</v>
      </c>
      <c r="I6" s="133" t="s">
        <v>392</v>
      </c>
    </row>
    <row r="7" spans="1:11" x14ac:dyDescent="0.2">
      <c r="A7" s="239" t="s">
        <v>478</v>
      </c>
      <c r="B7" s="240"/>
      <c r="C7" s="247">
        <v>10000000</v>
      </c>
      <c r="D7" s="248"/>
      <c r="G7" s="133" t="s">
        <v>54</v>
      </c>
      <c r="H7" s="133"/>
      <c r="I7" s="133" t="s">
        <v>393</v>
      </c>
    </row>
    <row r="8" spans="1:11" x14ac:dyDescent="0.2">
      <c r="A8" s="215" t="s">
        <v>479</v>
      </c>
      <c r="B8" s="136"/>
      <c r="C8" s="247">
        <v>9000000</v>
      </c>
      <c r="D8" s="248"/>
      <c r="G8" s="137" t="s">
        <v>62</v>
      </c>
      <c r="H8" s="133"/>
      <c r="I8" s="133" t="s">
        <v>394</v>
      </c>
    </row>
    <row r="9" spans="1:11" x14ac:dyDescent="0.2">
      <c r="A9" s="215" t="s">
        <v>480</v>
      </c>
      <c r="B9" s="136"/>
      <c r="C9" s="247">
        <v>9500000</v>
      </c>
      <c r="D9" s="248"/>
      <c r="G9" s="137" t="s">
        <v>64</v>
      </c>
      <c r="H9" s="133"/>
      <c r="I9" s="133" t="s">
        <v>395</v>
      </c>
    </row>
    <row r="10" spans="1:11" x14ac:dyDescent="0.2">
      <c r="A10" s="221" t="s">
        <v>44</v>
      </c>
      <c r="B10" s="222" t="s">
        <v>47</v>
      </c>
      <c r="C10" s="140">
        <v>45210</v>
      </c>
      <c r="D10" s="141" t="s">
        <v>52</v>
      </c>
      <c r="G10" s="137" t="s">
        <v>65</v>
      </c>
      <c r="H10" s="133"/>
      <c r="I10" s="133" t="s">
        <v>396</v>
      </c>
    </row>
    <row r="11" spans="1:11" x14ac:dyDescent="0.2">
      <c r="A11" s="142"/>
      <c r="B11" s="222" t="s">
        <v>58</v>
      </c>
      <c r="C11" s="140">
        <v>45565</v>
      </c>
      <c r="D11" s="141" t="s">
        <v>20</v>
      </c>
      <c r="E11" s="132">
        <f>C11-C10</f>
        <v>355</v>
      </c>
      <c r="F11" s="132" t="s">
        <v>59</v>
      </c>
      <c r="G11" s="137"/>
      <c r="H11" s="133"/>
      <c r="I11" s="133" t="s">
        <v>397</v>
      </c>
    </row>
    <row r="12" spans="1:11" x14ac:dyDescent="0.2">
      <c r="A12" s="221" t="s">
        <v>31</v>
      </c>
      <c r="B12" s="222" t="s">
        <v>47</v>
      </c>
      <c r="C12" s="140">
        <v>45306</v>
      </c>
      <c r="D12" s="143" t="s">
        <v>473</v>
      </c>
      <c r="G12" s="137"/>
      <c r="H12" s="133"/>
      <c r="I12" s="133" t="s">
        <v>403</v>
      </c>
    </row>
    <row r="13" spans="1:11" x14ac:dyDescent="0.2">
      <c r="A13" s="142"/>
      <c r="B13" s="222" t="s">
        <v>58</v>
      </c>
      <c r="C13" s="140">
        <v>45473</v>
      </c>
      <c r="D13" s="143" t="s">
        <v>473</v>
      </c>
      <c r="E13" s="132">
        <f>C13-C12</f>
        <v>167</v>
      </c>
      <c r="F13" s="132" t="s">
        <v>59</v>
      </c>
      <c r="G13" s="137"/>
      <c r="H13" s="133"/>
      <c r="I13" s="133" t="s">
        <v>404</v>
      </c>
    </row>
    <row r="14" spans="1:11" x14ac:dyDescent="0.2">
      <c r="A14" s="142" t="s">
        <v>67</v>
      </c>
      <c r="B14" s="222"/>
      <c r="C14" s="140" t="s">
        <v>42</v>
      </c>
      <c r="D14" s="143" t="s">
        <v>3</v>
      </c>
      <c r="G14" s="133"/>
      <c r="H14" s="133"/>
      <c r="I14" s="133" t="s">
        <v>474</v>
      </c>
    </row>
    <row r="15" spans="1:11" ht="21" customHeight="1" thickBot="1" x14ac:dyDescent="0.25">
      <c r="A15" s="284" t="s">
        <v>366</v>
      </c>
      <c r="B15" s="285"/>
      <c r="C15" s="264"/>
      <c r="D15" s="266"/>
      <c r="G15" s="133"/>
      <c r="H15" s="133"/>
      <c r="I15" s="133" t="s">
        <v>475</v>
      </c>
    </row>
    <row r="16" spans="1:11" ht="21" customHeight="1" thickBot="1" x14ac:dyDescent="0.25">
      <c r="A16" s="268"/>
      <c r="B16" s="286"/>
      <c r="C16" s="220"/>
      <c r="D16" s="145"/>
      <c r="G16" s="133"/>
      <c r="H16" s="133"/>
      <c r="I16" s="133" t="s">
        <v>405</v>
      </c>
    </row>
    <row r="17" spans="1:9" ht="15" customHeight="1" x14ac:dyDescent="0.2">
      <c r="A17" s="271" t="s">
        <v>317</v>
      </c>
      <c r="B17" s="222" t="s">
        <v>242</v>
      </c>
      <c r="C17" s="146">
        <v>500</v>
      </c>
      <c r="D17" s="147" t="s">
        <v>36</v>
      </c>
      <c r="G17" s="133"/>
      <c r="H17" s="133"/>
      <c r="I17" s="133" t="s">
        <v>476</v>
      </c>
    </row>
    <row r="18" spans="1:9" ht="15" customHeight="1" x14ac:dyDescent="0.2">
      <c r="A18" s="256"/>
      <c r="B18" s="222" t="s">
        <v>325</v>
      </c>
      <c r="C18" s="146"/>
      <c r="D18" s="148" t="s">
        <v>36</v>
      </c>
      <c r="G18" s="133"/>
      <c r="H18" s="133"/>
      <c r="I18" s="133" t="s">
        <v>477</v>
      </c>
    </row>
    <row r="19" spans="1:9" ht="15" customHeight="1" x14ac:dyDescent="0.2">
      <c r="A19" s="256"/>
      <c r="B19" s="222" t="s">
        <v>243</v>
      </c>
      <c r="C19" s="146">
        <v>3000</v>
      </c>
      <c r="D19" s="148" t="s">
        <v>36</v>
      </c>
      <c r="G19" s="133"/>
      <c r="H19" s="133"/>
      <c r="I19" s="133" t="s">
        <v>406</v>
      </c>
    </row>
    <row r="20" spans="1:9" ht="15" customHeight="1" x14ac:dyDescent="0.2">
      <c r="A20" s="256"/>
      <c r="B20" s="222" t="s">
        <v>71</v>
      </c>
      <c r="C20" s="146"/>
      <c r="D20" s="148" t="s">
        <v>4</v>
      </c>
    </row>
    <row r="21" spans="1:9" ht="15" customHeight="1" x14ac:dyDescent="0.2">
      <c r="A21" s="256"/>
      <c r="B21" s="222" t="s">
        <v>329</v>
      </c>
      <c r="C21" s="146"/>
      <c r="D21" s="148" t="s">
        <v>4</v>
      </c>
    </row>
    <row r="22" spans="1:9" ht="15" customHeight="1" x14ac:dyDescent="0.2">
      <c r="A22" s="256"/>
      <c r="B22" s="222" t="s">
        <v>63</v>
      </c>
      <c r="C22" s="146"/>
      <c r="D22" s="148" t="s">
        <v>36</v>
      </c>
    </row>
    <row r="23" spans="1:9" ht="15" customHeight="1" x14ac:dyDescent="0.2">
      <c r="A23" s="256"/>
      <c r="B23" s="222" t="s">
        <v>74</v>
      </c>
      <c r="C23" s="146"/>
      <c r="D23" s="148" t="s">
        <v>4</v>
      </c>
    </row>
    <row r="24" spans="1:9" ht="15" customHeight="1" x14ac:dyDescent="0.2">
      <c r="A24" s="256"/>
      <c r="B24" s="222" t="s">
        <v>334</v>
      </c>
      <c r="C24" s="146"/>
      <c r="D24" s="148" t="s">
        <v>4</v>
      </c>
      <c r="G24" s="133" t="s">
        <v>347</v>
      </c>
      <c r="H24" s="133"/>
      <c r="I24" s="133"/>
    </row>
    <row r="25" spans="1:9" ht="15" customHeight="1" x14ac:dyDescent="0.2">
      <c r="A25" s="256"/>
      <c r="B25" s="222" t="s">
        <v>73</v>
      </c>
      <c r="C25" s="146"/>
      <c r="D25" s="148" t="s">
        <v>36</v>
      </c>
      <c r="G25" s="133" t="s">
        <v>348</v>
      </c>
      <c r="H25" s="133"/>
      <c r="I25" s="133" t="s">
        <v>9</v>
      </c>
    </row>
    <row r="26" spans="1:9" ht="15" customHeight="1" x14ac:dyDescent="0.2">
      <c r="A26" s="256"/>
      <c r="B26" s="222" t="s">
        <v>326</v>
      </c>
      <c r="C26" s="146"/>
      <c r="D26" s="148" t="s">
        <v>36</v>
      </c>
      <c r="G26" s="133" t="s">
        <v>334</v>
      </c>
      <c r="H26" s="133"/>
      <c r="I26" s="133" t="s">
        <v>4</v>
      </c>
    </row>
    <row r="27" spans="1:9" ht="15" customHeight="1" thickBot="1" x14ac:dyDescent="0.25">
      <c r="A27" s="257"/>
      <c r="B27" s="222" t="s">
        <v>330</v>
      </c>
      <c r="C27" s="146"/>
      <c r="D27" s="148" t="s">
        <v>333</v>
      </c>
      <c r="G27" s="133" t="s">
        <v>41</v>
      </c>
      <c r="H27" s="133"/>
      <c r="I27" s="133" t="s">
        <v>36</v>
      </c>
    </row>
    <row r="28" spans="1:9" x14ac:dyDescent="0.2">
      <c r="A28" s="241" t="s">
        <v>338</v>
      </c>
      <c r="B28" s="149"/>
      <c r="C28" s="146"/>
      <c r="D28" s="150"/>
      <c r="G28" s="133" t="s">
        <v>336</v>
      </c>
      <c r="H28" s="133"/>
      <c r="I28" s="133" t="s">
        <v>69</v>
      </c>
    </row>
    <row r="29" spans="1:9" x14ac:dyDescent="0.2">
      <c r="A29" s="242"/>
      <c r="B29" s="151"/>
      <c r="C29" s="146"/>
      <c r="D29" s="150"/>
      <c r="G29" s="133" t="s">
        <v>21</v>
      </c>
      <c r="H29" s="133"/>
      <c r="I29" s="133" t="s">
        <v>50</v>
      </c>
    </row>
    <row r="30" spans="1:9" x14ac:dyDescent="0.2">
      <c r="A30" s="242"/>
      <c r="B30" s="151"/>
      <c r="C30" s="146"/>
      <c r="D30" s="150"/>
      <c r="G30" s="133" t="s">
        <v>262</v>
      </c>
      <c r="H30" s="133"/>
      <c r="I30" s="133"/>
    </row>
    <row r="31" spans="1:9" x14ac:dyDescent="0.2">
      <c r="A31" s="242"/>
      <c r="B31" s="151"/>
      <c r="C31" s="146"/>
      <c r="D31" s="150"/>
      <c r="G31" s="133" t="s">
        <v>337</v>
      </c>
      <c r="H31" s="133"/>
      <c r="I31" s="133"/>
    </row>
    <row r="32" spans="1:9" ht="13.8" thickBot="1" x14ac:dyDescent="0.25">
      <c r="A32" s="243"/>
      <c r="B32" s="152"/>
      <c r="C32" s="146"/>
      <c r="D32" s="150"/>
      <c r="G32" s="133" t="s">
        <v>381</v>
      </c>
      <c r="H32" s="133"/>
      <c r="I32" s="133"/>
    </row>
    <row r="33" spans="1:9" x14ac:dyDescent="0.2">
      <c r="A33" s="267" t="s">
        <v>340</v>
      </c>
      <c r="B33" s="268"/>
      <c r="C33" s="153"/>
      <c r="D33" s="150"/>
      <c r="G33" s="133" t="s">
        <v>382</v>
      </c>
      <c r="H33" s="133"/>
      <c r="I33" s="133"/>
    </row>
    <row r="34" spans="1:9" ht="15" customHeight="1" x14ac:dyDescent="0.2">
      <c r="A34" s="271" t="s">
        <v>349</v>
      </c>
      <c r="B34" s="222" t="s">
        <v>242</v>
      </c>
      <c r="C34" s="146"/>
      <c r="D34" s="148" t="s">
        <v>36</v>
      </c>
      <c r="G34" s="133" t="s">
        <v>383</v>
      </c>
      <c r="H34" s="133"/>
      <c r="I34" s="133"/>
    </row>
    <row r="35" spans="1:9" ht="15" customHeight="1" x14ac:dyDescent="0.2">
      <c r="A35" s="256"/>
      <c r="B35" s="222" t="s">
        <v>325</v>
      </c>
      <c r="C35" s="146"/>
      <c r="D35" s="148" t="s">
        <v>36</v>
      </c>
      <c r="G35" s="133" t="s">
        <v>384</v>
      </c>
      <c r="H35" s="133"/>
      <c r="I35" s="133"/>
    </row>
    <row r="36" spans="1:9" ht="15" customHeight="1" x14ac:dyDescent="0.2">
      <c r="A36" s="256"/>
      <c r="B36" s="222" t="s">
        <v>243</v>
      </c>
      <c r="C36" s="146">
        <v>2000</v>
      </c>
      <c r="D36" s="148" t="s">
        <v>36</v>
      </c>
      <c r="G36" s="133" t="s">
        <v>385</v>
      </c>
      <c r="H36" s="133"/>
      <c r="I36" s="133"/>
    </row>
    <row r="37" spans="1:9" ht="15" customHeight="1" x14ac:dyDescent="0.2">
      <c r="A37" s="256"/>
      <c r="B37" s="222" t="s">
        <v>71</v>
      </c>
      <c r="C37" s="146"/>
      <c r="D37" s="148" t="s">
        <v>4</v>
      </c>
      <c r="G37" s="133" t="s">
        <v>386</v>
      </c>
      <c r="H37" s="133"/>
      <c r="I37" s="133"/>
    </row>
    <row r="38" spans="1:9" ht="15" customHeight="1" x14ac:dyDescent="0.2">
      <c r="A38" s="256"/>
      <c r="B38" s="222" t="s">
        <v>165</v>
      </c>
      <c r="C38" s="146"/>
      <c r="D38" s="148" t="s">
        <v>4</v>
      </c>
      <c r="G38" s="133" t="s">
        <v>387</v>
      </c>
      <c r="H38" s="133"/>
      <c r="I38" s="133"/>
    </row>
    <row r="39" spans="1:9" ht="15" customHeight="1" x14ac:dyDescent="0.2">
      <c r="A39" s="256"/>
      <c r="B39" s="222" t="s">
        <v>63</v>
      </c>
      <c r="C39" s="146"/>
      <c r="D39" s="148" t="s">
        <v>36</v>
      </c>
      <c r="G39" s="133" t="s">
        <v>388</v>
      </c>
      <c r="H39" s="133"/>
      <c r="I39" s="133"/>
    </row>
    <row r="40" spans="1:9" ht="15" customHeight="1" x14ac:dyDescent="0.2">
      <c r="A40" s="256"/>
      <c r="B40" s="222" t="s">
        <v>74</v>
      </c>
      <c r="C40" s="146"/>
      <c r="D40" s="148" t="s">
        <v>4</v>
      </c>
    </row>
    <row r="41" spans="1:9" ht="15" customHeight="1" x14ac:dyDescent="0.2">
      <c r="A41" s="256"/>
      <c r="B41" s="222" t="s">
        <v>334</v>
      </c>
      <c r="C41" s="146"/>
      <c r="D41" s="148" t="s">
        <v>4</v>
      </c>
    </row>
    <row r="42" spans="1:9" ht="15" customHeight="1" x14ac:dyDescent="0.2">
      <c r="A42" s="256"/>
      <c r="B42" s="222" t="s">
        <v>73</v>
      </c>
      <c r="C42" s="146"/>
      <c r="D42" s="148" t="s">
        <v>36</v>
      </c>
      <c r="G42" s="133" t="s">
        <v>70</v>
      </c>
      <c r="H42" s="133"/>
      <c r="I42" s="133" t="s">
        <v>9</v>
      </c>
    </row>
    <row r="43" spans="1:9" ht="15" customHeight="1" x14ac:dyDescent="0.2">
      <c r="A43" s="256"/>
      <c r="B43" s="222" t="s">
        <v>332</v>
      </c>
      <c r="C43" s="146"/>
      <c r="D43" s="148" t="s">
        <v>36</v>
      </c>
      <c r="G43" s="133" t="s">
        <v>48</v>
      </c>
      <c r="H43" s="133"/>
      <c r="I43" s="133" t="s">
        <v>4</v>
      </c>
    </row>
    <row r="44" spans="1:9" ht="15" customHeight="1" thickBot="1" x14ac:dyDescent="0.25">
      <c r="A44" s="257"/>
      <c r="B44" s="222" t="s">
        <v>330</v>
      </c>
      <c r="C44" s="146"/>
      <c r="D44" s="148" t="s">
        <v>333</v>
      </c>
      <c r="G44" s="133" t="s">
        <v>41</v>
      </c>
      <c r="H44" s="133"/>
      <c r="I44" s="133" t="s">
        <v>36</v>
      </c>
    </row>
    <row r="45" spans="1:9" x14ac:dyDescent="0.2">
      <c r="A45" s="241" t="s">
        <v>341</v>
      </c>
      <c r="B45" s="149"/>
      <c r="C45" s="146"/>
      <c r="D45" s="150"/>
      <c r="G45" s="133" t="s">
        <v>71</v>
      </c>
      <c r="H45" s="133"/>
      <c r="I45" s="133" t="s">
        <v>69</v>
      </c>
    </row>
    <row r="46" spans="1:9" x14ac:dyDescent="0.2">
      <c r="A46" s="242"/>
      <c r="B46" s="151"/>
      <c r="C46" s="146"/>
      <c r="D46" s="150"/>
      <c r="G46" s="154" t="s">
        <v>329</v>
      </c>
      <c r="H46" s="133"/>
      <c r="I46" s="133" t="s">
        <v>69</v>
      </c>
    </row>
    <row r="47" spans="1:9" x14ac:dyDescent="0.2">
      <c r="A47" s="242"/>
      <c r="B47" s="151"/>
      <c r="C47" s="146"/>
      <c r="D47" s="150"/>
    </row>
    <row r="48" spans="1:9" x14ac:dyDescent="0.2">
      <c r="A48" s="242"/>
      <c r="B48" s="151"/>
      <c r="C48" s="146"/>
      <c r="D48" s="150"/>
      <c r="G48" s="133" t="s">
        <v>72</v>
      </c>
      <c r="H48" s="133"/>
      <c r="I48" s="133" t="s">
        <v>50</v>
      </c>
    </row>
    <row r="49" spans="1:9" ht="13.8" thickBot="1" x14ac:dyDescent="0.25">
      <c r="A49" s="243"/>
      <c r="B49" s="152"/>
      <c r="C49" s="146"/>
      <c r="D49" s="150"/>
      <c r="G49" s="133" t="s">
        <v>74</v>
      </c>
      <c r="H49" s="133"/>
      <c r="I49" s="133"/>
    </row>
    <row r="50" spans="1:9" x14ac:dyDescent="0.2">
      <c r="A50" s="267" t="s">
        <v>322</v>
      </c>
      <c r="B50" s="268"/>
      <c r="C50" s="153">
        <v>50</v>
      </c>
      <c r="D50" s="150" t="s">
        <v>9</v>
      </c>
      <c r="G50" s="133"/>
      <c r="H50" s="133"/>
      <c r="I50" s="133"/>
    </row>
    <row r="51" spans="1:9" x14ac:dyDescent="0.2">
      <c r="A51" s="244" t="s">
        <v>60</v>
      </c>
      <c r="B51" s="142" t="s">
        <v>1</v>
      </c>
      <c r="C51" s="269" t="s">
        <v>519</v>
      </c>
      <c r="D51" s="270"/>
      <c r="G51" s="133" t="s">
        <v>41</v>
      </c>
      <c r="H51" s="133"/>
      <c r="I51" s="133"/>
    </row>
    <row r="52" spans="1:9" x14ac:dyDescent="0.2">
      <c r="A52" s="245"/>
      <c r="B52" s="142" t="s">
        <v>77</v>
      </c>
      <c r="C52" s="269" t="s">
        <v>481</v>
      </c>
      <c r="D52" s="270"/>
      <c r="G52" s="133" t="s">
        <v>336</v>
      </c>
      <c r="H52" s="133"/>
      <c r="I52" s="133" t="s">
        <v>9</v>
      </c>
    </row>
    <row r="53" spans="1:9" x14ac:dyDescent="0.2">
      <c r="A53" s="245"/>
      <c r="B53" s="142" t="s">
        <v>76</v>
      </c>
      <c r="C53" s="264" t="s">
        <v>523</v>
      </c>
      <c r="D53" s="265"/>
      <c r="G53" s="133" t="s">
        <v>21</v>
      </c>
      <c r="H53" s="133"/>
      <c r="I53" s="133" t="s">
        <v>4</v>
      </c>
    </row>
    <row r="54" spans="1:9" x14ac:dyDescent="0.2">
      <c r="A54" s="245"/>
      <c r="B54" s="142" t="s">
        <v>56</v>
      </c>
      <c r="C54" s="269" t="s">
        <v>520</v>
      </c>
      <c r="D54" s="270"/>
      <c r="G54" s="133" t="s">
        <v>262</v>
      </c>
      <c r="H54" s="133"/>
      <c r="I54" s="133" t="s">
        <v>36</v>
      </c>
    </row>
    <row r="55" spans="1:9" x14ac:dyDescent="0.2">
      <c r="A55" s="245"/>
      <c r="B55" s="142" t="s">
        <v>11</v>
      </c>
      <c r="C55" s="302" t="s">
        <v>521</v>
      </c>
      <c r="D55" s="270"/>
      <c r="G55" s="133" t="s">
        <v>337</v>
      </c>
      <c r="H55" s="133"/>
      <c r="I55" s="133" t="s">
        <v>69</v>
      </c>
    </row>
    <row r="56" spans="1:9" ht="13.8" thickBot="1" x14ac:dyDescent="0.25">
      <c r="A56" s="246"/>
      <c r="B56" s="142" t="s">
        <v>14</v>
      </c>
      <c r="C56" s="303" t="s">
        <v>522</v>
      </c>
      <c r="D56" s="304"/>
      <c r="G56" s="133"/>
      <c r="H56" s="133"/>
      <c r="I56" s="133" t="s">
        <v>50</v>
      </c>
    </row>
    <row r="57" spans="1:9" ht="329.4" customHeight="1" x14ac:dyDescent="0.2">
      <c r="A57" s="231"/>
      <c r="B57" s="231"/>
      <c r="C57" s="230"/>
      <c r="D57" s="230"/>
      <c r="G57" s="229"/>
      <c r="H57" s="229"/>
      <c r="I57" s="229"/>
    </row>
    <row r="58" spans="1:9" ht="24" customHeight="1" x14ac:dyDescent="0.2">
      <c r="A58" s="314" t="s">
        <v>400</v>
      </c>
      <c r="B58" s="314"/>
      <c r="C58" s="314"/>
      <c r="D58" s="314"/>
    </row>
    <row r="59" spans="1:9" ht="49.95" customHeight="1" x14ac:dyDescent="0.2">
      <c r="A59" s="315" t="s">
        <v>350</v>
      </c>
      <c r="B59" s="315"/>
      <c r="C59" s="315"/>
      <c r="D59" s="315"/>
    </row>
    <row r="60" spans="1:9" ht="46.5" customHeight="1" thickBot="1" x14ac:dyDescent="0.25">
      <c r="A60" s="299" t="s">
        <v>358</v>
      </c>
      <c r="B60" s="299"/>
      <c r="C60" s="300"/>
      <c r="D60" s="300"/>
    </row>
    <row r="61" spans="1:9" ht="18.75" customHeight="1" thickBot="1" x14ac:dyDescent="0.25">
      <c r="A61" s="316" t="s">
        <v>390</v>
      </c>
      <c r="B61" s="317"/>
      <c r="C61" s="155">
        <v>100</v>
      </c>
      <c r="D61" s="156" t="s">
        <v>389</v>
      </c>
    </row>
    <row r="62" spans="1:9" ht="24" customHeight="1" thickTop="1" x14ac:dyDescent="0.2">
      <c r="A62" s="305" t="s">
        <v>66</v>
      </c>
      <c r="B62" s="306"/>
      <c r="C62" s="157">
        <v>10</v>
      </c>
      <c r="D62" s="225" t="s">
        <v>297</v>
      </c>
    </row>
    <row r="63" spans="1:9" ht="24" customHeight="1" x14ac:dyDescent="0.2">
      <c r="A63" s="307"/>
      <c r="B63" s="308"/>
      <c r="C63" s="159">
        <v>4</v>
      </c>
      <c r="D63" s="224" t="s">
        <v>118</v>
      </c>
    </row>
    <row r="64" spans="1:9" ht="24" customHeight="1" thickBot="1" x14ac:dyDescent="0.25">
      <c r="A64" s="309"/>
      <c r="B64" s="310"/>
      <c r="C64" s="131">
        <f>IF(C63="","",C62/C63)</f>
        <v>2.5</v>
      </c>
      <c r="D64" s="161" t="s">
        <v>296</v>
      </c>
    </row>
    <row r="65" spans="1:4" ht="24" customHeight="1" thickTop="1" x14ac:dyDescent="0.2">
      <c r="A65" s="257" t="s">
        <v>240</v>
      </c>
      <c r="B65" s="311"/>
      <c r="C65" s="157">
        <v>4</v>
      </c>
      <c r="D65" s="225" t="s">
        <v>97</v>
      </c>
    </row>
    <row r="66" spans="1:4" ht="24" customHeight="1" x14ac:dyDescent="0.2">
      <c r="A66" s="307"/>
      <c r="B66" s="308"/>
      <c r="C66" s="159">
        <v>2</v>
      </c>
      <c r="D66" s="224" t="s">
        <v>244</v>
      </c>
    </row>
    <row r="67" spans="1:4" ht="24" customHeight="1" thickBot="1" x14ac:dyDescent="0.25">
      <c r="A67" s="271"/>
      <c r="B67" s="312"/>
      <c r="C67" s="162">
        <f>IF(C66="","",C65/C66)</f>
        <v>2</v>
      </c>
      <c r="D67" s="163" t="s">
        <v>298</v>
      </c>
    </row>
    <row r="68" spans="1:4" ht="42" customHeight="1" thickBot="1" x14ac:dyDescent="0.25">
      <c r="A68" s="232" t="s">
        <v>500</v>
      </c>
      <c r="B68" s="232"/>
      <c r="C68" s="232"/>
      <c r="D68" s="233"/>
    </row>
    <row r="69" spans="1:4" ht="25.5" customHeight="1" x14ac:dyDescent="0.2">
      <c r="A69" s="198" t="s">
        <v>433</v>
      </c>
      <c r="B69" s="204" t="s">
        <v>509</v>
      </c>
      <c r="C69" s="205" t="s">
        <v>514</v>
      </c>
      <c r="D69" s="224" t="s">
        <v>510</v>
      </c>
    </row>
    <row r="70" spans="1:4" ht="25.5" customHeight="1" x14ac:dyDescent="0.2">
      <c r="A70" s="198" t="s">
        <v>434</v>
      </c>
      <c r="B70" s="159"/>
      <c r="C70" s="207"/>
      <c r="D70" s="228" t="s">
        <v>511</v>
      </c>
    </row>
    <row r="71" spans="1:4" ht="25.5" customHeight="1" x14ac:dyDescent="0.2">
      <c r="A71" s="198" t="s">
        <v>435</v>
      </c>
      <c r="B71" s="159">
        <v>2</v>
      </c>
      <c r="C71" s="207"/>
      <c r="D71" s="190"/>
    </row>
    <row r="72" spans="1:4" ht="25.5" customHeight="1" x14ac:dyDescent="0.2">
      <c r="A72" s="198" t="s">
        <v>436</v>
      </c>
      <c r="B72" s="159"/>
      <c r="C72" s="207"/>
      <c r="D72" s="190"/>
    </row>
    <row r="73" spans="1:4" ht="25.5" customHeight="1" x14ac:dyDescent="0.2">
      <c r="A73" s="198" t="s">
        <v>437</v>
      </c>
      <c r="B73" s="159"/>
      <c r="C73" s="207">
        <v>2</v>
      </c>
      <c r="D73" s="190"/>
    </row>
    <row r="74" spans="1:4" ht="25.5" customHeight="1" x14ac:dyDescent="0.2">
      <c r="A74" s="198" t="s">
        <v>438</v>
      </c>
      <c r="B74" s="159"/>
      <c r="C74" s="207"/>
      <c r="D74" s="190"/>
    </row>
    <row r="75" spans="1:4" ht="25.5" customHeight="1" x14ac:dyDescent="0.2">
      <c r="A75" s="198" t="s">
        <v>439</v>
      </c>
      <c r="B75" s="159"/>
      <c r="C75" s="207"/>
      <c r="D75" s="190"/>
    </row>
    <row r="76" spans="1:4" ht="25.5" customHeight="1" thickBot="1" x14ac:dyDescent="0.25">
      <c r="A76" s="198" t="s">
        <v>440</v>
      </c>
      <c r="B76" s="206"/>
      <c r="C76" s="208"/>
      <c r="D76" s="192"/>
    </row>
    <row r="77" spans="1:4" ht="25.5" customHeight="1" thickBot="1" x14ac:dyDescent="0.25">
      <c r="A77" s="189" t="s">
        <v>401</v>
      </c>
      <c r="B77" s="199">
        <f>SUM(B70:B76)</f>
        <v>2</v>
      </c>
      <c r="C77" s="199">
        <f>SUM(C70:C76)</f>
        <v>2</v>
      </c>
      <c r="D77" s="375" t="s">
        <v>531</v>
      </c>
    </row>
    <row r="78" spans="1:4" ht="25.5" customHeight="1" x14ac:dyDescent="0.2">
      <c r="A78" s="198" t="s">
        <v>441</v>
      </c>
      <c r="B78" s="204" t="s">
        <v>509</v>
      </c>
      <c r="C78" s="205" t="s">
        <v>514</v>
      </c>
      <c r="D78" s="224" t="s">
        <v>510</v>
      </c>
    </row>
    <row r="79" spans="1:4" ht="25.5" customHeight="1" x14ac:dyDescent="0.2">
      <c r="A79" s="189" t="s">
        <v>442</v>
      </c>
      <c r="B79" s="182">
        <v>1</v>
      </c>
      <c r="C79" s="207">
        <v>2</v>
      </c>
      <c r="D79" s="228" t="s">
        <v>511</v>
      </c>
    </row>
    <row r="80" spans="1:4" ht="25.5" customHeight="1" thickBot="1" x14ac:dyDescent="0.25">
      <c r="A80" s="189" t="s">
        <v>443</v>
      </c>
      <c r="B80" s="191">
        <v>1</v>
      </c>
      <c r="C80" s="208"/>
      <c r="D80" s="190"/>
    </row>
    <row r="81" spans="1:7" ht="25.5" customHeight="1" thickBot="1" x14ac:dyDescent="0.25">
      <c r="A81" s="189" t="s">
        <v>401</v>
      </c>
      <c r="B81" s="199">
        <f>SUM(B79:B80)</f>
        <v>2</v>
      </c>
      <c r="C81" s="199">
        <f>SUM(C79:C80)</f>
        <v>2</v>
      </c>
      <c r="D81" s="376" t="s">
        <v>531</v>
      </c>
    </row>
    <row r="82" spans="1:7" ht="183.75" customHeight="1" x14ac:dyDescent="0.2">
      <c r="A82" s="318" t="s">
        <v>374</v>
      </c>
      <c r="B82" s="320"/>
      <c r="C82" s="321"/>
      <c r="D82" s="322"/>
      <c r="G82" s="164"/>
    </row>
    <row r="83" spans="1:7" ht="25.5" customHeight="1" x14ac:dyDescent="0.2">
      <c r="A83" s="318"/>
      <c r="B83" s="250" t="s">
        <v>375</v>
      </c>
      <c r="C83" s="251"/>
      <c r="D83" s="252"/>
    </row>
    <row r="84" spans="1:7" ht="97.5" customHeight="1" thickBot="1" x14ac:dyDescent="0.25">
      <c r="A84" s="319"/>
      <c r="B84" s="253"/>
      <c r="C84" s="254"/>
      <c r="D84" s="255"/>
    </row>
    <row r="85" spans="1:7" ht="41.1" customHeight="1" thickBot="1" x14ac:dyDescent="0.25">
      <c r="A85" s="299" t="s">
        <v>351</v>
      </c>
      <c r="B85" s="299"/>
      <c r="C85" s="300"/>
      <c r="D85" s="300"/>
    </row>
    <row r="86" spans="1:7" ht="24" customHeight="1" x14ac:dyDescent="0.2">
      <c r="A86" s="288" t="s">
        <v>33</v>
      </c>
      <c r="B86" s="258" t="s">
        <v>124</v>
      </c>
      <c r="C86" s="165">
        <v>8</v>
      </c>
      <c r="D86" s="166" t="s">
        <v>297</v>
      </c>
    </row>
    <row r="87" spans="1:7" ht="24" customHeight="1" x14ac:dyDescent="0.2">
      <c r="A87" s="288"/>
      <c r="B87" s="259"/>
      <c r="C87" s="159">
        <v>4</v>
      </c>
      <c r="D87" s="224" t="s">
        <v>118</v>
      </c>
    </row>
    <row r="88" spans="1:7" ht="24" customHeight="1" x14ac:dyDescent="0.2">
      <c r="A88" s="288"/>
      <c r="B88" s="260"/>
      <c r="C88" s="167">
        <f>IF(C87="","",C86/C87)</f>
        <v>2</v>
      </c>
      <c r="D88" s="224" t="s">
        <v>296</v>
      </c>
    </row>
    <row r="89" spans="1:7" ht="24" customHeight="1" x14ac:dyDescent="0.2">
      <c r="A89" s="288"/>
      <c r="B89" s="258" t="s">
        <v>125</v>
      </c>
      <c r="C89" s="159">
        <v>4</v>
      </c>
      <c r="D89" s="224" t="s">
        <v>297</v>
      </c>
    </row>
    <row r="90" spans="1:7" ht="24" customHeight="1" x14ac:dyDescent="0.2">
      <c r="A90" s="288"/>
      <c r="B90" s="259"/>
      <c r="C90" s="159">
        <v>4</v>
      </c>
      <c r="D90" s="224" t="s">
        <v>118</v>
      </c>
    </row>
    <row r="91" spans="1:7" ht="24" customHeight="1" thickBot="1" x14ac:dyDescent="0.25">
      <c r="A91" s="289"/>
      <c r="B91" s="313"/>
      <c r="C91" s="131">
        <f>IF(C90="","",C89/C90)</f>
        <v>1</v>
      </c>
      <c r="D91" s="161" t="s">
        <v>296</v>
      </c>
    </row>
    <row r="92" spans="1:7" ht="24" customHeight="1" thickTop="1" x14ac:dyDescent="0.2">
      <c r="A92" s="292" t="s">
        <v>126</v>
      </c>
      <c r="B92" s="256" t="s">
        <v>360</v>
      </c>
      <c r="C92" s="157">
        <v>6</v>
      </c>
      <c r="D92" s="225" t="s">
        <v>97</v>
      </c>
    </row>
    <row r="93" spans="1:7" ht="24" customHeight="1" x14ac:dyDescent="0.2">
      <c r="A93" s="288"/>
      <c r="B93" s="256"/>
      <c r="C93" s="159">
        <v>3</v>
      </c>
      <c r="D93" s="224" t="s">
        <v>244</v>
      </c>
    </row>
    <row r="94" spans="1:7" ht="24" customHeight="1" x14ac:dyDescent="0.2">
      <c r="A94" s="288"/>
      <c r="B94" s="257"/>
      <c r="C94" s="167">
        <f>IF(C93="","",C92/C93)</f>
        <v>2</v>
      </c>
      <c r="D94" s="224" t="s">
        <v>298</v>
      </c>
    </row>
    <row r="95" spans="1:7" ht="24" customHeight="1" x14ac:dyDescent="0.2">
      <c r="A95" s="288"/>
      <c r="B95" s="258" t="s">
        <v>361</v>
      </c>
      <c r="C95" s="159">
        <v>1</v>
      </c>
      <c r="D95" s="224" t="s">
        <v>97</v>
      </c>
    </row>
    <row r="96" spans="1:7" ht="24" customHeight="1" x14ac:dyDescent="0.2">
      <c r="A96" s="288"/>
      <c r="B96" s="259"/>
      <c r="C96" s="159">
        <v>1</v>
      </c>
      <c r="D96" s="224" t="s">
        <v>244</v>
      </c>
    </row>
    <row r="97" spans="1:4" ht="24" customHeight="1" thickBot="1" x14ac:dyDescent="0.25">
      <c r="A97" s="288"/>
      <c r="B97" s="260"/>
      <c r="C97" s="162">
        <f>IF(C96="","",C95/C96)</f>
        <v>1</v>
      </c>
      <c r="D97" s="163" t="s">
        <v>104</v>
      </c>
    </row>
    <row r="98" spans="1:4" ht="42" customHeight="1" thickBot="1" x14ac:dyDescent="0.25">
      <c r="A98" s="232" t="s">
        <v>501</v>
      </c>
      <c r="B98" s="249"/>
      <c r="C98" s="232"/>
      <c r="D98" s="233"/>
    </row>
    <row r="99" spans="1:4" ht="25.5" customHeight="1" x14ac:dyDescent="0.2">
      <c r="A99" s="198" t="s">
        <v>433</v>
      </c>
      <c r="B99" s="204" t="s">
        <v>509</v>
      </c>
      <c r="C99" s="205" t="s">
        <v>514</v>
      </c>
      <c r="D99" s="224" t="s">
        <v>512</v>
      </c>
    </row>
    <row r="100" spans="1:4" ht="25.5" customHeight="1" x14ac:dyDescent="0.2">
      <c r="A100" s="198" t="s">
        <v>434</v>
      </c>
      <c r="B100" s="159"/>
      <c r="C100" s="207"/>
      <c r="D100" s="228" t="s">
        <v>511</v>
      </c>
    </row>
    <row r="101" spans="1:4" ht="25.5" customHeight="1" x14ac:dyDescent="0.2">
      <c r="A101" s="198" t="s">
        <v>435</v>
      </c>
      <c r="B101" s="159"/>
      <c r="C101" s="207"/>
      <c r="D101" s="190"/>
    </row>
    <row r="102" spans="1:4" ht="25.5" customHeight="1" x14ac:dyDescent="0.2">
      <c r="A102" s="198" t="s">
        <v>436</v>
      </c>
      <c r="B102" s="159"/>
      <c r="C102" s="207">
        <v>7</v>
      </c>
      <c r="D102" s="190"/>
    </row>
    <row r="103" spans="1:4" ht="25.5" customHeight="1" x14ac:dyDescent="0.2">
      <c r="A103" s="198" t="s">
        <v>437</v>
      </c>
      <c r="B103" s="159"/>
      <c r="C103" s="207"/>
      <c r="D103" s="190"/>
    </row>
    <row r="104" spans="1:4" ht="25.5" customHeight="1" x14ac:dyDescent="0.2">
      <c r="A104" s="198" t="s">
        <v>438</v>
      </c>
      <c r="B104" s="159"/>
      <c r="C104" s="207"/>
      <c r="D104" s="190"/>
    </row>
    <row r="105" spans="1:4" ht="25.5" customHeight="1" x14ac:dyDescent="0.2">
      <c r="A105" s="198" t="s">
        <v>439</v>
      </c>
      <c r="B105" s="159"/>
      <c r="C105" s="207"/>
      <c r="D105" s="190"/>
    </row>
    <row r="106" spans="1:4" ht="25.5" customHeight="1" thickBot="1" x14ac:dyDescent="0.25">
      <c r="A106" s="198" t="s">
        <v>440</v>
      </c>
      <c r="B106" s="206"/>
      <c r="C106" s="208"/>
      <c r="D106" s="192"/>
    </row>
    <row r="107" spans="1:4" ht="25.5" customHeight="1" thickBot="1" x14ac:dyDescent="0.25">
      <c r="A107" s="189" t="s">
        <v>401</v>
      </c>
      <c r="B107" s="199">
        <f>SUM(B100:B106)</f>
        <v>0</v>
      </c>
      <c r="C107" s="199">
        <f>SUM(C100:C106)</f>
        <v>7</v>
      </c>
      <c r="D107" s="375" t="s">
        <v>531</v>
      </c>
    </row>
    <row r="108" spans="1:4" ht="25.5" customHeight="1" x14ac:dyDescent="0.2">
      <c r="A108" s="198" t="s">
        <v>441</v>
      </c>
      <c r="B108" s="204" t="s">
        <v>509</v>
      </c>
      <c r="C108" s="205" t="s">
        <v>514</v>
      </c>
      <c r="D108" s="224" t="s">
        <v>512</v>
      </c>
    </row>
    <row r="109" spans="1:4" ht="25.5" customHeight="1" x14ac:dyDescent="0.2">
      <c r="A109" s="189" t="s">
        <v>442</v>
      </c>
      <c r="B109" s="182"/>
      <c r="C109" s="207">
        <v>3.5</v>
      </c>
      <c r="D109" s="228" t="s">
        <v>511</v>
      </c>
    </row>
    <row r="110" spans="1:4" ht="25.5" customHeight="1" thickBot="1" x14ac:dyDescent="0.25">
      <c r="A110" s="189" t="s">
        <v>443</v>
      </c>
      <c r="B110" s="191"/>
      <c r="C110" s="208">
        <v>3.5</v>
      </c>
      <c r="D110" s="190"/>
    </row>
    <row r="111" spans="1:4" ht="25.5" customHeight="1" thickBot="1" x14ac:dyDescent="0.25">
      <c r="A111" s="189" t="s">
        <v>401</v>
      </c>
      <c r="B111" s="193">
        <f>SUM(B109:B110)</f>
        <v>0</v>
      </c>
      <c r="C111" s="193">
        <f>SUM(C109:C110)</f>
        <v>7</v>
      </c>
      <c r="D111" s="375" t="s">
        <v>531</v>
      </c>
    </row>
    <row r="112" spans="1:4" ht="222" customHeight="1" x14ac:dyDescent="0.2">
      <c r="A112" s="341" t="s">
        <v>376</v>
      </c>
      <c r="B112" s="320"/>
      <c r="C112" s="343"/>
      <c r="D112" s="344"/>
    </row>
    <row r="113" spans="1:4" ht="25.5" customHeight="1" x14ac:dyDescent="0.2">
      <c r="A113" s="341"/>
      <c r="B113" s="338" t="s">
        <v>377</v>
      </c>
      <c r="C113" s="339"/>
      <c r="D113" s="340"/>
    </row>
    <row r="114" spans="1:4" ht="97.5" customHeight="1" thickBot="1" x14ac:dyDescent="0.25">
      <c r="A114" s="342"/>
      <c r="B114" s="253"/>
      <c r="C114" s="254"/>
      <c r="D114" s="255"/>
    </row>
    <row r="115" spans="1:4" ht="34.65" customHeight="1" thickBot="1" x14ac:dyDescent="0.25">
      <c r="A115" s="300" t="s">
        <v>352</v>
      </c>
      <c r="B115" s="300"/>
      <c r="C115" s="300"/>
      <c r="D115" s="300"/>
    </row>
    <row r="116" spans="1:4" ht="24" customHeight="1" thickBot="1" x14ac:dyDescent="0.25">
      <c r="A116" s="295" t="s">
        <v>33</v>
      </c>
      <c r="B116" s="224" t="s">
        <v>129</v>
      </c>
      <c r="C116" s="155">
        <v>230</v>
      </c>
      <c r="D116" s="168" t="s">
        <v>131</v>
      </c>
    </row>
    <row r="117" spans="1:4" ht="24" customHeight="1" thickTop="1" x14ac:dyDescent="0.2">
      <c r="A117" s="291"/>
      <c r="B117" s="261" t="s">
        <v>408</v>
      </c>
      <c r="C117" s="169">
        <v>60</v>
      </c>
      <c r="D117" s="225" t="s">
        <v>188</v>
      </c>
    </row>
    <row r="118" spans="1:4" ht="24" customHeight="1" x14ac:dyDescent="0.2">
      <c r="A118" s="291"/>
      <c r="B118" s="262"/>
      <c r="C118" s="170">
        <v>30</v>
      </c>
      <c r="D118" s="224" t="s">
        <v>295</v>
      </c>
    </row>
    <row r="119" spans="1:4" ht="24" customHeight="1" x14ac:dyDescent="0.2">
      <c r="A119" s="291"/>
      <c r="B119" s="263"/>
      <c r="C119" s="171">
        <f>IF(C118="","",C117/C118)</f>
        <v>2</v>
      </c>
      <c r="D119" s="224" t="s">
        <v>239</v>
      </c>
    </row>
    <row r="120" spans="1:4" ht="24" customHeight="1" x14ac:dyDescent="0.2">
      <c r="A120" s="291"/>
      <c r="B120" s="258" t="s">
        <v>302</v>
      </c>
      <c r="C120" s="170">
        <v>10</v>
      </c>
      <c r="D120" s="224" t="s">
        <v>297</v>
      </c>
    </row>
    <row r="121" spans="1:4" ht="24" customHeight="1" x14ac:dyDescent="0.2">
      <c r="A121" s="291"/>
      <c r="B121" s="259"/>
      <c r="C121" s="170">
        <v>4</v>
      </c>
      <c r="D121" s="224" t="s">
        <v>118</v>
      </c>
    </row>
    <row r="122" spans="1:4" ht="24" customHeight="1" thickBot="1" x14ac:dyDescent="0.25">
      <c r="A122" s="296"/>
      <c r="B122" s="313"/>
      <c r="C122" s="172">
        <f>IF(C121="","",C120/C121)</f>
        <v>2.5</v>
      </c>
      <c r="D122" s="161" t="s">
        <v>296</v>
      </c>
    </row>
    <row r="123" spans="1:4" ht="24" customHeight="1" thickTop="1" thickBot="1" x14ac:dyDescent="0.25">
      <c r="A123" s="297" t="s">
        <v>126</v>
      </c>
      <c r="B123" s="173" t="s">
        <v>129</v>
      </c>
      <c r="C123" s="174">
        <v>250</v>
      </c>
      <c r="D123" s="175" t="s">
        <v>133</v>
      </c>
    </row>
    <row r="124" spans="1:4" ht="30.9" customHeight="1" thickTop="1" x14ac:dyDescent="0.2">
      <c r="A124" s="297"/>
      <c r="B124" s="355" t="s">
        <v>409</v>
      </c>
      <c r="C124" s="169">
        <v>30</v>
      </c>
      <c r="D124" s="225" t="s">
        <v>78</v>
      </c>
    </row>
    <row r="125" spans="1:4" ht="30.9" customHeight="1" x14ac:dyDescent="0.2">
      <c r="A125" s="297"/>
      <c r="B125" s="356"/>
      <c r="C125" s="170">
        <v>30</v>
      </c>
      <c r="D125" s="224" t="s">
        <v>300</v>
      </c>
    </row>
    <row r="126" spans="1:4" ht="30.9" customHeight="1" x14ac:dyDescent="0.2">
      <c r="A126" s="297"/>
      <c r="B126" s="356"/>
      <c r="C126" s="171">
        <f>IF(C125="","",C124/C125)</f>
        <v>1</v>
      </c>
      <c r="D126" s="224" t="s">
        <v>301</v>
      </c>
    </row>
    <row r="127" spans="1:4" ht="30.9" customHeight="1" x14ac:dyDescent="0.2">
      <c r="A127" s="297"/>
      <c r="B127" s="357" t="s">
        <v>410</v>
      </c>
      <c r="C127" s="170">
        <v>10</v>
      </c>
      <c r="D127" s="224" t="s">
        <v>123</v>
      </c>
    </row>
    <row r="128" spans="1:4" ht="30.9" customHeight="1" x14ac:dyDescent="0.2">
      <c r="A128" s="297"/>
      <c r="B128" s="356"/>
      <c r="C128" s="170">
        <v>10</v>
      </c>
      <c r="D128" s="224" t="s">
        <v>223</v>
      </c>
    </row>
    <row r="129" spans="1:9" ht="30.9" customHeight="1" x14ac:dyDescent="0.2">
      <c r="A129" s="297"/>
      <c r="B129" s="356"/>
      <c r="C129" s="171">
        <f>IF(C128="","",C127/C128)</f>
        <v>1</v>
      </c>
      <c r="D129" s="224" t="s">
        <v>250</v>
      </c>
    </row>
    <row r="130" spans="1:9" ht="24" customHeight="1" x14ac:dyDescent="0.2">
      <c r="A130" s="297"/>
      <c r="B130" s="307" t="s">
        <v>339</v>
      </c>
      <c r="C130" s="170">
        <v>2</v>
      </c>
      <c r="D130" s="224" t="s">
        <v>97</v>
      </c>
    </row>
    <row r="131" spans="1:9" ht="24" customHeight="1" x14ac:dyDescent="0.2">
      <c r="A131" s="297"/>
      <c r="B131" s="307"/>
      <c r="C131" s="170">
        <v>2</v>
      </c>
      <c r="D131" s="224" t="s">
        <v>244</v>
      </c>
      <c r="G131" s="216"/>
      <c r="H131" s="216"/>
      <c r="I131" s="177"/>
    </row>
    <row r="132" spans="1:9" ht="24" customHeight="1" thickBot="1" x14ac:dyDescent="0.25">
      <c r="A132" s="298"/>
      <c r="B132" s="271"/>
      <c r="C132" s="178">
        <f>IF(C131="","",C130/C131)</f>
        <v>1</v>
      </c>
      <c r="D132" s="163" t="s">
        <v>298</v>
      </c>
    </row>
    <row r="133" spans="1:9" ht="42" customHeight="1" thickBot="1" x14ac:dyDescent="0.25">
      <c r="A133" s="232" t="s">
        <v>502</v>
      </c>
      <c r="B133" s="232"/>
      <c r="C133" s="232"/>
      <c r="D133" s="233"/>
    </row>
    <row r="134" spans="1:9" ht="25.5" customHeight="1" x14ac:dyDescent="0.2">
      <c r="A134" s="198" t="s">
        <v>433</v>
      </c>
      <c r="B134" s="204" t="s">
        <v>509</v>
      </c>
      <c r="C134" s="205" t="s">
        <v>514</v>
      </c>
      <c r="D134" s="224" t="s">
        <v>513</v>
      </c>
    </row>
    <row r="135" spans="1:9" ht="25.5" customHeight="1" x14ac:dyDescent="0.2">
      <c r="A135" s="198" t="s">
        <v>434</v>
      </c>
      <c r="B135" s="159"/>
      <c r="C135" s="207"/>
      <c r="D135" s="228" t="s">
        <v>511</v>
      </c>
    </row>
    <row r="136" spans="1:9" ht="25.5" customHeight="1" x14ac:dyDescent="0.2">
      <c r="A136" s="198" t="s">
        <v>435</v>
      </c>
      <c r="B136" s="159">
        <v>15</v>
      </c>
      <c r="C136" s="207"/>
      <c r="D136" s="190"/>
    </row>
    <row r="137" spans="1:9" ht="25.5" customHeight="1" x14ac:dyDescent="0.2">
      <c r="A137" s="198" t="s">
        <v>436</v>
      </c>
      <c r="B137" s="159"/>
      <c r="C137" s="207"/>
      <c r="D137" s="190"/>
    </row>
    <row r="138" spans="1:9" ht="25.5" customHeight="1" x14ac:dyDescent="0.2">
      <c r="A138" s="198" t="s">
        <v>437</v>
      </c>
      <c r="B138" s="159">
        <v>15</v>
      </c>
      <c r="C138" s="207"/>
      <c r="D138" s="190"/>
    </row>
    <row r="139" spans="1:9" ht="25.5" customHeight="1" x14ac:dyDescent="0.2">
      <c r="A139" s="198" t="s">
        <v>438</v>
      </c>
      <c r="B139" s="159">
        <v>10</v>
      </c>
      <c r="C139" s="207"/>
      <c r="D139" s="190"/>
    </row>
    <row r="140" spans="1:9" ht="25.5" customHeight="1" x14ac:dyDescent="0.2">
      <c r="A140" s="198" t="s">
        <v>439</v>
      </c>
      <c r="B140" s="159"/>
      <c r="C140" s="207"/>
      <c r="D140" s="190"/>
    </row>
    <row r="141" spans="1:9" ht="25.5" customHeight="1" thickBot="1" x14ac:dyDescent="0.25">
      <c r="A141" s="198" t="s">
        <v>440</v>
      </c>
      <c r="B141" s="206"/>
      <c r="C141" s="208"/>
      <c r="D141" s="192"/>
    </row>
    <row r="142" spans="1:9" ht="25.5" customHeight="1" thickBot="1" x14ac:dyDescent="0.25">
      <c r="A142" s="189" t="s">
        <v>401</v>
      </c>
      <c r="B142" s="199">
        <f>SUM(B135:B141)</f>
        <v>40</v>
      </c>
      <c r="C142" s="199">
        <f>SUM(C135:C141)</f>
        <v>0</v>
      </c>
      <c r="D142" s="375" t="s">
        <v>524</v>
      </c>
    </row>
    <row r="143" spans="1:9" ht="25.5" customHeight="1" x14ac:dyDescent="0.2">
      <c r="A143" s="198" t="s">
        <v>441</v>
      </c>
      <c r="B143" s="204" t="s">
        <v>509</v>
      </c>
      <c r="C143" s="205" t="s">
        <v>514</v>
      </c>
      <c r="D143" s="224" t="s">
        <v>513</v>
      </c>
    </row>
    <row r="144" spans="1:9" ht="25.5" customHeight="1" x14ac:dyDescent="0.2">
      <c r="A144" s="189" t="s">
        <v>442</v>
      </c>
      <c r="B144" s="182">
        <v>25</v>
      </c>
      <c r="C144" s="207"/>
      <c r="D144" s="228" t="s">
        <v>511</v>
      </c>
    </row>
    <row r="145" spans="1:4" ht="25.5" customHeight="1" thickBot="1" x14ac:dyDescent="0.25">
      <c r="A145" s="189" t="s">
        <v>443</v>
      </c>
      <c r="B145" s="191">
        <v>15</v>
      </c>
      <c r="C145" s="208"/>
      <c r="D145" s="190"/>
    </row>
    <row r="146" spans="1:4" ht="25.5" customHeight="1" thickBot="1" x14ac:dyDescent="0.25">
      <c r="A146" s="189" t="s">
        <v>401</v>
      </c>
      <c r="B146" s="193">
        <f>SUM(B144:B145)</f>
        <v>40</v>
      </c>
      <c r="C146" s="193">
        <f>SUM(C144:C145)</f>
        <v>0</v>
      </c>
      <c r="D146" s="377" t="s">
        <v>524</v>
      </c>
    </row>
    <row r="147" spans="1:4" ht="244.5" customHeight="1" x14ac:dyDescent="0.2">
      <c r="A147" s="337" t="s">
        <v>376</v>
      </c>
      <c r="B147" s="345"/>
      <c r="C147" s="346"/>
      <c r="D147" s="347"/>
    </row>
    <row r="148" spans="1:4" ht="25.5" customHeight="1" x14ac:dyDescent="0.2">
      <c r="A148" s="341"/>
      <c r="B148" s="348" t="s">
        <v>377</v>
      </c>
      <c r="C148" s="349"/>
      <c r="D148" s="350"/>
    </row>
    <row r="149" spans="1:4" ht="97.5" customHeight="1" thickBot="1" x14ac:dyDescent="0.25">
      <c r="A149" s="342"/>
      <c r="B149" s="351"/>
      <c r="C149" s="352"/>
      <c r="D149" s="353"/>
    </row>
    <row r="150" spans="1:4" ht="26.7" customHeight="1" thickBot="1" x14ac:dyDescent="0.25">
      <c r="A150" s="299" t="s">
        <v>533</v>
      </c>
      <c r="B150" s="299"/>
      <c r="C150" s="300"/>
      <c r="D150" s="300"/>
    </row>
    <row r="151" spans="1:4" ht="24" customHeight="1" x14ac:dyDescent="0.2">
      <c r="A151" s="288" t="s">
        <v>134</v>
      </c>
      <c r="B151" s="287" t="s">
        <v>169</v>
      </c>
      <c r="C151" s="179">
        <v>8</v>
      </c>
      <c r="D151" s="166" t="s">
        <v>297</v>
      </c>
    </row>
    <row r="152" spans="1:4" ht="24" customHeight="1" x14ac:dyDescent="0.2">
      <c r="A152" s="288"/>
      <c r="B152" s="287"/>
      <c r="C152" s="170">
        <v>2</v>
      </c>
      <c r="D152" s="224" t="s">
        <v>154</v>
      </c>
    </row>
    <row r="153" spans="1:4" ht="24" customHeight="1" thickBot="1" x14ac:dyDescent="0.25">
      <c r="A153" s="289"/>
      <c r="B153" s="290"/>
      <c r="C153" s="172">
        <f>IF(C152="","",C151/C152)</f>
        <v>4</v>
      </c>
      <c r="D153" s="161" t="s">
        <v>303</v>
      </c>
    </row>
    <row r="154" spans="1:4" ht="24" customHeight="1" thickTop="1" x14ac:dyDescent="0.2">
      <c r="A154" s="291" t="s">
        <v>126</v>
      </c>
      <c r="B154" s="260" t="s">
        <v>136</v>
      </c>
      <c r="C154" s="169">
        <v>4</v>
      </c>
      <c r="D154" s="225" t="s">
        <v>532</v>
      </c>
    </row>
    <row r="155" spans="1:4" ht="24" customHeight="1" x14ac:dyDescent="0.2">
      <c r="A155" s="291"/>
      <c r="B155" s="287"/>
      <c r="C155" s="170">
        <v>2</v>
      </c>
      <c r="D155" s="224" t="s">
        <v>154</v>
      </c>
    </row>
    <row r="156" spans="1:4" ht="24" customHeight="1" thickBot="1" x14ac:dyDescent="0.25">
      <c r="A156" s="292"/>
      <c r="B156" s="287"/>
      <c r="C156" s="178">
        <f>IF(C155="","",C154/C155)</f>
        <v>2</v>
      </c>
      <c r="D156" s="163" t="s">
        <v>303</v>
      </c>
    </row>
    <row r="157" spans="1:4" ht="41.4" customHeight="1" thickBot="1" x14ac:dyDescent="0.25">
      <c r="A157" s="299" t="s">
        <v>526</v>
      </c>
      <c r="B157" s="299"/>
      <c r="C157" s="301"/>
      <c r="D157" s="301"/>
    </row>
    <row r="158" spans="1:4" ht="24" customHeight="1" x14ac:dyDescent="0.2">
      <c r="A158" s="288" t="s">
        <v>134</v>
      </c>
      <c r="B158" s="287" t="s">
        <v>135</v>
      </c>
      <c r="C158" s="165">
        <v>4</v>
      </c>
      <c r="D158" s="166" t="s">
        <v>297</v>
      </c>
    </row>
    <row r="159" spans="1:4" ht="24" customHeight="1" x14ac:dyDescent="0.2">
      <c r="A159" s="288"/>
      <c r="B159" s="287"/>
      <c r="C159" s="159">
        <v>1</v>
      </c>
      <c r="D159" s="224" t="s">
        <v>304</v>
      </c>
    </row>
    <row r="160" spans="1:4" ht="24" customHeight="1" thickBot="1" x14ac:dyDescent="0.25">
      <c r="A160" s="289"/>
      <c r="B160" s="290"/>
      <c r="C160" s="172">
        <f>IF(C159="","",C158/C159)</f>
        <v>4</v>
      </c>
      <c r="D160" s="161" t="s">
        <v>306</v>
      </c>
    </row>
    <row r="161" spans="1:4" ht="24" customHeight="1" thickTop="1" x14ac:dyDescent="0.2">
      <c r="A161" s="291" t="s">
        <v>126</v>
      </c>
      <c r="B161" s="260" t="s">
        <v>137</v>
      </c>
      <c r="C161" s="157">
        <v>1</v>
      </c>
      <c r="D161" s="225" t="s">
        <v>226</v>
      </c>
    </row>
    <row r="162" spans="1:4" ht="24" customHeight="1" x14ac:dyDescent="0.2">
      <c r="A162" s="291"/>
      <c r="B162" s="287"/>
      <c r="C162" s="159">
        <v>0.5</v>
      </c>
      <c r="D162" s="224" t="s">
        <v>304</v>
      </c>
    </row>
    <row r="163" spans="1:4" ht="24" customHeight="1" thickBot="1" x14ac:dyDescent="0.25">
      <c r="A163" s="292"/>
      <c r="B163" s="258"/>
      <c r="C163" s="162">
        <f>IF(C162="","",C161/C162)</f>
        <v>2</v>
      </c>
      <c r="D163" s="163" t="s">
        <v>55</v>
      </c>
    </row>
    <row r="164" spans="1:4" ht="42" customHeight="1" thickBot="1" x14ac:dyDescent="0.25">
      <c r="A164" s="232" t="s">
        <v>503</v>
      </c>
      <c r="B164" s="232"/>
      <c r="C164" s="232"/>
      <c r="D164" s="233"/>
    </row>
    <row r="165" spans="1:4" ht="25.5" customHeight="1" x14ac:dyDescent="0.2">
      <c r="A165" s="198" t="s">
        <v>433</v>
      </c>
      <c r="B165" s="204" t="s">
        <v>509</v>
      </c>
      <c r="C165" s="205" t="s">
        <v>514</v>
      </c>
      <c r="D165" s="224" t="s">
        <v>515</v>
      </c>
    </row>
    <row r="166" spans="1:4" ht="25.5" customHeight="1" x14ac:dyDescent="0.2">
      <c r="A166" s="198" t="s">
        <v>434</v>
      </c>
      <c r="B166" s="159">
        <v>1</v>
      </c>
      <c r="C166" s="207"/>
      <c r="D166" s="228" t="s">
        <v>511</v>
      </c>
    </row>
    <row r="167" spans="1:4" ht="25.5" customHeight="1" x14ac:dyDescent="0.2">
      <c r="A167" s="198" t="s">
        <v>435</v>
      </c>
      <c r="B167" s="159">
        <v>1</v>
      </c>
      <c r="C167" s="207"/>
      <c r="D167" s="190"/>
    </row>
    <row r="168" spans="1:4" ht="25.5" customHeight="1" x14ac:dyDescent="0.2">
      <c r="A168" s="198" t="s">
        <v>436</v>
      </c>
      <c r="B168" s="159">
        <v>1</v>
      </c>
      <c r="C168" s="207"/>
      <c r="D168" s="190"/>
    </row>
    <row r="169" spans="1:4" ht="25.5" customHeight="1" x14ac:dyDescent="0.2">
      <c r="A169" s="198" t="s">
        <v>437</v>
      </c>
      <c r="B169" s="159"/>
      <c r="C169" s="207">
        <v>2</v>
      </c>
      <c r="D169" s="190"/>
    </row>
    <row r="170" spans="1:4" ht="25.5" customHeight="1" x14ac:dyDescent="0.2">
      <c r="A170" s="198" t="s">
        <v>438</v>
      </c>
      <c r="B170" s="159"/>
      <c r="C170" s="207"/>
      <c r="D170" s="190"/>
    </row>
    <row r="171" spans="1:4" ht="25.5" customHeight="1" x14ac:dyDescent="0.2">
      <c r="A171" s="198" t="s">
        <v>439</v>
      </c>
      <c r="B171" s="159"/>
      <c r="C171" s="207"/>
      <c r="D171" s="190"/>
    </row>
    <row r="172" spans="1:4" ht="25.5" customHeight="1" thickBot="1" x14ac:dyDescent="0.25">
      <c r="A172" s="198" t="s">
        <v>440</v>
      </c>
      <c r="B172" s="206"/>
      <c r="C172" s="208"/>
      <c r="D172" s="192"/>
    </row>
    <row r="173" spans="1:4" ht="25.5" customHeight="1" thickBot="1" x14ac:dyDescent="0.25">
      <c r="A173" s="189" t="s">
        <v>401</v>
      </c>
      <c r="B173" s="199">
        <f>SUM(B166:B172)</f>
        <v>3</v>
      </c>
      <c r="C173" s="199">
        <f>SUM(C166:C172)</f>
        <v>2</v>
      </c>
      <c r="D173" s="375" t="s">
        <v>531</v>
      </c>
    </row>
    <row r="174" spans="1:4" ht="25.5" customHeight="1" x14ac:dyDescent="0.2">
      <c r="A174" s="198" t="s">
        <v>441</v>
      </c>
      <c r="B174" s="204" t="s">
        <v>509</v>
      </c>
      <c r="C174" s="205" t="s">
        <v>514</v>
      </c>
      <c r="D174" s="224" t="s">
        <v>515</v>
      </c>
    </row>
    <row r="175" spans="1:4" ht="25.5" customHeight="1" x14ac:dyDescent="0.2">
      <c r="A175" s="189" t="s">
        <v>442</v>
      </c>
      <c r="B175" s="182">
        <v>2</v>
      </c>
      <c r="C175" s="207"/>
      <c r="D175" s="228" t="s">
        <v>511</v>
      </c>
    </row>
    <row r="176" spans="1:4" ht="25.5" customHeight="1" thickBot="1" x14ac:dyDescent="0.25">
      <c r="A176" s="189" t="s">
        <v>443</v>
      </c>
      <c r="B176" s="191">
        <v>1</v>
      </c>
      <c r="C176" s="208">
        <v>2</v>
      </c>
      <c r="D176" s="190"/>
    </row>
    <row r="177" spans="1:4" ht="25.5" customHeight="1" thickBot="1" x14ac:dyDescent="0.25">
      <c r="A177" s="189" t="s">
        <v>401</v>
      </c>
      <c r="B177" s="193">
        <f>SUM(B175:B176)</f>
        <v>3</v>
      </c>
      <c r="C177" s="193">
        <f>SUM(C175:C176)</f>
        <v>2</v>
      </c>
      <c r="D177" s="377" t="s">
        <v>531</v>
      </c>
    </row>
    <row r="178" spans="1:4" ht="215.4" customHeight="1" x14ac:dyDescent="0.2">
      <c r="A178" s="337" t="s">
        <v>353</v>
      </c>
      <c r="B178" s="320"/>
      <c r="C178" s="321"/>
      <c r="D178" s="322"/>
    </row>
    <row r="179" spans="1:4" ht="36" customHeight="1" x14ac:dyDescent="0.2">
      <c r="A179" s="341"/>
      <c r="B179" s="338" t="s">
        <v>377</v>
      </c>
      <c r="C179" s="339"/>
      <c r="D179" s="340"/>
    </row>
    <row r="180" spans="1:4" ht="97.5" customHeight="1" thickBot="1" x14ac:dyDescent="0.25">
      <c r="A180" s="342"/>
      <c r="B180" s="253"/>
      <c r="C180" s="254"/>
      <c r="D180" s="255"/>
    </row>
    <row r="181" spans="1:4" ht="42" customHeight="1" thickBot="1" x14ac:dyDescent="0.25">
      <c r="A181" s="300" t="s">
        <v>527</v>
      </c>
      <c r="B181" s="300"/>
      <c r="C181" s="300"/>
      <c r="D181" s="300"/>
    </row>
    <row r="182" spans="1:4" ht="25.5" customHeight="1" x14ac:dyDescent="0.2">
      <c r="A182" s="293" t="s">
        <v>134</v>
      </c>
      <c r="B182" s="287" t="s">
        <v>139</v>
      </c>
      <c r="C182" s="180">
        <v>5</v>
      </c>
      <c r="D182" s="181" t="s">
        <v>297</v>
      </c>
    </row>
    <row r="183" spans="1:4" ht="25.5" customHeight="1" x14ac:dyDescent="0.2">
      <c r="A183" s="293"/>
      <c r="B183" s="287"/>
      <c r="C183" s="182">
        <v>5</v>
      </c>
      <c r="D183" s="223" t="s">
        <v>271</v>
      </c>
    </row>
    <row r="184" spans="1:4" ht="25.5" customHeight="1" thickBot="1" x14ac:dyDescent="0.25">
      <c r="A184" s="294"/>
      <c r="B184" s="290"/>
      <c r="C184" s="131">
        <f>IF(C183="","",C182/C183)</f>
        <v>1</v>
      </c>
      <c r="D184" s="161" t="s">
        <v>191</v>
      </c>
    </row>
    <row r="185" spans="1:4" ht="25.5" customHeight="1" thickTop="1" x14ac:dyDescent="0.2">
      <c r="A185" s="354" t="s">
        <v>126</v>
      </c>
      <c r="B185" s="257" t="s">
        <v>140</v>
      </c>
      <c r="C185" s="184">
        <v>2</v>
      </c>
      <c r="D185" s="219" t="s">
        <v>297</v>
      </c>
    </row>
    <row r="186" spans="1:4" ht="25.5" customHeight="1" x14ac:dyDescent="0.2">
      <c r="A186" s="293"/>
      <c r="B186" s="307"/>
      <c r="C186" s="182">
        <v>2</v>
      </c>
      <c r="D186" s="223" t="s">
        <v>271</v>
      </c>
    </row>
    <row r="187" spans="1:4" ht="25.5" customHeight="1" x14ac:dyDescent="0.2">
      <c r="A187" s="293"/>
      <c r="B187" s="271"/>
      <c r="C187" s="186">
        <f>IF(C186="","",C185/C186)</f>
        <v>1</v>
      </c>
      <c r="D187" s="218" t="s">
        <v>191</v>
      </c>
    </row>
    <row r="188" spans="1:4" ht="42" customHeight="1" thickBot="1" x14ac:dyDescent="0.25">
      <c r="A188" s="232" t="s">
        <v>504</v>
      </c>
      <c r="B188" s="232"/>
      <c r="C188" s="232"/>
      <c r="D188" s="233"/>
    </row>
    <row r="189" spans="1:4" ht="25.5" customHeight="1" x14ac:dyDescent="0.2">
      <c r="A189" s="198" t="s">
        <v>433</v>
      </c>
      <c r="B189" s="204" t="s">
        <v>509</v>
      </c>
      <c r="C189" s="205" t="s">
        <v>514</v>
      </c>
      <c r="D189" s="224" t="s">
        <v>516</v>
      </c>
    </row>
    <row r="190" spans="1:4" ht="25.5" customHeight="1" x14ac:dyDescent="0.2">
      <c r="A190" s="198" t="s">
        <v>434</v>
      </c>
      <c r="B190" s="159"/>
      <c r="C190" s="207"/>
      <c r="D190" s="228" t="s">
        <v>511</v>
      </c>
    </row>
    <row r="191" spans="1:4" ht="25.5" customHeight="1" x14ac:dyDescent="0.2">
      <c r="A191" s="198" t="s">
        <v>435</v>
      </c>
      <c r="B191" s="159"/>
      <c r="C191" s="207">
        <v>1</v>
      </c>
      <c r="D191" s="190"/>
    </row>
    <row r="192" spans="1:4" ht="25.5" customHeight="1" x14ac:dyDescent="0.2">
      <c r="A192" s="198" t="s">
        <v>436</v>
      </c>
      <c r="B192" s="159"/>
      <c r="C192" s="207"/>
      <c r="D192" s="190"/>
    </row>
    <row r="193" spans="1:4" ht="25.5" customHeight="1" x14ac:dyDescent="0.2">
      <c r="A193" s="198" t="s">
        <v>437</v>
      </c>
      <c r="B193" s="159"/>
      <c r="C193" s="207">
        <v>1</v>
      </c>
      <c r="D193" s="190"/>
    </row>
    <row r="194" spans="1:4" ht="25.5" customHeight="1" x14ac:dyDescent="0.2">
      <c r="A194" s="198" t="s">
        <v>438</v>
      </c>
      <c r="B194" s="159"/>
      <c r="C194" s="207"/>
      <c r="D194" s="190"/>
    </row>
    <row r="195" spans="1:4" ht="25.5" customHeight="1" x14ac:dyDescent="0.2">
      <c r="A195" s="198" t="s">
        <v>439</v>
      </c>
      <c r="B195" s="159"/>
      <c r="C195" s="207"/>
      <c r="D195" s="190"/>
    </row>
    <row r="196" spans="1:4" ht="25.5" customHeight="1" thickBot="1" x14ac:dyDescent="0.25">
      <c r="A196" s="198" t="s">
        <v>440</v>
      </c>
      <c r="B196" s="206"/>
      <c r="C196" s="208"/>
      <c r="D196" s="192"/>
    </row>
    <row r="197" spans="1:4" ht="25.5" customHeight="1" thickBot="1" x14ac:dyDescent="0.25">
      <c r="A197" s="189" t="s">
        <v>401</v>
      </c>
      <c r="B197" s="199">
        <f>SUM(B190:B196)</f>
        <v>0</v>
      </c>
      <c r="C197" s="199">
        <f>SUM(C190:C196)</f>
        <v>2</v>
      </c>
      <c r="D197" s="375" t="s">
        <v>531</v>
      </c>
    </row>
    <row r="198" spans="1:4" ht="25.5" customHeight="1" x14ac:dyDescent="0.2">
      <c r="A198" s="198" t="s">
        <v>441</v>
      </c>
      <c r="B198" s="204" t="s">
        <v>509</v>
      </c>
      <c r="C198" s="205" t="s">
        <v>514</v>
      </c>
      <c r="D198" s="224" t="s">
        <v>516</v>
      </c>
    </row>
    <row r="199" spans="1:4" ht="25.5" customHeight="1" x14ac:dyDescent="0.2">
      <c r="A199" s="189" t="s">
        <v>442</v>
      </c>
      <c r="B199" s="182"/>
      <c r="C199" s="207">
        <v>1</v>
      </c>
      <c r="D199" s="228" t="s">
        <v>511</v>
      </c>
    </row>
    <row r="200" spans="1:4" ht="25.5" customHeight="1" thickBot="1" x14ac:dyDescent="0.25">
      <c r="A200" s="189" t="s">
        <v>443</v>
      </c>
      <c r="B200" s="191"/>
      <c r="C200" s="208">
        <v>1</v>
      </c>
      <c r="D200" s="190"/>
    </row>
    <row r="201" spans="1:4" ht="25.5" customHeight="1" thickBot="1" x14ac:dyDescent="0.25">
      <c r="A201" s="189" t="s">
        <v>401</v>
      </c>
      <c r="B201" s="193">
        <f>SUM(B199:B200)</f>
        <v>0</v>
      </c>
      <c r="C201" s="193">
        <f>SUM(C199:C200)</f>
        <v>2</v>
      </c>
      <c r="D201" s="377" t="s">
        <v>531</v>
      </c>
    </row>
    <row r="202" spans="1:4" ht="71.25" customHeight="1" x14ac:dyDescent="0.2">
      <c r="A202" s="335" t="s">
        <v>353</v>
      </c>
      <c r="B202" s="323"/>
      <c r="C202" s="324"/>
      <c r="D202" s="325"/>
    </row>
    <row r="203" spans="1:4" ht="25.5" customHeight="1" x14ac:dyDescent="0.2">
      <c r="A203" s="336"/>
      <c r="B203" s="338" t="s">
        <v>377</v>
      </c>
      <c r="C203" s="339"/>
      <c r="D203" s="340"/>
    </row>
    <row r="204" spans="1:4" ht="96.6" customHeight="1" thickBot="1" x14ac:dyDescent="0.25">
      <c r="A204" s="337"/>
      <c r="B204" s="253"/>
      <c r="C204" s="254"/>
      <c r="D204" s="255"/>
    </row>
    <row r="205" spans="1:4" ht="24" customHeight="1" x14ac:dyDescent="0.2">
      <c r="A205" s="299" t="s">
        <v>528</v>
      </c>
      <c r="B205" s="299"/>
      <c r="C205" s="299"/>
      <c r="D205" s="299"/>
    </row>
    <row r="206" spans="1:4" ht="259.5" customHeight="1" x14ac:dyDescent="0.2">
      <c r="A206" s="188" t="s">
        <v>232</v>
      </c>
      <c r="B206" s="226" t="s">
        <v>328</v>
      </c>
      <c r="C206" s="330"/>
      <c r="D206" s="331"/>
    </row>
    <row r="207" spans="1:4" ht="24" customHeight="1" x14ac:dyDescent="0.2">
      <c r="A207" s="299" t="s">
        <v>529</v>
      </c>
      <c r="B207" s="299"/>
      <c r="C207" s="299"/>
      <c r="D207" s="334"/>
    </row>
    <row r="208" spans="1:4" ht="236.4" customHeight="1" x14ac:dyDescent="0.2">
      <c r="A208" s="237" t="s">
        <v>232</v>
      </c>
      <c r="B208" s="234"/>
      <c r="C208" s="235"/>
      <c r="D208" s="236"/>
    </row>
    <row r="209" spans="1:4" ht="235.95" customHeight="1" x14ac:dyDescent="0.2">
      <c r="A209" s="238"/>
      <c r="B209" s="234"/>
      <c r="C209" s="235"/>
      <c r="D209" s="236"/>
    </row>
    <row r="210" spans="1:4" ht="24.75" customHeight="1" thickBot="1" x14ac:dyDescent="0.25">
      <c r="A210" s="299" t="s">
        <v>530</v>
      </c>
      <c r="B210" s="299"/>
      <c r="C210" s="300"/>
      <c r="D210" s="332"/>
    </row>
    <row r="211" spans="1:4" ht="18.75" customHeight="1" x14ac:dyDescent="0.2">
      <c r="A211" s="297" t="s">
        <v>229</v>
      </c>
      <c r="B211" s="333"/>
      <c r="C211" s="194">
        <v>5</v>
      </c>
      <c r="D211" s="166" t="s">
        <v>230</v>
      </c>
    </row>
    <row r="212" spans="1:4" ht="18.75" customHeight="1" thickBot="1" x14ac:dyDescent="0.25">
      <c r="A212" s="288" t="s">
        <v>231</v>
      </c>
      <c r="B212" s="329"/>
      <c r="C212" s="195"/>
      <c r="D212" s="217"/>
    </row>
    <row r="213" spans="1:4" ht="89.4" customHeight="1" x14ac:dyDescent="0.2">
      <c r="A213" s="329" t="s">
        <v>370</v>
      </c>
      <c r="B213" s="323"/>
      <c r="C213" s="324"/>
      <c r="D213" s="325"/>
    </row>
    <row r="214" spans="1:4" ht="24" customHeight="1" x14ac:dyDescent="0.2">
      <c r="A214" s="297"/>
      <c r="B214" s="326" t="s">
        <v>354</v>
      </c>
      <c r="C214" s="327"/>
      <c r="D214" s="328"/>
    </row>
    <row r="215" spans="1:4" ht="97.5" customHeight="1" thickBot="1" x14ac:dyDescent="0.25">
      <c r="A215" s="298"/>
      <c r="B215" s="253"/>
      <c r="C215" s="254"/>
      <c r="D215" s="255"/>
    </row>
    <row r="216" spans="1:4" ht="52.35" customHeight="1" x14ac:dyDescent="0.2">
      <c r="A216" s="329" t="s">
        <v>363</v>
      </c>
      <c r="B216" s="323"/>
      <c r="C216" s="324"/>
      <c r="D216" s="325"/>
    </row>
    <row r="217" spans="1:4" ht="24" customHeight="1" x14ac:dyDescent="0.2">
      <c r="A217" s="297"/>
      <c r="B217" s="326" t="s">
        <v>369</v>
      </c>
      <c r="C217" s="327"/>
      <c r="D217" s="328"/>
    </row>
    <row r="218" spans="1:4" ht="97.5" customHeight="1" thickBot="1" x14ac:dyDescent="0.25">
      <c r="A218" s="298"/>
      <c r="B218" s="253"/>
      <c r="C218" s="254"/>
      <c r="D218" s="255"/>
    </row>
  </sheetData>
  <mergeCells count="107">
    <mergeCell ref="A1:D1"/>
    <mergeCell ref="A2:D2"/>
    <mergeCell ref="A3:B3"/>
    <mergeCell ref="C3:D3"/>
    <mergeCell ref="A4:B4"/>
    <mergeCell ref="C4:D4"/>
    <mergeCell ref="C8:D8"/>
    <mergeCell ref="C9:D9"/>
    <mergeCell ref="A15:B16"/>
    <mergeCell ref="C15:D15"/>
    <mergeCell ref="A17:A27"/>
    <mergeCell ref="A28:A32"/>
    <mergeCell ref="A5:B5"/>
    <mergeCell ref="C5:D5"/>
    <mergeCell ref="A6:B6"/>
    <mergeCell ref="C6:D6"/>
    <mergeCell ref="A7:B7"/>
    <mergeCell ref="C7:D7"/>
    <mergeCell ref="C56:D56"/>
    <mergeCell ref="A58:D58"/>
    <mergeCell ref="A59:D59"/>
    <mergeCell ref="A60:D60"/>
    <mergeCell ref="A61:B61"/>
    <mergeCell ref="A62:B64"/>
    <mergeCell ref="A33:B33"/>
    <mergeCell ref="A34:A44"/>
    <mergeCell ref="A45:A49"/>
    <mergeCell ref="A50:B50"/>
    <mergeCell ref="A51:A56"/>
    <mergeCell ref="C51:D51"/>
    <mergeCell ref="C52:D52"/>
    <mergeCell ref="C53:D53"/>
    <mergeCell ref="C54:D54"/>
    <mergeCell ref="C55:D55"/>
    <mergeCell ref="A85:D85"/>
    <mergeCell ref="A86:A91"/>
    <mergeCell ref="B86:B88"/>
    <mergeCell ref="B89:B91"/>
    <mergeCell ref="A92:A97"/>
    <mergeCell ref="B92:B94"/>
    <mergeCell ref="B95:B97"/>
    <mergeCell ref="A65:B67"/>
    <mergeCell ref="A68:D68"/>
    <mergeCell ref="A82:A84"/>
    <mergeCell ref="B82:D82"/>
    <mergeCell ref="B83:D83"/>
    <mergeCell ref="B84:D84"/>
    <mergeCell ref="A116:A122"/>
    <mergeCell ref="B117:B119"/>
    <mergeCell ref="B120:B122"/>
    <mergeCell ref="A123:A132"/>
    <mergeCell ref="B124:B126"/>
    <mergeCell ref="B127:B129"/>
    <mergeCell ref="B130:B132"/>
    <mergeCell ref="A98:D98"/>
    <mergeCell ref="A112:A114"/>
    <mergeCell ref="B112:D112"/>
    <mergeCell ref="B113:D113"/>
    <mergeCell ref="B114:D114"/>
    <mergeCell ref="A115:D115"/>
    <mergeCell ref="A151:A153"/>
    <mergeCell ref="B151:B153"/>
    <mergeCell ref="A154:A156"/>
    <mergeCell ref="B154:B156"/>
    <mergeCell ref="A157:D157"/>
    <mergeCell ref="A158:A160"/>
    <mergeCell ref="B158:B160"/>
    <mergeCell ref="A133:D133"/>
    <mergeCell ref="A147:A149"/>
    <mergeCell ref="B147:D147"/>
    <mergeCell ref="B148:D148"/>
    <mergeCell ref="B149:D149"/>
    <mergeCell ref="A150:D150"/>
    <mergeCell ref="A181:D181"/>
    <mergeCell ref="A182:A184"/>
    <mergeCell ref="B182:B184"/>
    <mergeCell ref="A185:A187"/>
    <mergeCell ref="B185:B187"/>
    <mergeCell ref="A188:D188"/>
    <mergeCell ref="A161:A163"/>
    <mergeCell ref="B161:B163"/>
    <mergeCell ref="A164:D164"/>
    <mergeCell ref="A178:A180"/>
    <mergeCell ref="B178:D178"/>
    <mergeCell ref="B179:D179"/>
    <mergeCell ref="B180:D180"/>
    <mergeCell ref="A207:D207"/>
    <mergeCell ref="A208:A209"/>
    <mergeCell ref="B208:D208"/>
    <mergeCell ref="B209:D209"/>
    <mergeCell ref="A210:D210"/>
    <mergeCell ref="A211:B211"/>
    <mergeCell ref="A202:A204"/>
    <mergeCell ref="B202:D202"/>
    <mergeCell ref="B203:D203"/>
    <mergeCell ref="B204:D204"/>
    <mergeCell ref="A205:D205"/>
    <mergeCell ref="C206:D206"/>
    <mergeCell ref="A212:B212"/>
    <mergeCell ref="A213:A215"/>
    <mergeCell ref="B213:D213"/>
    <mergeCell ref="B214:D214"/>
    <mergeCell ref="B215:D215"/>
    <mergeCell ref="A216:A218"/>
    <mergeCell ref="B216:D216"/>
    <mergeCell ref="B217:D217"/>
    <mergeCell ref="B218:D218"/>
  </mergeCells>
  <phoneticPr fontId="31"/>
  <dataValidations count="8">
    <dataValidation type="list" allowBlank="1" sqref="D45:D50 D28:D33" xr:uid="{B82D610D-0169-4262-88E0-40FBF09AD353}">
      <formula1>$I$51:$I$56</formula1>
    </dataValidation>
    <dataValidation type="list" allowBlank="1" showInputMessage="1" showErrorMessage="1" sqref="C4" xr:uid="{B2FD8B11-272E-4C5A-A0FE-28CC3F37D6A1}">
      <formula1>$I$5:$I$19</formula1>
    </dataValidation>
    <dataValidation type="list" allowBlank="1" sqref="B28:B32 B45:B49" xr:uid="{80657FE6-2406-4726-AD03-80A216541569}">
      <formula1>$G$24:$G$39</formula1>
    </dataValidation>
    <dataValidation operator="greaterThanOrEqual" allowBlank="1" showInputMessage="1" showErrorMessage="1" sqref="C88 C91 C99:C106 C160 C156 C153 C69:C76 C129 C126 C122 C119 C94 C64 C184 C134:C141 C143:C145 C67 C189:C196 C97 C78:C80 C132 C108:C110 C163 C165:C172 C187 C174:C176 C198:C200" xr:uid="{DC2B051D-F3D7-41A7-830D-B88AD1D9446B}"/>
    <dataValidation sqref="B17:B27 B34:B44" xr:uid="{012268FE-A98F-4387-B370-32E3AB4D2B54}"/>
    <dataValidation allowBlank="1" sqref="D17:D27 D34:D44" xr:uid="{D14CE355-A278-46E2-97B1-DD6167AD556E}"/>
    <dataValidation type="decimal" operator="greaterThanOrEqual" allowBlank="1" showInputMessage="1" showErrorMessage="1" sqref="C161:C162 C154:C155 C120:C121 C95:C96 C185:C186 C130:C131 C62:C63 C65:C66 C86:C87 C89:C90 C92:C93 C117:C118 C124:C125 C127:C128 C151:C152 C158:C159 C182:C183 C206" xr:uid="{FA79DCE5-AFC7-4D63-ADE2-F522C94199BE}">
      <formula1>0</formula1>
    </dataValidation>
    <dataValidation type="list" allowBlank="1" sqref="C14" xr:uid="{1B11B3D1-5602-4E9F-B532-DBC426D0AE81}">
      <formula1>$G$5:$G$13</formula1>
    </dataValidation>
  </dataValidations>
  <printOptions horizontalCentered="1"/>
  <pageMargins left="0.70833333333333293" right="0.57062500000000005" top="0.74791666666666701" bottom="0.74791666666666701" header="0.31458333333333294" footer="0.31458333333333294"/>
  <pageSetup paperSize="9" scale="57" fitToHeight="0" orientation="portrait" r:id="rId1"/>
  <headerFooter>
    <oddFooter>&amp;C&amp;P／&amp;N</oddFooter>
  </headerFooter>
  <rowBreaks count="6" manualBreakCount="6">
    <brk id="57" max="3" man="1"/>
    <brk id="84" max="3" man="1"/>
    <brk id="114" max="3" man="1"/>
    <brk id="149" max="3" man="1"/>
    <brk id="180" max="3" man="1"/>
    <brk id="204" max="3" man="1"/>
  </rowBreaks>
  <drawing r:id="rId2"/>
  <legacyDrawing r:id="rId3"/>
  <mc:AlternateContent xmlns:mc="http://schemas.openxmlformats.org/markup-compatibility/2006">
    <mc:Choice Requires="x14">
      <controls>
        <mc:AlternateContent xmlns:mc="http://schemas.openxmlformats.org/markup-compatibility/2006">
          <mc:Choice Requires="x14">
            <control shapeId="200705" r:id="rId4" name="Group Box 212">
              <controlPr defaultSize="0" autoPict="0">
                <anchor moveWithCells="1">
                  <from>
                    <xdr:col>0</xdr:col>
                    <xdr:colOff>1417320</xdr:colOff>
                    <xdr:row>209</xdr:row>
                    <xdr:rowOff>220980</xdr:rowOff>
                  </from>
                  <to>
                    <xdr:col>2</xdr:col>
                    <xdr:colOff>0</xdr:colOff>
                    <xdr:row>211</xdr:row>
                    <xdr:rowOff>182880</xdr:rowOff>
                  </to>
                </anchor>
              </controlPr>
            </control>
          </mc:Choice>
        </mc:AlternateContent>
        <mc:AlternateContent xmlns:mc="http://schemas.openxmlformats.org/markup-compatibility/2006">
          <mc:Choice Requires="x14">
            <control shapeId="200706" r:id="rId5" name="Group Box 216">
              <controlPr defaultSize="0" autoPict="0">
                <anchor moveWithCells="1">
                  <from>
                    <xdr:col>2</xdr:col>
                    <xdr:colOff>7620</xdr:colOff>
                    <xdr:row>218</xdr:row>
                    <xdr:rowOff>0</xdr:rowOff>
                  </from>
                  <to>
                    <xdr:col>3</xdr:col>
                    <xdr:colOff>2689860</xdr:colOff>
                    <xdr:row>224</xdr:row>
                    <xdr:rowOff>99060</xdr:rowOff>
                  </to>
                </anchor>
              </controlPr>
            </control>
          </mc:Choice>
        </mc:AlternateContent>
        <mc:AlternateContent xmlns:mc="http://schemas.openxmlformats.org/markup-compatibility/2006">
          <mc:Choice Requires="x14">
            <control shapeId="200707" r:id="rId6" name="Group Box 282">
              <controlPr defaultSize="0" autoPict="0">
                <anchor moveWithCells="1">
                  <from>
                    <xdr:col>1</xdr:col>
                    <xdr:colOff>1562100</xdr:colOff>
                    <xdr:row>4</xdr:row>
                    <xdr:rowOff>83820</xdr:rowOff>
                  </from>
                  <to>
                    <xdr:col>3</xdr:col>
                    <xdr:colOff>3040380</xdr:colOff>
                    <xdr:row>12</xdr:row>
                    <xdr:rowOff>60960</xdr:rowOff>
                  </to>
                </anchor>
              </controlPr>
            </control>
          </mc:Choice>
        </mc:AlternateContent>
        <mc:AlternateContent xmlns:mc="http://schemas.openxmlformats.org/markup-compatibility/2006">
          <mc:Choice Requires="x14">
            <control shapeId="200708" r:id="rId7" name="Option Button 283">
              <controlPr defaultSize="0" autoPict="0">
                <anchor moveWithCells="1">
                  <from>
                    <xdr:col>2</xdr:col>
                    <xdr:colOff>2354580</xdr:colOff>
                    <xdr:row>14</xdr:row>
                    <xdr:rowOff>22860</xdr:rowOff>
                  </from>
                  <to>
                    <xdr:col>3</xdr:col>
                    <xdr:colOff>1112520</xdr:colOff>
                    <xdr:row>14</xdr:row>
                    <xdr:rowOff>251460</xdr:rowOff>
                  </to>
                </anchor>
              </controlPr>
            </control>
          </mc:Choice>
        </mc:AlternateContent>
        <mc:AlternateContent xmlns:mc="http://schemas.openxmlformats.org/markup-compatibility/2006">
          <mc:Choice Requires="x14">
            <control shapeId="200709" r:id="rId8" name="Option Button 284">
              <controlPr defaultSize="0" autoPict="0">
                <anchor moveWithCells="1">
                  <from>
                    <xdr:col>3</xdr:col>
                    <xdr:colOff>1874520</xdr:colOff>
                    <xdr:row>14</xdr:row>
                    <xdr:rowOff>22860</xdr:rowOff>
                  </from>
                  <to>
                    <xdr:col>3</xdr:col>
                    <xdr:colOff>3169920</xdr:colOff>
                    <xdr:row>14</xdr:row>
                    <xdr:rowOff>251460</xdr:rowOff>
                  </to>
                </anchor>
              </controlPr>
            </control>
          </mc:Choice>
        </mc:AlternateContent>
        <mc:AlternateContent xmlns:mc="http://schemas.openxmlformats.org/markup-compatibility/2006">
          <mc:Choice Requires="x14">
            <control shapeId="200710" r:id="rId9" name="Option Button 286">
              <controlPr defaultSize="0" autoPict="0">
                <anchor moveWithCells="1">
                  <from>
                    <xdr:col>2</xdr:col>
                    <xdr:colOff>76200</xdr:colOff>
                    <xdr:row>15</xdr:row>
                    <xdr:rowOff>22860</xdr:rowOff>
                  </from>
                  <to>
                    <xdr:col>2</xdr:col>
                    <xdr:colOff>2316480</xdr:colOff>
                    <xdr:row>15</xdr:row>
                    <xdr:rowOff>228600</xdr:rowOff>
                  </to>
                </anchor>
              </controlPr>
            </control>
          </mc:Choice>
        </mc:AlternateContent>
        <mc:AlternateContent xmlns:mc="http://schemas.openxmlformats.org/markup-compatibility/2006">
          <mc:Choice Requires="x14">
            <control shapeId="200711" r:id="rId10" name="Group Box 290">
              <controlPr defaultSize="0" autoPict="0">
                <anchor moveWithCells="1">
                  <from>
                    <xdr:col>2</xdr:col>
                    <xdr:colOff>7620</xdr:colOff>
                    <xdr:row>218</xdr:row>
                    <xdr:rowOff>0</xdr:rowOff>
                  </from>
                  <to>
                    <xdr:col>3</xdr:col>
                    <xdr:colOff>2689860</xdr:colOff>
                    <xdr:row>224</xdr:row>
                    <xdr:rowOff>45720</xdr:rowOff>
                  </to>
                </anchor>
              </controlPr>
            </control>
          </mc:Choice>
        </mc:AlternateContent>
        <mc:AlternateContent xmlns:mc="http://schemas.openxmlformats.org/markup-compatibility/2006">
          <mc:Choice Requires="x14">
            <control shapeId="200712" r:id="rId11" name="Group Box 296">
              <controlPr defaultSize="0" autoPict="0">
                <anchor moveWithCells="1">
                  <from>
                    <xdr:col>2</xdr:col>
                    <xdr:colOff>7620</xdr:colOff>
                    <xdr:row>218</xdr:row>
                    <xdr:rowOff>0</xdr:rowOff>
                  </from>
                  <to>
                    <xdr:col>3</xdr:col>
                    <xdr:colOff>2689860</xdr:colOff>
                    <xdr:row>224</xdr:row>
                    <xdr:rowOff>45720</xdr:rowOff>
                  </to>
                </anchor>
              </controlPr>
            </control>
          </mc:Choice>
        </mc:AlternateContent>
        <mc:AlternateContent xmlns:mc="http://schemas.openxmlformats.org/markup-compatibility/2006">
          <mc:Choice Requires="x14">
            <control shapeId="200713" r:id="rId12" name="Group Box 302">
              <controlPr defaultSize="0" autoPict="0">
                <anchor moveWithCells="1">
                  <from>
                    <xdr:col>2</xdr:col>
                    <xdr:colOff>7620</xdr:colOff>
                    <xdr:row>218</xdr:row>
                    <xdr:rowOff>0</xdr:rowOff>
                  </from>
                  <to>
                    <xdr:col>3</xdr:col>
                    <xdr:colOff>2689860</xdr:colOff>
                    <xdr:row>224</xdr:row>
                    <xdr:rowOff>45720</xdr:rowOff>
                  </to>
                </anchor>
              </controlPr>
            </control>
          </mc:Choice>
        </mc:AlternateContent>
        <mc:AlternateContent xmlns:mc="http://schemas.openxmlformats.org/markup-compatibility/2006">
          <mc:Choice Requires="x14">
            <control shapeId="200714" r:id="rId13" name="Group Box 308">
              <controlPr defaultSize="0" autoPict="0">
                <anchor moveWithCells="1">
                  <from>
                    <xdr:col>2</xdr:col>
                    <xdr:colOff>7620</xdr:colOff>
                    <xdr:row>218</xdr:row>
                    <xdr:rowOff>0</xdr:rowOff>
                  </from>
                  <to>
                    <xdr:col>3</xdr:col>
                    <xdr:colOff>2689860</xdr:colOff>
                    <xdr:row>224</xdr:row>
                    <xdr:rowOff>45720</xdr:rowOff>
                  </to>
                </anchor>
              </controlPr>
            </control>
          </mc:Choice>
        </mc:AlternateContent>
        <mc:AlternateContent xmlns:mc="http://schemas.openxmlformats.org/markup-compatibility/2006">
          <mc:Choice Requires="x14">
            <control shapeId="200715" r:id="rId14" name="チェック 187">
              <controlPr defaultSize="0" autoPict="0">
                <anchor moveWithCells="1">
                  <from>
                    <xdr:col>2</xdr:col>
                    <xdr:colOff>30480</xdr:colOff>
                    <xdr:row>210</xdr:row>
                    <xdr:rowOff>220980</xdr:rowOff>
                  </from>
                  <to>
                    <xdr:col>2</xdr:col>
                    <xdr:colOff>1851660</xdr:colOff>
                    <xdr:row>211</xdr:row>
                    <xdr:rowOff>220980</xdr:rowOff>
                  </to>
                </anchor>
              </controlPr>
            </control>
          </mc:Choice>
        </mc:AlternateContent>
        <mc:AlternateContent xmlns:mc="http://schemas.openxmlformats.org/markup-compatibility/2006">
          <mc:Choice Requires="x14">
            <control shapeId="200716" r:id="rId15" name="チェック 602">
              <controlPr defaultSize="0" autoPict="0">
                <anchor moveWithCells="1">
                  <from>
                    <xdr:col>1</xdr:col>
                    <xdr:colOff>38100</xdr:colOff>
                    <xdr:row>212</xdr:row>
                    <xdr:rowOff>152400</xdr:rowOff>
                  </from>
                  <to>
                    <xdr:col>2</xdr:col>
                    <xdr:colOff>2484120</xdr:colOff>
                    <xdr:row>213</xdr:row>
                    <xdr:rowOff>0</xdr:rowOff>
                  </to>
                </anchor>
              </controlPr>
            </control>
          </mc:Choice>
        </mc:AlternateContent>
        <mc:AlternateContent xmlns:mc="http://schemas.openxmlformats.org/markup-compatibility/2006">
          <mc:Choice Requires="x14">
            <control shapeId="200717" r:id="rId16" name="チェック 603">
              <controlPr defaultSize="0" autoPict="0">
                <anchor moveWithCells="1">
                  <from>
                    <xdr:col>1</xdr:col>
                    <xdr:colOff>38100</xdr:colOff>
                    <xdr:row>212</xdr:row>
                    <xdr:rowOff>388620</xdr:rowOff>
                  </from>
                  <to>
                    <xdr:col>2</xdr:col>
                    <xdr:colOff>2484120</xdr:colOff>
                    <xdr:row>213</xdr:row>
                    <xdr:rowOff>0</xdr:rowOff>
                  </to>
                </anchor>
              </controlPr>
            </control>
          </mc:Choice>
        </mc:AlternateContent>
        <mc:AlternateContent xmlns:mc="http://schemas.openxmlformats.org/markup-compatibility/2006">
          <mc:Choice Requires="x14">
            <control shapeId="200718" r:id="rId17" name="チェック 604">
              <controlPr defaultSize="0" autoPict="0">
                <anchor moveWithCells="1">
                  <from>
                    <xdr:col>1</xdr:col>
                    <xdr:colOff>38100</xdr:colOff>
                    <xdr:row>212</xdr:row>
                    <xdr:rowOff>632460</xdr:rowOff>
                  </from>
                  <to>
                    <xdr:col>2</xdr:col>
                    <xdr:colOff>2484120</xdr:colOff>
                    <xdr:row>213</xdr:row>
                    <xdr:rowOff>0</xdr:rowOff>
                  </to>
                </anchor>
              </controlPr>
            </control>
          </mc:Choice>
        </mc:AlternateContent>
        <mc:AlternateContent xmlns:mc="http://schemas.openxmlformats.org/markup-compatibility/2006">
          <mc:Choice Requires="x14">
            <control shapeId="200719" r:id="rId18" name="Option Button 15">
              <controlPr defaultSize="0" autoPict="0">
                <anchor moveWithCells="1">
                  <from>
                    <xdr:col>2</xdr:col>
                    <xdr:colOff>76200</xdr:colOff>
                    <xdr:row>14</xdr:row>
                    <xdr:rowOff>22860</xdr:rowOff>
                  </from>
                  <to>
                    <xdr:col>2</xdr:col>
                    <xdr:colOff>1775460</xdr:colOff>
                    <xdr:row>15</xdr:row>
                    <xdr:rowOff>0</xdr:rowOff>
                  </to>
                </anchor>
              </controlPr>
            </control>
          </mc:Choice>
        </mc:AlternateContent>
        <mc:AlternateContent xmlns:mc="http://schemas.openxmlformats.org/markup-compatibility/2006">
          <mc:Choice Requires="x14">
            <control shapeId="200720" r:id="rId19" name="Group Box 16">
              <controlPr defaultSize="0" autoFill="0" autoPict="0">
                <anchor moveWithCells="1">
                  <from>
                    <xdr:col>1</xdr:col>
                    <xdr:colOff>2484120</xdr:colOff>
                    <xdr:row>57</xdr:row>
                    <xdr:rowOff>0</xdr:rowOff>
                  </from>
                  <to>
                    <xdr:col>3</xdr:col>
                    <xdr:colOff>3185160</xdr:colOff>
                    <xdr:row>58</xdr:row>
                    <xdr:rowOff>228600</xdr:rowOff>
                  </to>
                </anchor>
              </controlPr>
            </control>
          </mc:Choice>
        </mc:AlternateContent>
        <mc:AlternateContent xmlns:mc="http://schemas.openxmlformats.org/markup-compatibility/2006">
          <mc:Choice Requires="x14">
            <control shapeId="200721" r:id="rId20" name="Group Box 17">
              <controlPr defaultSize="0" autoFill="0" autoPict="0">
                <anchor moveWithCells="1">
                  <from>
                    <xdr:col>1</xdr:col>
                    <xdr:colOff>2461260</xdr:colOff>
                    <xdr:row>57</xdr:row>
                    <xdr:rowOff>0</xdr:rowOff>
                  </from>
                  <to>
                    <xdr:col>3</xdr:col>
                    <xdr:colOff>3185160</xdr:colOff>
                    <xdr:row>58</xdr:row>
                    <xdr:rowOff>228600</xdr:rowOff>
                  </to>
                </anchor>
              </controlPr>
            </control>
          </mc:Choice>
        </mc:AlternateContent>
        <mc:AlternateContent xmlns:mc="http://schemas.openxmlformats.org/markup-compatibility/2006">
          <mc:Choice Requires="x14">
            <control shapeId="200722" r:id="rId21" name="Group Box 18">
              <controlPr defaultSize="0" autoFill="0" autoPict="0">
                <anchor moveWithCells="1">
                  <from>
                    <xdr:col>1</xdr:col>
                    <xdr:colOff>2430780</xdr:colOff>
                    <xdr:row>57</xdr:row>
                    <xdr:rowOff>0</xdr:rowOff>
                  </from>
                  <to>
                    <xdr:col>3</xdr:col>
                    <xdr:colOff>3169920</xdr:colOff>
                    <xdr:row>58</xdr:row>
                    <xdr:rowOff>228600</xdr:rowOff>
                  </to>
                </anchor>
              </controlPr>
            </control>
          </mc:Choice>
        </mc:AlternateContent>
        <mc:AlternateContent xmlns:mc="http://schemas.openxmlformats.org/markup-compatibility/2006">
          <mc:Choice Requires="x14">
            <control shapeId="200723" r:id="rId22" name="Group Box 19">
              <controlPr defaultSize="0" autoFill="0" autoPict="0">
                <anchor moveWithCells="1">
                  <from>
                    <xdr:col>1</xdr:col>
                    <xdr:colOff>2461260</xdr:colOff>
                    <xdr:row>57</xdr:row>
                    <xdr:rowOff>0</xdr:rowOff>
                  </from>
                  <to>
                    <xdr:col>3</xdr:col>
                    <xdr:colOff>3185160</xdr:colOff>
                    <xdr:row>58</xdr:row>
                    <xdr:rowOff>228600</xdr:rowOff>
                  </to>
                </anchor>
              </controlPr>
            </control>
          </mc:Choice>
        </mc:AlternateContent>
        <mc:AlternateContent xmlns:mc="http://schemas.openxmlformats.org/markup-compatibility/2006">
          <mc:Choice Requires="x14">
            <control shapeId="200724" r:id="rId23" name="Check Box 20">
              <controlPr defaultSize="0" autoPict="0">
                <anchor moveWithCells="1">
                  <from>
                    <xdr:col>1</xdr:col>
                    <xdr:colOff>38100</xdr:colOff>
                    <xdr:row>212</xdr:row>
                    <xdr:rowOff>868680</xdr:rowOff>
                  </from>
                  <to>
                    <xdr:col>2</xdr:col>
                    <xdr:colOff>2484120</xdr:colOff>
                    <xdr:row>213</xdr:row>
                    <xdr:rowOff>0</xdr:rowOff>
                  </to>
                </anchor>
              </controlPr>
            </control>
          </mc:Choice>
        </mc:AlternateContent>
        <mc:AlternateContent xmlns:mc="http://schemas.openxmlformats.org/markup-compatibility/2006">
          <mc:Choice Requires="x14">
            <control shapeId="200725" r:id="rId24" name="Check Box 21">
              <controlPr defaultSize="0" autoPict="0">
                <anchor moveWithCells="1">
                  <from>
                    <xdr:col>3</xdr:col>
                    <xdr:colOff>30480</xdr:colOff>
                    <xdr:row>210</xdr:row>
                    <xdr:rowOff>220980</xdr:rowOff>
                  </from>
                  <to>
                    <xdr:col>3</xdr:col>
                    <xdr:colOff>2407920</xdr:colOff>
                    <xdr:row>211</xdr:row>
                    <xdr:rowOff>220980</xdr:rowOff>
                  </to>
                </anchor>
              </controlPr>
            </control>
          </mc:Choice>
        </mc:AlternateContent>
        <mc:AlternateContent xmlns:mc="http://schemas.openxmlformats.org/markup-compatibility/2006">
          <mc:Choice Requires="x14">
            <control shapeId="200726" r:id="rId25" name="Check Box 22">
              <controlPr defaultSize="0" autoPict="0">
                <anchor moveWithCells="1">
                  <from>
                    <xdr:col>1</xdr:col>
                    <xdr:colOff>38100</xdr:colOff>
                    <xdr:row>215</xdr:row>
                    <xdr:rowOff>144780</xdr:rowOff>
                  </from>
                  <to>
                    <xdr:col>2</xdr:col>
                    <xdr:colOff>2484120</xdr:colOff>
                    <xdr:row>215</xdr:row>
                    <xdr:rowOff>312420</xdr:rowOff>
                  </to>
                </anchor>
              </controlPr>
            </control>
          </mc:Choice>
        </mc:AlternateContent>
        <mc:AlternateContent xmlns:mc="http://schemas.openxmlformats.org/markup-compatibility/2006">
          <mc:Choice Requires="x14">
            <control shapeId="200727" r:id="rId26" name="Check Box 23">
              <controlPr defaultSize="0" autoPict="0">
                <anchor moveWithCells="1">
                  <from>
                    <xdr:col>1</xdr:col>
                    <xdr:colOff>38100</xdr:colOff>
                    <xdr:row>215</xdr:row>
                    <xdr:rowOff>381000</xdr:rowOff>
                  </from>
                  <to>
                    <xdr:col>2</xdr:col>
                    <xdr:colOff>2484120</xdr:colOff>
                    <xdr:row>215</xdr:row>
                    <xdr:rowOff>563880</xdr:rowOff>
                  </to>
                </anchor>
              </controlPr>
            </control>
          </mc:Choice>
        </mc:AlternateContent>
        <mc:AlternateContent xmlns:mc="http://schemas.openxmlformats.org/markup-compatibility/2006">
          <mc:Choice Requires="x14">
            <control shapeId="200728" r:id="rId27" name="Check Box 173">
              <controlPr defaultSize="0" autoPict="0">
                <anchor moveWithCells="1">
                  <from>
                    <xdr:col>1</xdr:col>
                    <xdr:colOff>38100</xdr:colOff>
                    <xdr:row>81</xdr:row>
                    <xdr:rowOff>106680</xdr:rowOff>
                  </from>
                  <to>
                    <xdr:col>3</xdr:col>
                    <xdr:colOff>1706880</xdr:colOff>
                    <xdr:row>82</xdr:row>
                    <xdr:rowOff>0</xdr:rowOff>
                  </to>
                </anchor>
              </controlPr>
            </control>
          </mc:Choice>
        </mc:AlternateContent>
        <mc:AlternateContent xmlns:mc="http://schemas.openxmlformats.org/markup-compatibility/2006">
          <mc:Choice Requires="x14">
            <control shapeId="200729" r:id="rId28" name="Check Box 175">
              <controlPr defaultSize="0" autoPict="0">
                <anchor moveWithCells="1">
                  <from>
                    <xdr:col>1</xdr:col>
                    <xdr:colOff>38100</xdr:colOff>
                    <xdr:row>81</xdr:row>
                    <xdr:rowOff>365760</xdr:rowOff>
                  </from>
                  <to>
                    <xdr:col>3</xdr:col>
                    <xdr:colOff>1706880</xdr:colOff>
                    <xdr:row>82</xdr:row>
                    <xdr:rowOff>0</xdr:rowOff>
                  </to>
                </anchor>
              </controlPr>
            </control>
          </mc:Choice>
        </mc:AlternateContent>
        <mc:AlternateContent xmlns:mc="http://schemas.openxmlformats.org/markup-compatibility/2006">
          <mc:Choice Requires="x14">
            <control shapeId="200730" r:id="rId29" name="Check Box 176">
              <controlPr defaultSize="0" autoPict="0">
                <anchor moveWithCells="1">
                  <from>
                    <xdr:col>1</xdr:col>
                    <xdr:colOff>38100</xdr:colOff>
                    <xdr:row>81</xdr:row>
                    <xdr:rowOff>594360</xdr:rowOff>
                  </from>
                  <to>
                    <xdr:col>3</xdr:col>
                    <xdr:colOff>1706880</xdr:colOff>
                    <xdr:row>82</xdr:row>
                    <xdr:rowOff>0</xdr:rowOff>
                  </to>
                </anchor>
              </controlPr>
            </control>
          </mc:Choice>
        </mc:AlternateContent>
        <mc:AlternateContent xmlns:mc="http://schemas.openxmlformats.org/markup-compatibility/2006">
          <mc:Choice Requires="x14">
            <control shapeId="200731" r:id="rId30" name="Check Box 177">
              <controlPr defaultSize="0" autoPict="0">
                <anchor moveWithCells="1">
                  <from>
                    <xdr:col>1</xdr:col>
                    <xdr:colOff>38100</xdr:colOff>
                    <xdr:row>81</xdr:row>
                    <xdr:rowOff>861060</xdr:rowOff>
                  </from>
                  <to>
                    <xdr:col>3</xdr:col>
                    <xdr:colOff>1706880</xdr:colOff>
                    <xdr:row>82</xdr:row>
                    <xdr:rowOff>0</xdr:rowOff>
                  </to>
                </anchor>
              </controlPr>
            </control>
          </mc:Choice>
        </mc:AlternateContent>
        <mc:AlternateContent xmlns:mc="http://schemas.openxmlformats.org/markup-compatibility/2006">
          <mc:Choice Requires="x14">
            <control shapeId="200732" r:id="rId31" name="チェック 570">
              <controlPr defaultSize="0" autoPict="0">
                <anchor moveWithCells="1">
                  <from>
                    <xdr:col>1</xdr:col>
                    <xdr:colOff>38100</xdr:colOff>
                    <xdr:row>81</xdr:row>
                    <xdr:rowOff>1112520</xdr:rowOff>
                  </from>
                  <to>
                    <xdr:col>3</xdr:col>
                    <xdr:colOff>1706880</xdr:colOff>
                    <xdr:row>82</xdr:row>
                    <xdr:rowOff>0</xdr:rowOff>
                  </to>
                </anchor>
              </controlPr>
            </control>
          </mc:Choice>
        </mc:AlternateContent>
        <mc:AlternateContent xmlns:mc="http://schemas.openxmlformats.org/markup-compatibility/2006">
          <mc:Choice Requires="x14">
            <control shapeId="200733" r:id="rId32" name="チェック 571">
              <controlPr defaultSize="0" autoPict="0">
                <anchor moveWithCells="1">
                  <from>
                    <xdr:col>1</xdr:col>
                    <xdr:colOff>38100</xdr:colOff>
                    <xdr:row>81</xdr:row>
                    <xdr:rowOff>1356360</xdr:rowOff>
                  </from>
                  <to>
                    <xdr:col>3</xdr:col>
                    <xdr:colOff>1706880</xdr:colOff>
                    <xdr:row>82</xdr:row>
                    <xdr:rowOff>0</xdr:rowOff>
                  </to>
                </anchor>
              </controlPr>
            </control>
          </mc:Choice>
        </mc:AlternateContent>
        <mc:AlternateContent xmlns:mc="http://schemas.openxmlformats.org/markup-compatibility/2006">
          <mc:Choice Requires="x14">
            <control shapeId="200734" r:id="rId33" name="チェック 572">
              <controlPr defaultSize="0" autoPict="0">
                <anchor moveWithCells="1">
                  <from>
                    <xdr:col>1</xdr:col>
                    <xdr:colOff>38100</xdr:colOff>
                    <xdr:row>81</xdr:row>
                    <xdr:rowOff>1607820</xdr:rowOff>
                  </from>
                  <to>
                    <xdr:col>3</xdr:col>
                    <xdr:colOff>1706880</xdr:colOff>
                    <xdr:row>82</xdr:row>
                    <xdr:rowOff>0</xdr:rowOff>
                  </to>
                </anchor>
              </controlPr>
            </control>
          </mc:Choice>
        </mc:AlternateContent>
        <mc:AlternateContent xmlns:mc="http://schemas.openxmlformats.org/markup-compatibility/2006">
          <mc:Choice Requires="x14">
            <control shapeId="200735" r:id="rId34" name="チェック 573">
              <controlPr defaultSize="0" autoPict="0">
                <anchor moveWithCells="1">
                  <from>
                    <xdr:col>1</xdr:col>
                    <xdr:colOff>38100</xdr:colOff>
                    <xdr:row>81</xdr:row>
                    <xdr:rowOff>1851660</xdr:rowOff>
                  </from>
                  <to>
                    <xdr:col>3</xdr:col>
                    <xdr:colOff>1706880</xdr:colOff>
                    <xdr:row>82</xdr:row>
                    <xdr:rowOff>0</xdr:rowOff>
                  </to>
                </anchor>
              </controlPr>
            </control>
          </mc:Choice>
        </mc:AlternateContent>
        <mc:AlternateContent xmlns:mc="http://schemas.openxmlformats.org/markup-compatibility/2006">
          <mc:Choice Requires="x14">
            <control shapeId="200736" r:id="rId35" name="チェック 574">
              <controlPr defaultSize="0" autoPict="0">
                <anchor moveWithCells="1">
                  <from>
                    <xdr:col>1</xdr:col>
                    <xdr:colOff>38100</xdr:colOff>
                    <xdr:row>81</xdr:row>
                    <xdr:rowOff>2103120</xdr:rowOff>
                  </from>
                  <to>
                    <xdr:col>3</xdr:col>
                    <xdr:colOff>1706880</xdr:colOff>
                    <xdr:row>82</xdr:row>
                    <xdr:rowOff>22860</xdr:rowOff>
                  </to>
                </anchor>
              </controlPr>
            </control>
          </mc:Choice>
        </mc:AlternateContent>
        <mc:AlternateContent xmlns:mc="http://schemas.openxmlformats.org/markup-compatibility/2006">
          <mc:Choice Requires="x14">
            <control shapeId="200737" r:id="rId36" name="Check Box 179">
              <controlPr defaultSize="0" autoPict="0">
                <anchor moveWithCells="1">
                  <from>
                    <xdr:col>1</xdr:col>
                    <xdr:colOff>38100</xdr:colOff>
                    <xdr:row>111</xdr:row>
                    <xdr:rowOff>38100</xdr:rowOff>
                  </from>
                  <to>
                    <xdr:col>3</xdr:col>
                    <xdr:colOff>0</xdr:colOff>
                    <xdr:row>111</xdr:row>
                    <xdr:rowOff>236220</xdr:rowOff>
                  </to>
                </anchor>
              </controlPr>
            </control>
          </mc:Choice>
        </mc:AlternateContent>
        <mc:AlternateContent xmlns:mc="http://schemas.openxmlformats.org/markup-compatibility/2006">
          <mc:Choice Requires="x14">
            <control shapeId="200738" r:id="rId37" name="Check Box 180">
              <controlPr defaultSize="0" autoPict="0">
                <anchor moveWithCells="1">
                  <from>
                    <xdr:col>1</xdr:col>
                    <xdr:colOff>38100</xdr:colOff>
                    <xdr:row>111</xdr:row>
                    <xdr:rowOff>274320</xdr:rowOff>
                  </from>
                  <to>
                    <xdr:col>3</xdr:col>
                    <xdr:colOff>0</xdr:colOff>
                    <xdr:row>112</xdr:row>
                    <xdr:rowOff>0</xdr:rowOff>
                  </to>
                </anchor>
              </controlPr>
            </control>
          </mc:Choice>
        </mc:AlternateContent>
        <mc:AlternateContent xmlns:mc="http://schemas.openxmlformats.org/markup-compatibility/2006">
          <mc:Choice Requires="x14">
            <control shapeId="200739" r:id="rId38" name="Check Box 181">
              <controlPr defaultSize="0" autoPict="0">
                <anchor moveWithCells="1">
                  <from>
                    <xdr:col>1</xdr:col>
                    <xdr:colOff>38100</xdr:colOff>
                    <xdr:row>111</xdr:row>
                    <xdr:rowOff>525780</xdr:rowOff>
                  </from>
                  <to>
                    <xdr:col>3</xdr:col>
                    <xdr:colOff>0</xdr:colOff>
                    <xdr:row>112</xdr:row>
                    <xdr:rowOff>0</xdr:rowOff>
                  </to>
                </anchor>
              </controlPr>
            </control>
          </mc:Choice>
        </mc:AlternateContent>
        <mc:AlternateContent xmlns:mc="http://schemas.openxmlformats.org/markup-compatibility/2006">
          <mc:Choice Requires="x14">
            <control shapeId="200740" r:id="rId39" name="Check Box 182">
              <controlPr defaultSize="0" autoPict="0">
                <anchor moveWithCells="1">
                  <from>
                    <xdr:col>1</xdr:col>
                    <xdr:colOff>38100</xdr:colOff>
                    <xdr:row>111</xdr:row>
                    <xdr:rowOff>769620</xdr:rowOff>
                  </from>
                  <to>
                    <xdr:col>3</xdr:col>
                    <xdr:colOff>0</xdr:colOff>
                    <xdr:row>112</xdr:row>
                    <xdr:rowOff>0</xdr:rowOff>
                  </to>
                </anchor>
              </controlPr>
            </control>
          </mc:Choice>
        </mc:AlternateContent>
        <mc:AlternateContent xmlns:mc="http://schemas.openxmlformats.org/markup-compatibility/2006">
          <mc:Choice Requires="x14">
            <control shapeId="200741" r:id="rId40" name="Check Box 183">
              <controlPr defaultSize="0" autoPict="0">
                <anchor moveWithCells="1">
                  <from>
                    <xdr:col>1</xdr:col>
                    <xdr:colOff>38100</xdr:colOff>
                    <xdr:row>111</xdr:row>
                    <xdr:rowOff>1021080</xdr:rowOff>
                  </from>
                  <to>
                    <xdr:col>3</xdr:col>
                    <xdr:colOff>0</xdr:colOff>
                    <xdr:row>112</xdr:row>
                    <xdr:rowOff>0</xdr:rowOff>
                  </to>
                </anchor>
              </controlPr>
            </control>
          </mc:Choice>
        </mc:AlternateContent>
        <mc:AlternateContent xmlns:mc="http://schemas.openxmlformats.org/markup-compatibility/2006">
          <mc:Choice Requires="x14">
            <control shapeId="200742" r:id="rId41" name="Check Box 184">
              <controlPr defaultSize="0" autoPict="0">
                <anchor moveWithCells="1">
                  <from>
                    <xdr:col>1</xdr:col>
                    <xdr:colOff>38100</xdr:colOff>
                    <xdr:row>111</xdr:row>
                    <xdr:rowOff>1264920</xdr:rowOff>
                  </from>
                  <to>
                    <xdr:col>3</xdr:col>
                    <xdr:colOff>0</xdr:colOff>
                    <xdr:row>112</xdr:row>
                    <xdr:rowOff>0</xdr:rowOff>
                  </to>
                </anchor>
              </controlPr>
            </control>
          </mc:Choice>
        </mc:AlternateContent>
        <mc:AlternateContent xmlns:mc="http://schemas.openxmlformats.org/markup-compatibility/2006">
          <mc:Choice Requires="x14">
            <control shapeId="200743" r:id="rId42" name="チェック 577">
              <controlPr defaultSize="0" autoPict="0">
                <anchor moveWithCells="1">
                  <from>
                    <xdr:col>1</xdr:col>
                    <xdr:colOff>38100</xdr:colOff>
                    <xdr:row>111</xdr:row>
                    <xdr:rowOff>1516380</xdr:rowOff>
                  </from>
                  <to>
                    <xdr:col>3</xdr:col>
                    <xdr:colOff>0</xdr:colOff>
                    <xdr:row>112</xdr:row>
                    <xdr:rowOff>0</xdr:rowOff>
                  </to>
                </anchor>
              </controlPr>
            </control>
          </mc:Choice>
        </mc:AlternateContent>
        <mc:AlternateContent xmlns:mc="http://schemas.openxmlformats.org/markup-compatibility/2006">
          <mc:Choice Requires="x14">
            <control shapeId="200744" r:id="rId43" name="チェック 578">
              <controlPr defaultSize="0" autoPict="0">
                <anchor moveWithCells="1">
                  <from>
                    <xdr:col>1</xdr:col>
                    <xdr:colOff>45720</xdr:colOff>
                    <xdr:row>111</xdr:row>
                    <xdr:rowOff>1775460</xdr:rowOff>
                  </from>
                  <to>
                    <xdr:col>3</xdr:col>
                    <xdr:colOff>0</xdr:colOff>
                    <xdr:row>112</xdr:row>
                    <xdr:rowOff>0</xdr:rowOff>
                  </to>
                </anchor>
              </controlPr>
            </control>
          </mc:Choice>
        </mc:AlternateContent>
        <mc:AlternateContent xmlns:mc="http://schemas.openxmlformats.org/markup-compatibility/2006">
          <mc:Choice Requires="x14">
            <control shapeId="200745" r:id="rId44" name="チェック 579">
              <controlPr defaultSize="0" autoPict="0">
                <anchor moveWithCells="1">
                  <from>
                    <xdr:col>1</xdr:col>
                    <xdr:colOff>45720</xdr:colOff>
                    <xdr:row>111</xdr:row>
                    <xdr:rowOff>2019300</xdr:rowOff>
                  </from>
                  <to>
                    <xdr:col>3</xdr:col>
                    <xdr:colOff>0</xdr:colOff>
                    <xdr:row>112</xdr:row>
                    <xdr:rowOff>0</xdr:rowOff>
                  </to>
                </anchor>
              </controlPr>
            </control>
          </mc:Choice>
        </mc:AlternateContent>
        <mc:AlternateContent xmlns:mc="http://schemas.openxmlformats.org/markup-compatibility/2006">
          <mc:Choice Requires="x14">
            <control shapeId="200746" r:id="rId45" name="チェック 580">
              <controlPr defaultSize="0" autoPict="0">
                <anchor moveWithCells="1">
                  <from>
                    <xdr:col>1</xdr:col>
                    <xdr:colOff>45720</xdr:colOff>
                    <xdr:row>111</xdr:row>
                    <xdr:rowOff>2293620</xdr:rowOff>
                  </from>
                  <to>
                    <xdr:col>3</xdr:col>
                    <xdr:colOff>0</xdr:colOff>
                    <xdr:row>112</xdr:row>
                    <xdr:rowOff>0</xdr:rowOff>
                  </to>
                </anchor>
              </controlPr>
            </control>
          </mc:Choice>
        </mc:AlternateContent>
        <mc:AlternateContent xmlns:mc="http://schemas.openxmlformats.org/markup-compatibility/2006">
          <mc:Choice Requires="x14">
            <control shapeId="200747" r:id="rId46" name="チェック 581">
              <controlPr defaultSize="0" autoPict="0">
                <anchor moveWithCells="1">
                  <from>
                    <xdr:col>1</xdr:col>
                    <xdr:colOff>45720</xdr:colOff>
                    <xdr:row>111</xdr:row>
                    <xdr:rowOff>2552700</xdr:rowOff>
                  </from>
                  <to>
                    <xdr:col>3</xdr:col>
                    <xdr:colOff>0</xdr:colOff>
                    <xdr:row>112</xdr:row>
                    <xdr:rowOff>0</xdr:rowOff>
                  </to>
                </anchor>
              </controlPr>
            </control>
          </mc:Choice>
        </mc:AlternateContent>
        <mc:AlternateContent xmlns:mc="http://schemas.openxmlformats.org/markup-compatibility/2006">
          <mc:Choice Requires="x14">
            <control shapeId="200748" r:id="rId47" name="Check Box 186">
              <controlPr defaultSize="0" autoPict="0">
                <anchor moveWithCells="1">
                  <from>
                    <xdr:col>1</xdr:col>
                    <xdr:colOff>38100</xdr:colOff>
                    <xdr:row>146</xdr:row>
                    <xdr:rowOff>76200</xdr:rowOff>
                  </from>
                  <to>
                    <xdr:col>3</xdr:col>
                    <xdr:colOff>0</xdr:colOff>
                    <xdr:row>146</xdr:row>
                    <xdr:rowOff>259080</xdr:rowOff>
                  </to>
                </anchor>
              </controlPr>
            </control>
          </mc:Choice>
        </mc:AlternateContent>
        <mc:AlternateContent xmlns:mc="http://schemas.openxmlformats.org/markup-compatibility/2006">
          <mc:Choice Requires="x14">
            <control shapeId="200749" r:id="rId48" name="Check Box 187">
              <controlPr defaultSize="0" autoPict="0">
                <anchor moveWithCells="1">
                  <from>
                    <xdr:col>1</xdr:col>
                    <xdr:colOff>38100</xdr:colOff>
                    <xdr:row>146</xdr:row>
                    <xdr:rowOff>335280</xdr:rowOff>
                  </from>
                  <to>
                    <xdr:col>3</xdr:col>
                    <xdr:colOff>0</xdr:colOff>
                    <xdr:row>147</xdr:row>
                    <xdr:rowOff>0</xdr:rowOff>
                  </to>
                </anchor>
              </controlPr>
            </control>
          </mc:Choice>
        </mc:AlternateContent>
        <mc:AlternateContent xmlns:mc="http://schemas.openxmlformats.org/markup-compatibility/2006">
          <mc:Choice Requires="x14">
            <control shapeId="200750" r:id="rId49" name="Check Box 188">
              <controlPr defaultSize="0" autoPict="0">
                <anchor moveWithCells="1">
                  <from>
                    <xdr:col>1</xdr:col>
                    <xdr:colOff>38100</xdr:colOff>
                    <xdr:row>146</xdr:row>
                    <xdr:rowOff>563880</xdr:rowOff>
                  </from>
                  <to>
                    <xdr:col>3</xdr:col>
                    <xdr:colOff>0</xdr:colOff>
                    <xdr:row>147</xdr:row>
                    <xdr:rowOff>0</xdr:rowOff>
                  </to>
                </anchor>
              </controlPr>
            </control>
          </mc:Choice>
        </mc:AlternateContent>
        <mc:AlternateContent xmlns:mc="http://schemas.openxmlformats.org/markup-compatibility/2006">
          <mc:Choice Requires="x14">
            <control shapeId="200751" r:id="rId50" name="Check Box 189">
              <controlPr defaultSize="0" autoPict="0">
                <anchor moveWithCells="1">
                  <from>
                    <xdr:col>1</xdr:col>
                    <xdr:colOff>38100</xdr:colOff>
                    <xdr:row>146</xdr:row>
                    <xdr:rowOff>800100</xdr:rowOff>
                  </from>
                  <to>
                    <xdr:col>3</xdr:col>
                    <xdr:colOff>0</xdr:colOff>
                    <xdr:row>147</xdr:row>
                    <xdr:rowOff>0</xdr:rowOff>
                  </to>
                </anchor>
              </controlPr>
            </control>
          </mc:Choice>
        </mc:AlternateContent>
        <mc:AlternateContent xmlns:mc="http://schemas.openxmlformats.org/markup-compatibility/2006">
          <mc:Choice Requires="x14">
            <control shapeId="200752" r:id="rId51" name="Check Box 190">
              <controlPr defaultSize="0" autoPict="0">
                <anchor moveWithCells="1">
                  <from>
                    <xdr:col>1</xdr:col>
                    <xdr:colOff>38100</xdr:colOff>
                    <xdr:row>146</xdr:row>
                    <xdr:rowOff>1059180</xdr:rowOff>
                  </from>
                  <to>
                    <xdr:col>3</xdr:col>
                    <xdr:colOff>0</xdr:colOff>
                    <xdr:row>147</xdr:row>
                    <xdr:rowOff>0</xdr:rowOff>
                  </to>
                </anchor>
              </controlPr>
            </control>
          </mc:Choice>
        </mc:AlternateContent>
        <mc:AlternateContent xmlns:mc="http://schemas.openxmlformats.org/markup-compatibility/2006">
          <mc:Choice Requires="x14">
            <control shapeId="200753" r:id="rId52" name="Check Box 191">
              <controlPr defaultSize="0" autoPict="0">
                <anchor moveWithCells="1">
                  <from>
                    <xdr:col>1</xdr:col>
                    <xdr:colOff>38100</xdr:colOff>
                    <xdr:row>146</xdr:row>
                    <xdr:rowOff>1303020</xdr:rowOff>
                  </from>
                  <to>
                    <xdr:col>3</xdr:col>
                    <xdr:colOff>0</xdr:colOff>
                    <xdr:row>147</xdr:row>
                    <xdr:rowOff>0</xdr:rowOff>
                  </to>
                </anchor>
              </controlPr>
            </control>
          </mc:Choice>
        </mc:AlternateContent>
        <mc:AlternateContent xmlns:mc="http://schemas.openxmlformats.org/markup-compatibility/2006">
          <mc:Choice Requires="x14">
            <control shapeId="200754" r:id="rId53" name="Check Box 193">
              <controlPr defaultSize="0" autoPict="0">
                <anchor moveWithCells="1">
                  <from>
                    <xdr:col>1</xdr:col>
                    <xdr:colOff>38100</xdr:colOff>
                    <xdr:row>146</xdr:row>
                    <xdr:rowOff>1546860</xdr:rowOff>
                  </from>
                  <to>
                    <xdr:col>3</xdr:col>
                    <xdr:colOff>0</xdr:colOff>
                    <xdr:row>147</xdr:row>
                    <xdr:rowOff>0</xdr:rowOff>
                  </to>
                </anchor>
              </controlPr>
            </control>
          </mc:Choice>
        </mc:AlternateContent>
        <mc:AlternateContent xmlns:mc="http://schemas.openxmlformats.org/markup-compatibility/2006">
          <mc:Choice Requires="x14">
            <control shapeId="200755" r:id="rId54" name="Check Box 194">
              <controlPr defaultSize="0" autoPict="0">
                <anchor moveWithCells="1">
                  <from>
                    <xdr:col>1</xdr:col>
                    <xdr:colOff>38100</xdr:colOff>
                    <xdr:row>146</xdr:row>
                    <xdr:rowOff>1790700</xdr:rowOff>
                  </from>
                  <to>
                    <xdr:col>3</xdr:col>
                    <xdr:colOff>0</xdr:colOff>
                    <xdr:row>147</xdr:row>
                    <xdr:rowOff>0</xdr:rowOff>
                  </to>
                </anchor>
              </controlPr>
            </control>
          </mc:Choice>
        </mc:AlternateContent>
        <mc:AlternateContent xmlns:mc="http://schemas.openxmlformats.org/markup-compatibility/2006">
          <mc:Choice Requires="x14">
            <control shapeId="200756" r:id="rId55" name="チェック 586">
              <controlPr defaultSize="0" autoPict="0">
                <anchor moveWithCells="1">
                  <from>
                    <xdr:col>1</xdr:col>
                    <xdr:colOff>38100</xdr:colOff>
                    <xdr:row>146</xdr:row>
                    <xdr:rowOff>2026920</xdr:rowOff>
                  </from>
                  <to>
                    <xdr:col>3</xdr:col>
                    <xdr:colOff>0</xdr:colOff>
                    <xdr:row>147</xdr:row>
                    <xdr:rowOff>0</xdr:rowOff>
                  </to>
                </anchor>
              </controlPr>
            </control>
          </mc:Choice>
        </mc:AlternateContent>
        <mc:AlternateContent xmlns:mc="http://schemas.openxmlformats.org/markup-compatibility/2006">
          <mc:Choice Requires="x14">
            <control shapeId="200757" r:id="rId56" name="チェック 588">
              <controlPr defaultSize="0" autoPict="0">
                <anchor moveWithCells="1">
                  <from>
                    <xdr:col>1</xdr:col>
                    <xdr:colOff>38100</xdr:colOff>
                    <xdr:row>146</xdr:row>
                    <xdr:rowOff>2286000</xdr:rowOff>
                  </from>
                  <to>
                    <xdr:col>3</xdr:col>
                    <xdr:colOff>0</xdr:colOff>
                    <xdr:row>147</xdr:row>
                    <xdr:rowOff>0</xdr:rowOff>
                  </to>
                </anchor>
              </controlPr>
            </control>
          </mc:Choice>
        </mc:AlternateContent>
        <mc:AlternateContent xmlns:mc="http://schemas.openxmlformats.org/markup-compatibility/2006">
          <mc:Choice Requires="x14">
            <control shapeId="200758" r:id="rId57" name="チェック 589">
              <controlPr defaultSize="0" autoPict="0">
                <anchor moveWithCells="1">
                  <from>
                    <xdr:col>1</xdr:col>
                    <xdr:colOff>38100</xdr:colOff>
                    <xdr:row>146</xdr:row>
                    <xdr:rowOff>2522220</xdr:rowOff>
                  </from>
                  <to>
                    <xdr:col>3</xdr:col>
                    <xdr:colOff>0</xdr:colOff>
                    <xdr:row>147</xdr:row>
                    <xdr:rowOff>0</xdr:rowOff>
                  </to>
                </anchor>
              </controlPr>
            </control>
          </mc:Choice>
        </mc:AlternateContent>
        <mc:AlternateContent xmlns:mc="http://schemas.openxmlformats.org/markup-compatibility/2006">
          <mc:Choice Requires="x14">
            <control shapeId="200759" r:id="rId58" name="チェック 590">
              <controlPr defaultSize="0" autoPict="0">
                <anchor moveWithCells="1">
                  <from>
                    <xdr:col>1</xdr:col>
                    <xdr:colOff>38100</xdr:colOff>
                    <xdr:row>146</xdr:row>
                    <xdr:rowOff>2781300</xdr:rowOff>
                  </from>
                  <to>
                    <xdr:col>3</xdr:col>
                    <xdr:colOff>0</xdr:colOff>
                    <xdr:row>147</xdr:row>
                    <xdr:rowOff>0</xdr:rowOff>
                  </to>
                </anchor>
              </controlPr>
            </control>
          </mc:Choice>
        </mc:AlternateContent>
        <mc:AlternateContent xmlns:mc="http://schemas.openxmlformats.org/markup-compatibility/2006">
          <mc:Choice Requires="x14">
            <control shapeId="200760" r:id="rId59" name="Check Box 197">
              <controlPr defaultSize="0" autoPict="0">
                <anchor moveWithCells="1">
                  <from>
                    <xdr:col>1</xdr:col>
                    <xdr:colOff>38100</xdr:colOff>
                    <xdr:row>177</xdr:row>
                    <xdr:rowOff>541020</xdr:rowOff>
                  </from>
                  <to>
                    <xdr:col>3</xdr:col>
                    <xdr:colOff>3185160</xdr:colOff>
                    <xdr:row>178</xdr:row>
                    <xdr:rowOff>0</xdr:rowOff>
                  </to>
                </anchor>
              </controlPr>
            </control>
          </mc:Choice>
        </mc:AlternateContent>
        <mc:AlternateContent xmlns:mc="http://schemas.openxmlformats.org/markup-compatibility/2006">
          <mc:Choice Requires="x14">
            <control shapeId="200761" r:id="rId60" name="Check Box 198">
              <controlPr defaultSize="0" autoPict="0">
                <anchor moveWithCells="1">
                  <from>
                    <xdr:col>1</xdr:col>
                    <xdr:colOff>38100</xdr:colOff>
                    <xdr:row>177</xdr:row>
                    <xdr:rowOff>792480</xdr:rowOff>
                  </from>
                  <to>
                    <xdr:col>3</xdr:col>
                    <xdr:colOff>3185160</xdr:colOff>
                    <xdr:row>178</xdr:row>
                    <xdr:rowOff>0</xdr:rowOff>
                  </to>
                </anchor>
              </controlPr>
            </control>
          </mc:Choice>
        </mc:AlternateContent>
        <mc:AlternateContent xmlns:mc="http://schemas.openxmlformats.org/markup-compatibility/2006">
          <mc:Choice Requires="x14">
            <control shapeId="200762" r:id="rId61" name="Check Box 199">
              <controlPr defaultSize="0" autoPict="0">
                <anchor moveWithCells="1">
                  <from>
                    <xdr:col>1</xdr:col>
                    <xdr:colOff>38100</xdr:colOff>
                    <xdr:row>177</xdr:row>
                    <xdr:rowOff>304800</xdr:rowOff>
                  </from>
                  <to>
                    <xdr:col>3</xdr:col>
                    <xdr:colOff>3185160</xdr:colOff>
                    <xdr:row>178</xdr:row>
                    <xdr:rowOff>0</xdr:rowOff>
                  </to>
                </anchor>
              </controlPr>
            </control>
          </mc:Choice>
        </mc:AlternateContent>
        <mc:AlternateContent xmlns:mc="http://schemas.openxmlformats.org/markup-compatibility/2006">
          <mc:Choice Requires="x14">
            <control shapeId="200763" r:id="rId62" name="Check Box 200">
              <controlPr defaultSize="0" autoPict="0">
                <anchor moveWithCells="1">
                  <from>
                    <xdr:col>1</xdr:col>
                    <xdr:colOff>38100</xdr:colOff>
                    <xdr:row>177</xdr:row>
                    <xdr:rowOff>68580</xdr:rowOff>
                  </from>
                  <to>
                    <xdr:col>3</xdr:col>
                    <xdr:colOff>3185160</xdr:colOff>
                    <xdr:row>177</xdr:row>
                    <xdr:rowOff>251460</xdr:rowOff>
                  </to>
                </anchor>
              </controlPr>
            </control>
          </mc:Choice>
        </mc:AlternateContent>
        <mc:AlternateContent xmlns:mc="http://schemas.openxmlformats.org/markup-compatibility/2006">
          <mc:Choice Requires="x14">
            <control shapeId="200764" r:id="rId63" name="Check Box 201">
              <controlPr defaultSize="0" autoPict="0">
                <anchor moveWithCells="1">
                  <from>
                    <xdr:col>1</xdr:col>
                    <xdr:colOff>38100</xdr:colOff>
                    <xdr:row>177</xdr:row>
                    <xdr:rowOff>1028700</xdr:rowOff>
                  </from>
                  <to>
                    <xdr:col>3</xdr:col>
                    <xdr:colOff>3185160</xdr:colOff>
                    <xdr:row>178</xdr:row>
                    <xdr:rowOff>0</xdr:rowOff>
                  </to>
                </anchor>
              </controlPr>
            </control>
          </mc:Choice>
        </mc:AlternateContent>
        <mc:AlternateContent xmlns:mc="http://schemas.openxmlformats.org/markup-compatibility/2006">
          <mc:Choice Requires="x14">
            <control shapeId="200765" r:id="rId64" name="Check Box 202">
              <controlPr defaultSize="0" autoPict="0">
                <anchor moveWithCells="1">
                  <from>
                    <xdr:col>1</xdr:col>
                    <xdr:colOff>38100</xdr:colOff>
                    <xdr:row>177</xdr:row>
                    <xdr:rowOff>1264920</xdr:rowOff>
                  </from>
                  <to>
                    <xdr:col>3</xdr:col>
                    <xdr:colOff>3185160</xdr:colOff>
                    <xdr:row>178</xdr:row>
                    <xdr:rowOff>0</xdr:rowOff>
                  </to>
                </anchor>
              </controlPr>
            </control>
          </mc:Choice>
        </mc:AlternateContent>
        <mc:AlternateContent xmlns:mc="http://schemas.openxmlformats.org/markup-compatibility/2006">
          <mc:Choice Requires="x14">
            <control shapeId="200766" r:id="rId65" name="Check Box 203">
              <controlPr defaultSize="0" autoPict="0">
                <anchor moveWithCells="1">
                  <from>
                    <xdr:col>1</xdr:col>
                    <xdr:colOff>38100</xdr:colOff>
                    <xdr:row>177</xdr:row>
                    <xdr:rowOff>1508760</xdr:rowOff>
                  </from>
                  <to>
                    <xdr:col>3</xdr:col>
                    <xdr:colOff>3185160</xdr:colOff>
                    <xdr:row>178</xdr:row>
                    <xdr:rowOff>0</xdr:rowOff>
                  </to>
                </anchor>
              </controlPr>
            </control>
          </mc:Choice>
        </mc:AlternateContent>
        <mc:AlternateContent xmlns:mc="http://schemas.openxmlformats.org/markup-compatibility/2006">
          <mc:Choice Requires="x14">
            <control shapeId="200767" r:id="rId66" name="チェック 592">
              <controlPr defaultSize="0" autoPict="0">
                <anchor moveWithCells="1">
                  <from>
                    <xdr:col>1</xdr:col>
                    <xdr:colOff>38100</xdr:colOff>
                    <xdr:row>177</xdr:row>
                    <xdr:rowOff>1744980</xdr:rowOff>
                  </from>
                  <to>
                    <xdr:col>3</xdr:col>
                    <xdr:colOff>3185160</xdr:colOff>
                    <xdr:row>178</xdr:row>
                    <xdr:rowOff>0</xdr:rowOff>
                  </to>
                </anchor>
              </controlPr>
            </control>
          </mc:Choice>
        </mc:AlternateContent>
        <mc:AlternateContent xmlns:mc="http://schemas.openxmlformats.org/markup-compatibility/2006">
          <mc:Choice Requires="x14">
            <control shapeId="200768" r:id="rId67" name="チェック 593">
              <controlPr defaultSize="0" autoPict="0">
                <anchor moveWithCells="1">
                  <from>
                    <xdr:col>1</xdr:col>
                    <xdr:colOff>38100</xdr:colOff>
                    <xdr:row>177</xdr:row>
                    <xdr:rowOff>1981200</xdr:rowOff>
                  </from>
                  <to>
                    <xdr:col>3</xdr:col>
                    <xdr:colOff>3185160</xdr:colOff>
                    <xdr:row>178</xdr:row>
                    <xdr:rowOff>0</xdr:rowOff>
                  </to>
                </anchor>
              </controlPr>
            </control>
          </mc:Choice>
        </mc:AlternateContent>
        <mc:AlternateContent xmlns:mc="http://schemas.openxmlformats.org/markup-compatibility/2006">
          <mc:Choice Requires="x14">
            <control shapeId="200769" r:id="rId68" name="チェック 594">
              <controlPr defaultSize="0" autoPict="0">
                <anchor moveWithCells="1">
                  <from>
                    <xdr:col>1</xdr:col>
                    <xdr:colOff>38100</xdr:colOff>
                    <xdr:row>177</xdr:row>
                    <xdr:rowOff>2232660</xdr:rowOff>
                  </from>
                  <to>
                    <xdr:col>3</xdr:col>
                    <xdr:colOff>3185160</xdr:colOff>
                    <xdr:row>178</xdr:row>
                    <xdr:rowOff>0</xdr:rowOff>
                  </to>
                </anchor>
              </controlPr>
            </control>
          </mc:Choice>
        </mc:AlternateContent>
        <mc:AlternateContent xmlns:mc="http://schemas.openxmlformats.org/markup-compatibility/2006">
          <mc:Choice Requires="x14">
            <control shapeId="200770" r:id="rId69" name="チェック 595">
              <controlPr defaultSize="0" autoPict="0">
                <anchor moveWithCells="1">
                  <from>
                    <xdr:col>1</xdr:col>
                    <xdr:colOff>38100</xdr:colOff>
                    <xdr:row>177</xdr:row>
                    <xdr:rowOff>2468880</xdr:rowOff>
                  </from>
                  <to>
                    <xdr:col>3</xdr:col>
                    <xdr:colOff>3185160</xdr:colOff>
                    <xdr:row>178</xdr:row>
                    <xdr:rowOff>0</xdr:rowOff>
                  </to>
                </anchor>
              </controlPr>
            </control>
          </mc:Choice>
        </mc:AlternateContent>
        <mc:AlternateContent xmlns:mc="http://schemas.openxmlformats.org/markup-compatibility/2006">
          <mc:Choice Requires="x14">
            <control shapeId="200771" r:id="rId70" name="チェック 597">
              <controlPr defaultSize="0" autoPict="0">
                <anchor moveWithCells="1">
                  <from>
                    <xdr:col>1</xdr:col>
                    <xdr:colOff>38100</xdr:colOff>
                    <xdr:row>201</xdr:row>
                    <xdr:rowOff>114300</xdr:rowOff>
                  </from>
                  <to>
                    <xdr:col>2</xdr:col>
                    <xdr:colOff>2484120</xdr:colOff>
                    <xdr:row>201</xdr:row>
                    <xdr:rowOff>289560</xdr:rowOff>
                  </to>
                </anchor>
              </controlPr>
            </control>
          </mc:Choice>
        </mc:AlternateContent>
        <mc:AlternateContent xmlns:mc="http://schemas.openxmlformats.org/markup-compatibility/2006">
          <mc:Choice Requires="x14">
            <control shapeId="200772" r:id="rId71" name="チェック 598">
              <controlPr defaultSize="0" autoPict="0">
                <anchor moveWithCells="1">
                  <from>
                    <xdr:col>1</xdr:col>
                    <xdr:colOff>38100</xdr:colOff>
                    <xdr:row>201</xdr:row>
                    <xdr:rowOff>350520</xdr:rowOff>
                  </from>
                  <to>
                    <xdr:col>2</xdr:col>
                    <xdr:colOff>2484120</xdr:colOff>
                    <xdr:row>202</xdr:row>
                    <xdr:rowOff>0</xdr:rowOff>
                  </to>
                </anchor>
              </controlPr>
            </control>
          </mc:Choice>
        </mc:AlternateContent>
        <mc:AlternateContent xmlns:mc="http://schemas.openxmlformats.org/markup-compatibility/2006">
          <mc:Choice Requires="x14">
            <control shapeId="200773" r:id="rId72" name="チェック 599">
              <controlPr defaultSize="0" autoPict="0">
                <anchor moveWithCells="1">
                  <from>
                    <xdr:col>1</xdr:col>
                    <xdr:colOff>38100</xdr:colOff>
                    <xdr:row>201</xdr:row>
                    <xdr:rowOff>594360</xdr:rowOff>
                  </from>
                  <to>
                    <xdr:col>2</xdr:col>
                    <xdr:colOff>2484120</xdr:colOff>
                    <xdr:row>202</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dimension ref="A1:AG40"/>
  <sheetViews>
    <sheetView view="pageBreakPreview" zoomScaleNormal="100" zoomScaleSheetLayoutView="100" workbookViewId="0">
      <selection activeCell="D4" sqref="D4"/>
    </sheetView>
  </sheetViews>
  <sheetFormatPr defaultRowHeight="13.2" x14ac:dyDescent="0.2"/>
  <cols>
    <col min="3" max="3" width="7.77734375" customWidth="1"/>
    <col min="4" max="15" width="9.6640625" customWidth="1"/>
    <col min="17" max="17" width="7.109375" customWidth="1"/>
    <col min="18" max="18" width="14.44140625" customWidth="1"/>
    <col min="19" max="19" width="11.21875" customWidth="1"/>
    <col min="20" max="32" width="8.44140625" customWidth="1"/>
  </cols>
  <sheetData>
    <row r="1" spans="1:33" x14ac:dyDescent="0.2">
      <c r="A1" t="s">
        <v>472</v>
      </c>
      <c r="S1" t="s">
        <v>493</v>
      </c>
    </row>
    <row r="2" spans="1:33" x14ac:dyDescent="0.2">
      <c r="T2" s="365" t="s">
        <v>462</v>
      </c>
      <c r="U2" s="365"/>
      <c r="V2" s="365"/>
      <c r="W2" s="365"/>
      <c r="X2" s="365"/>
      <c r="Y2" s="365"/>
      <c r="Z2" s="365"/>
      <c r="AA2" s="365" t="s">
        <v>462</v>
      </c>
      <c r="AB2" s="365"/>
      <c r="AC2" s="365"/>
      <c r="AD2" s="365"/>
      <c r="AE2" s="365"/>
      <c r="AF2" s="365"/>
      <c r="AG2" s="129"/>
    </row>
    <row r="3" spans="1:33" s="48" customFormat="1" ht="30.6" customHeight="1" x14ac:dyDescent="0.2">
      <c r="A3" s="116"/>
      <c r="B3" s="116" t="s">
        <v>113</v>
      </c>
      <c r="C3" s="211" t="s">
        <v>367</v>
      </c>
      <c r="D3" s="211" t="s">
        <v>233</v>
      </c>
      <c r="E3" s="211" t="s">
        <v>234</v>
      </c>
      <c r="F3" s="211" t="s">
        <v>235</v>
      </c>
      <c r="G3" s="211" t="s">
        <v>100</v>
      </c>
      <c r="H3" s="116" t="s">
        <v>401</v>
      </c>
      <c r="I3" s="116" t="s">
        <v>402</v>
      </c>
      <c r="J3" s="125"/>
      <c r="K3" s="125"/>
      <c r="L3" s="125"/>
      <c r="M3" s="125"/>
      <c r="N3" s="125"/>
      <c r="O3" s="125"/>
      <c r="P3" s="125"/>
      <c r="R3" s="122" t="s">
        <v>464</v>
      </c>
      <c r="S3" s="121" t="s">
        <v>451</v>
      </c>
      <c r="T3" s="121" t="s">
        <v>452</v>
      </c>
      <c r="U3" s="121" t="s">
        <v>113</v>
      </c>
      <c r="V3" s="121" t="s">
        <v>367</v>
      </c>
      <c r="W3" s="121" t="s">
        <v>233</v>
      </c>
      <c r="X3" s="121" t="s">
        <v>234</v>
      </c>
      <c r="Y3" s="121" t="s">
        <v>235</v>
      </c>
      <c r="Z3" s="121" t="s">
        <v>100</v>
      </c>
      <c r="AA3" s="121" t="s">
        <v>113</v>
      </c>
      <c r="AB3" s="121" t="s">
        <v>367</v>
      </c>
      <c r="AC3" s="121" t="s">
        <v>233</v>
      </c>
      <c r="AD3" s="121" t="s">
        <v>234</v>
      </c>
      <c r="AE3" s="121" t="s">
        <v>235</v>
      </c>
      <c r="AF3" s="121" t="s">
        <v>100</v>
      </c>
      <c r="AG3" s="20"/>
    </row>
    <row r="4" spans="1:33" x14ac:dyDescent="0.2">
      <c r="A4" s="9" t="s">
        <v>102</v>
      </c>
      <c r="B4" s="9">
        <f>調査票!C62</f>
        <v>0</v>
      </c>
      <c r="C4" s="9">
        <f>調査票!C86+調査票!C89</f>
        <v>0</v>
      </c>
      <c r="D4" s="9">
        <f>調査票!C117+調査票!C120</f>
        <v>0</v>
      </c>
      <c r="E4" s="9">
        <f>調査票!C151</f>
        <v>0</v>
      </c>
      <c r="F4" s="9">
        <f>調査票!C158</f>
        <v>0</v>
      </c>
      <c r="G4" s="9">
        <f>調査票!C182</f>
        <v>0</v>
      </c>
      <c r="H4" s="9">
        <f>SUM(B4:G4)</f>
        <v>0</v>
      </c>
      <c r="I4" s="363" t="e">
        <f>+(1-H5/H4)</f>
        <v>#DIV/0!</v>
      </c>
      <c r="J4" s="210"/>
      <c r="K4" s="210"/>
      <c r="L4" s="210"/>
      <c r="M4" s="210"/>
      <c r="N4" s="210"/>
      <c r="O4" s="210"/>
      <c r="P4" s="210"/>
      <c r="R4" s="9">
        <f>+調査票!C4</f>
        <v>0</v>
      </c>
      <c r="S4" s="127">
        <f>+調査票!C3</f>
        <v>0</v>
      </c>
      <c r="T4" s="127"/>
      <c r="U4" s="9">
        <f>+B4</f>
        <v>0</v>
      </c>
      <c r="V4" s="9">
        <f t="shared" ref="V4:Z4" si="0">+C4</f>
        <v>0</v>
      </c>
      <c r="W4" s="9">
        <f t="shared" si="0"/>
        <v>0</v>
      </c>
      <c r="X4" s="9">
        <f t="shared" si="0"/>
        <v>0</v>
      </c>
      <c r="Y4" s="9">
        <f t="shared" si="0"/>
        <v>0</v>
      </c>
      <c r="Z4" s="9">
        <f t="shared" si="0"/>
        <v>0</v>
      </c>
      <c r="AA4" s="128">
        <f>+B5</f>
        <v>0</v>
      </c>
      <c r="AB4" s="128">
        <f t="shared" ref="AB4:AF4" si="1">+C5</f>
        <v>0</v>
      </c>
      <c r="AC4" s="128">
        <f t="shared" si="1"/>
        <v>0</v>
      </c>
      <c r="AD4" s="128">
        <f t="shared" si="1"/>
        <v>0</v>
      </c>
      <c r="AE4" s="128">
        <f t="shared" si="1"/>
        <v>0</v>
      </c>
      <c r="AF4" s="128">
        <f t="shared" si="1"/>
        <v>0</v>
      </c>
    </row>
    <row r="5" spans="1:33" x14ac:dyDescent="0.2">
      <c r="A5" s="9" t="s">
        <v>61</v>
      </c>
      <c r="B5" s="9">
        <f>調査票!C65</f>
        <v>0</v>
      </c>
      <c r="C5" s="9">
        <f>調査票!C92+調査票!C95</f>
        <v>0</v>
      </c>
      <c r="D5" s="9">
        <f>調査票!C124+調査票!C127+調査票!C130</f>
        <v>0</v>
      </c>
      <c r="E5" s="9">
        <f>調査票!C154</f>
        <v>0</v>
      </c>
      <c r="F5" s="9">
        <f>調査票!C161</f>
        <v>0</v>
      </c>
      <c r="G5" s="9">
        <f>調査票!C185</f>
        <v>0</v>
      </c>
      <c r="H5" s="9">
        <f>SUM(B5:G5)</f>
        <v>0</v>
      </c>
      <c r="I5" s="364"/>
      <c r="J5" s="210"/>
      <c r="K5" s="210"/>
      <c r="L5" s="210"/>
      <c r="M5" s="210"/>
      <c r="N5" s="210"/>
      <c r="O5" s="210"/>
      <c r="P5" s="210"/>
      <c r="S5" s="129"/>
      <c r="T5" s="129"/>
      <c r="U5" s="124"/>
      <c r="V5" s="124"/>
      <c r="W5" s="124"/>
      <c r="X5" s="124"/>
      <c r="Y5" s="124"/>
      <c r="Z5" s="124"/>
    </row>
    <row r="6" spans="1:33" x14ac:dyDescent="0.2">
      <c r="A6" s="124"/>
      <c r="B6" s="124"/>
      <c r="C6" s="124"/>
      <c r="D6" s="124"/>
      <c r="E6" s="124"/>
      <c r="F6" s="124"/>
      <c r="G6" s="124"/>
      <c r="H6" s="124"/>
      <c r="I6" s="210"/>
      <c r="J6" s="210"/>
      <c r="K6" s="210"/>
      <c r="L6" s="210"/>
      <c r="M6" s="210"/>
      <c r="N6" s="210"/>
      <c r="O6" s="210"/>
      <c r="P6" s="210"/>
      <c r="S6" s="129"/>
      <c r="T6" s="129"/>
      <c r="U6" s="124"/>
      <c r="V6" s="124"/>
      <c r="W6" s="124"/>
      <c r="X6" s="124"/>
      <c r="Y6" s="124"/>
      <c r="Z6" s="124"/>
    </row>
    <row r="7" spans="1:33" ht="28.95" customHeight="1" x14ac:dyDescent="0.2">
      <c r="D7" s="362" t="s">
        <v>497</v>
      </c>
      <c r="E7" s="362"/>
      <c r="F7" s="362" t="s">
        <v>498</v>
      </c>
      <c r="G7" s="362"/>
      <c r="H7" s="362" t="s">
        <v>505</v>
      </c>
      <c r="I7" s="362"/>
      <c r="J7" s="362" t="s">
        <v>506</v>
      </c>
      <c r="K7" s="362"/>
      <c r="L7" s="362" t="s">
        <v>507</v>
      </c>
      <c r="M7" s="362"/>
      <c r="N7" s="362" t="s">
        <v>499</v>
      </c>
      <c r="O7" s="362"/>
      <c r="S7" t="s">
        <v>494</v>
      </c>
    </row>
    <row r="8" spans="1:33" ht="27.6" customHeight="1" x14ac:dyDescent="0.2">
      <c r="A8" s="358" t="s">
        <v>430</v>
      </c>
      <c r="B8" s="358"/>
      <c r="C8" s="203" t="s">
        <v>496</v>
      </c>
      <c r="D8" s="212" t="s">
        <v>491</v>
      </c>
      <c r="E8" s="212" t="s">
        <v>492</v>
      </c>
      <c r="F8" s="212" t="s">
        <v>491</v>
      </c>
      <c r="G8" s="212" t="s">
        <v>492</v>
      </c>
      <c r="H8" s="212" t="s">
        <v>491</v>
      </c>
      <c r="I8" s="212" t="s">
        <v>492</v>
      </c>
      <c r="J8" s="212" t="s">
        <v>491</v>
      </c>
      <c r="K8" s="212" t="s">
        <v>492</v>
      </c>
      <c r="L8" s="212" t="s">
        <v>491</v>
      </c>
      <c r="M8" s="212" t="s">
        <v>492</v>
      </c>
      <c r="N8" s="212" t="s">
        <v>491</v>
      </c>
      <c r="O8" s="212" t="s">
        <v>492</v>
      </c>
      <c r="Q8" s="122" t="s">
        <v>464</v>
      </c>
      <c r="R8" s="121" t="s">
        <v>451</v>
      </c>
      <c r="S8" s="9" t="s">
        <v>453</v>
      </c>
      <c r="T8" s="9" t="s">
        <v>454</v>
      </c>
      <c r="U8" s="9" t="s">
        <v>455</v>
      </c>
      <c r="V8" s="9" t="s">
        <v>456</v>
      </c>
      <c r="W8" s="9" t="s">
        <v>457</v>
      </c>
      <c r="X8" s="9" t="s">
        <v>458</v>
      </c>
      <c r="Y8" s="9" t="s">
        <v>459</v>
      </c>
      <c r="Z8" s="128" t="s">
        <v>460</v>
      </c>
      <c r="AA8" s="128" t="s">
        <v>461</v>
      </c>
    </row>
    <row r="9" spans="1:33" ht="16.2" customHeight="1" x14ac:dyDescent="0.2">
      <c r="A9" s="360" t="s">
        <v>444</v>
      </c>
      <c r="B9" s="361"/>
      <c r="C9" s="213" t="s">
        <v>517</v>
      </c>
      <c r="D9" s="123">
        <f>+調査票!B70</f>
        <v>0</v>
      </c>
      <c r="E9" s="123">
        <f>+調査票!C70</f>
        <v>0</v>
      </c>
      <c r="F9" s="123">
        <f>+調査票!B100</f>
        <v>0</v>
      </c>
      <c r="G9" s="123">
        <f>+調査票!C100</f>
        <v>0</v>
      </c>
      <c r="H9" s="123">
        <f>+調査票!B135</f>
        <v>0</v>
      </c>
      <c r="I9" s="123">
        <f>+調査票!C135</f>
        <v>0</v>
      </c>
      <c r="J9" s="123">
        <f>+調査票!B166</f>
        <v>0</v>
      </c>
      <c r="K9" s="123">
        <f>+調査票!C166</f>
        <v>0</v>
      </c>
      <c r="L9" s="123">
        <f>+調査票!B190</f>
        <v>0</v>
      </c>
      <c r="M9" s="123">
        <f>+調査票!C190</f>
        <v>0</v>
      </c>
      <c r="N9" s="123">
        <f>+D9+F9+H9+J9+L9</f>
        <v>0</v>
      </c>
      <c r="O9" s="123">
        <f>+E9+G9+I9+K9+M9</f>
        <v>0</v>
      </c>
      <c r="Q9" s="9">
        <f>+調査票!C4</f>
        <v>0</v>
      </c>
      <c r="R9" s="9">
        <f>+調査票!C3</f>
        <v>0</v>
      </c>
      <c r="S9" s="9">
        <f>+N9</f>
        <v>0</v>
      </c>
      <c r="T9" s="9">
        <f>+N10</f>
        <v>0</v>
      </c>
      <c r="U9" s="9">
        <f>+N11</f>
        <v>0</v>
      </c>
      <c r="V9" s="9">
        <f>+N12</f>
        <v>0</v>
      </c>
      <c r="W9" s="9">
        <f>+N13</f>
        <v>0</v>
      </c>
      <c r="X9" s="9">
        <f>+N14</f>
        <v>0</v>
      </c>
      <c r="Y9" s="9">
        <f>+N15</f>
        <v>0</v>
      </c>
      <c r="Z9" s="9">
        <f>+N18</f>
        <v>0</v>
      </c>
      <c r="AA9" s="9">
        <f>+N19</f>
        <v>0</v>
      </c>
    </row>
    <row r="10" spans="1:33" ht="16.2" customHeight="1" x14ac:dyDescent="0.2">
      <c r="A10" s="360" t="s">
        <v>445</v>
      </c>
      <c r="B10" s="361"/>
      <c r="C10" s="213" t="s">
        <v>517</v>
      </c>
      <c r="D10" s="123">
        <f>+調査票!B71</f>
        <v>0</v>
      </c>
      <c r="E10" s="123">
        <f>+調査票!C71</f>
        <v>0</v>
      </c>
      <c r="F10" s="123">
        <f>+調査票!B101</f>
        <v>0</v>
      </c>
      <c r="G10" s="123">
        <f>+調査票!C101</f>
        <v>0</v>
      </c>
      <c r="H10" s="123">
        <f>+調査票!B136</f>
        <v>0</v>
      </c>
      <c r="I10" s="123">
        <f>+調査票!C136</f>
        <v>0</v>
      </c>
      <c r="J10" s="123">
        <f>+調査票!B167</f>
        <v>0</v>
      </c>
      <c r="K10" s="123">
        <f>+調査票!C167</f>
        <v>0</v>
      </c>
      <c r="L10" s="123">
        <f>+調査票!B191</f>
        <v>0</v>
      </c>
      <c r="M10" s="123">
        <f>+調査票!C191</f>
        <v>0</v>
      </c>
      <c r="N10" s="123">
        <f t="shared" ref="N10:N15" si="2">+D10+F10+H10+J10+L10</f>
        <v>0</v>
      </c>
      <c r="O10" s="123">
        <f t="shared" ref="O10:O15" si="3">+E10+G10+I10+K10+M10</f>
        <v>0</v>
      </c>
    </row>
    <row r="11" spans="1:33" ht="16.2" customHeight="1" x14ac:dyDescent="0.2">
      <c r="A11" s="360" t="s">
        <v>446</v>
      </c>
      <c r="B11" s="361"/>
      <c r="C11" s="213" t="s">
        <v>517</v>
      </c>
      <c r="D11" s="123">
        <f>+調査票!B72</f>
        <v>0</v>
      </c>
      <c r="E11" s="123">
        <f>+調査票!C72</f>
        <v>0</v>
      </c>
      <c r="F11" s="123">
        <f>+調査票!B102</f>
        <v>0</v>
      </c>
      <c r="G11" s="123">
        <f>+調査票!C102</f>
        <v>0</v>
      </c>
      <c r="H11" s="123">
        <f>+調査票!B137</f>
        <v>0</v>
      </c>
      <c r="I11" s="123">
        <f>+調査票!C137</f>
        <v>0</v>
      </c>
      <c r="J11" s="123">
        <f>+調査票!B168</f>
        <v>0</v>
      </c>
      <c r="K11" s="123">
        <f>+調査票!C168</f>
        <v>0</v>
      </c>
      <c r="L11" s="123">
        <f>+調査票!B192</f>
        <v>0</v>
      </c>
      <c r="M11" s="123">
        <f>+調査票!C192</f>
        <v>0</v>
      </c>
      <c r="N11" s="123">
        <f t="shared" si="2"/>
        <v>0</v>
      </c>
      <c r="O11" s="123">
        <f t="shared" si="3"/>
        <v>0</v>
      </c>
      <c r="R11" t="s">
        <v>495</v>
      </c>
    </row>
    <row r="12" spans="1:33" ht="16.2" customHeight="1" x14ac:dyDescent="0.2">
      <c r="A12" s="360" t="s">
        <v>447</v>
      </c>
      <c r="B12" s="361"/>
      <c r="C12" s="213" t="s">
        <v>517</v>
      </c>
      <c r="D12" s="123">
        <f>+調査票!B73</f>
        <v>0</v>
      </c>
      <c r="E12" s="123">
        <f>+調査票!C73</f>
        <v>0</v>
      </c>
      <c r="F12" s="123">
        <f>+調査票!B103</f>
        <v>0</v>
      </c>
      <c r="G12" s="123">
        <f>+調査票!C103</f>
        <v>0</v>
      </c>
      <c r="H12" s="123">
        <f>+調査票!B138</f>
        <v>0</v>
      </c>
      <c r="I12" s="123">
        <f>+調査票!C138</f>
        <v>0</v>
      </c>
      <c r="J12" s="123">
        <f>+調査票!B169</f>
        <v>0</v>
      </c>
      <c r="K12" s="123">
        <f>+調査票!C169</f>
        <v>0</v>
      </c>
      <c r="L12" s="123">
        <f>+調査票!B193</f>
        <v>0</v>
      </c>
      <c r="M12" s="123">
        <f>+調査票!C193</f>
        <v>0</v>
      </c>
      <c r="N12" s="123">
        <f t="shared" si="2"/>
        <v>0</v>
      </c>
      <c r="O12" s="123">
        <f t="shared" si="3"/>
        <v>0</v>
      </c>
      <c r="Q12" s="203" t="s">
        <v>398</v>
      </c>
      <c r="R12" s="203" t="s">
        <v>451</v>
      </c>
      <c r="S12" s="9" t="s">
        <v>434</v>
      </c>
      <c r="T12" s="9" t="s">
        <v>435</v>
      </c>
      <c r="U12" s="9" t="s">
        <v>436</v>
      </c>
      <c r="V12" s="9" t="s">
        <v>437</v>
      </c>
      <c r="W12" s="9" t="s">
        <v>438</v>
      </c>
      <c r="X12" s="9" t="s">
        <v>439</v>
      </c>
      <c r="Y12" s="9" t="s">
        <v>440</v>
      </c>
      <c r="Z12" s="128" t="s">
        <v>442</v>
      </c>
      <c r="AA12" s="128" t="s">
        <v>443</v>
      </c>
    </row>
    <row r="13" spans="1:33" ht="16.2" customHeight="1" x14ac:dyDescent="0.2">
      <c r="A13" s="360" t="s">
        <v>448</v>
      </c>
      <c r="B13" s="361"/>
      <c r="C13" s="213" t="s">
        <v>517</v>
      </c>
      <c r="D13" s="123">
        <f>+調査票!B74</f>
        <v>0</v>
      </c>
      <c r="E13" s="123">
        <f>+調査票!C74</f>
        <v>0</v>
      </c>
      <c r="F13" s="123">
        <f>+調査票!B104</f>
        <v>0</v>
      </c>
      <c r="G13" s="123">
        <f>+調査票!C104</f>
        <v>0</v>
      </c>
      <c r="H13" s="123">
        <f>+調査票!B139</f>
        <v>0</v>
      </c>
      <c r="I13" s="123">
        <f>+調査票!C139</f>
        <v>0</v>
      </c>
      <c r="J13" s="123">
        <f>+調査票!B170</f>
        <v>0</v>
      </c>
      <c r="K13" s="123">
        <f>+調査票!C170</f>
        <v>0</v>
      </c>
      <c r="L13" s="123">
        <f>+調査票!B194</f>
        <v>0</v>
      </c>
      <c r="M13" s="123">
        <f>+調査票!C194</f>
        <v>0</v>
      </c>
      <c r="N13" s="123">
        <f t="shared" si="2"/>
        <v>0</v>
      </c>
      <c r="O13" s="123">
        <f t="shared" si="3"/>
        <v>0</v>
      </c>
      <c r="Q13" s="9">
        <f>+調査票!C4</f>
        <v>0</v>
      </c>
      <c r="R13" s="9">
        <f>+調査票!C3</f>
        <v>0</v>
      </c>
      <c r="S13" s="9">
        <f>+O9</f>
        <v>0</v>
      </c>
      <c r="T13" s="9">
        <f>+O10</f>
        <v>0</v>
      </c>
      <c r="U13" s="9">
        <f>+O11</f>
        <v>0</v>
      </c>
      <c r="V13" s="9">
        <f>+O12</f>
        <v>0</v>
      </c>
      <c r="W13" s="9">
        <f>+O13</f>
        <v>0</v>
      </c>
      <c r="X13" s="9">
        <f>+O14</f>
        <v>0</v>
      </c>
      <c r="Y13" s="9">
        <f>+O15</f>
        <v>0</v>
      </c>
      <c r="Z13" s="9">
        <f>+O18</f>
        <v>0</v>
      </c>
      <c r="AA13" s="9">
        <f>+O19</f>
        <v>0</v>
      </c>
    </row>
    <row r="14" spans="1:33" ht="16.2" customHeight="1" x14ac:dyDescent="0.2">
      <c r="A14" s="360" t="s">
        <v>449</v>
      </c>
      <c r="B14" s="361"/>
      <c r="C14" s="213" t="s">
        <v>517</v>
      </c>
      <c r="D14" s="123">
        <f>+調査票!B75</f>
        <v>0</v>
      </c>
      <c r="E14" s="123">
        <f>+調査票!C75</f>
        <v>0</v>
      </c>
      <c r="F14" s="123">
        <f>+調査票!B105</f>
        <v>0</v>
      </c>
      <c r="G14" s="123">
        <f>+調査票!C105</f>
        <v>0</v>
      </c>
      <c r="H14" s="123">
        <f>+調査票!B140</f>
        <v>0</v>
      </c>
      <c r="I14" s="123">
        <f>+調査票!C140</f>
        <v>0</v>
      </c>
      <c r="J14" s="123">
        <f>+調査票!B171</f>
        <v>0</v>
      </c>
      <c r="K14" s="123">
        <f>+調査票!C171</f>
        <v>0</v>
      </c>
      <c r="L14" s="123">
        <f>+調査票!B195</f>
        <v>0</v>
      </c>
      <c r="M14" s="123">
        <f>+調査票!C195</f>
        <v>0</v>
      </c>
      <c r="N14" s="123">
        <f t="shared" si="2"/>
        <v>0</v>
      </c>
      <c r="O14" s="123">
        <f t="shared" si="3"/>
        <v>0</v>
      </c>
    </row>
    <row r="15" spans="1:33" ht="16.2" customHeight="1" x14ac:dyDescent="0.2">
      <c r="A15" s="360" t="s">
        <v>450</v>
      </c>
      <c r="B15" s="361"/>
      <c r="C15" s="213" t="s">
        <v>517</v>
      </c>
      <c r="D15" s="123">
        <f>+調査票!B76</f>
        <v>0</v>
      </c>
      <c r="E15" s="123">
        <f>+調査票!C76</f>
        <v>0</v>
      </c>
      <c r="F15" s="123">
        <f>+調査票!B106</f>
        <v>0</v>
      </c>
      <c r="G15" s="123">
        <f>+調査票!C106</f>
        <v>0</v>
      </c>
      <c r="H15" s="123">
        <f>+調査票!B141</f>
        <v>0</v>
      </c>
      <c r="I15" s="123">
        <f>+調査票!C141</f>
        <v>0</v>
      </c>
      <c r="J15" s="123">
        <f>+調査票!B172</f>
        <v>0</v>
      </c>
      <c r="K15" s="123">
        <f>+調査票!C172</f>
        <v>0</v>
      </c>
      <c r="L15" s="123">
        <f>+調査票!B196</f>
        <v>0</v>
      </c>
      <c r="M15" s="123">
        <f>+調査票!C196</f>
        <v>0</v>
      </c>
      <c r="N15" s="123">
        <f t="shared" si="2"/>
        <v>0</v>
      </c>
      <c r="O15" s="123">
        <f t="shared" si="3"/>
        <v>0</v>
      </c>
    </row>
    <row r="16" spans="1:33" ht="16.2" customHeight="1" x14ac:dyDescent="0.2">
      <c r="A16" s="358" t="s">
        <v>431</v>
      </c>
      <c r="B16" s="358"/>
      <c r="C16" s="203"/>
      <c r="D16" s="9">
        <f>SUM(D9:D15)</f>
        <v>0</v>
      </c>
      <c r="E16" s="9">
        <f>SUM(E9:E15)</f>
        <v>0</v>
      </c>
      <c r="F16" s="9">
        <f>SUM(F9:F15)</f>
        <v>0</v>
      </c>
      <c r="G16" s="9">
        <f t="shared" ref="G16:O16" si="4">SUM(G9:G15)</f>
        <v>0</v>
      </c>
      <c r="H16" s="9">
        <f t="shared" si="4"/>
        <v>0</v>
      </c>
      <c r="I16" s="9">
        <f t="shared" si="4"/>
        <v>0</v>
      </c>
      <c r="J16" s="9">
        <f t="shared" si="4"/>
        <v>0</v>
      </c>
      <c r="K16" s="9">
        <f t="shared" si="4"/>
        <v>0</v>
      </c>
      <c r="L16" s="9">
        <f t="shared" si="4"/>
        <v>0</v>
      </c>
      <c r="M16" s="9">
        <f t="shared" si="4"/>
        <v>0</v>
      </c>
      <c r="N16" s="9">
        <f t="shared" si="4"/>
        <v>0</v>
      </c>
      <c r="O16" s="9">
        <f t="shared" si="4"/>
        <v>0</v>
      </c>
    </row>
    <row r="17" spans="1:16" ht="31.95" customHeight="1" x14ac:dyDescent="0.2">
      <c r="A17" s="358" t="s">
        <v>432</v>
      </c>
      <c r="B17" s="358"/>
      <c r="C17" s="203" t="s">
        <v>496</v>
      </c>
      <c r="D17" s="212" t="s">
        <v>491</v>
      </c>
      <c r="E17" s="212" t="s">
        <v>492</v>
      </c>
      <c r="F17" s="212" t="s">
        <v>491</v>
      </c>
      <c r="G17" s="212" t="s">
        <v>492</v>
      </c>
      <c r="H17" s="212" t="s">
        <v>491</v>
      </c>
      <c r="I17" s="212" t="s">
        <v>492</v>
      </c>
      <c r="J17" s="212" t="s">
        <v>491</v>
      </c>
      <c r="K17" s="212" t="s">
        <v>492</v>
      </c>
      <c r="L17" s="212" t="s">
        <v>491</v>
      </c>
      <c r="M17" s="212" t="s">
        <v>492</v>
      </c>
      <c r="N17" s="212" t="s">
        <v>491</v>
      </c>
      <c r="O17" s="212" t="s">
        <v>492</v>
      </c>
    </row>
    <row r="18" spans="1:16" ht="16.2" customHeight="1" x14ac:dyDescent="0.2">
      <c r="A18" s="358" t="s">
        <v>428</v>
      </c>
      <c r="B18" s="358"/>
      <c r="C18" s="213" t="s">
        <v>517</v>
      </c>
      <c r="D18" s="9">
        <f>+調査票!B79</f>
        <v>0</v>
      </c>
      <c r="E18" s="9">
        <f>+調査票!C79</f>
        <v>0</v>
      </c>
      <c r="F18" s="9">
        <f>+調査票!B109</f>
        <v>0</v>
      </c>
      <c r="G18" s="9">
        <f>+調査票!C109</f>
        <v>0</v>
      </c>
      <c r="H18" s="9">
        <f>+調査票!B144</f>
        <v>0</v>
      </c>
      <c r="I18" s="9">
        <f>+調査票!C144</f>
        <v>0</v>
      </c>
      <c r="J18" s="9">
        <f>+調査票!B175</f>
        <v>0</v>
      </c>
      <c r="K18" s="9">
        <f>+調査票!C175</f>
        <v>0</v>
      </c>
      <c r="L18" s="9">
        <f>+調査票!B199</f>
        <v>0</v>
      </c>
      <c r="M18" s="9">
        <f>+調査票!C199</f>
        <v>0</v>
      </c>
      <c r="N18" s="123">
        <f>+D18+F18+H18+J18+L18</f>
        <v>0</v>
      </c>
      <c r="O18" s="123">
        <f>+E18+G18+I18+K18+M18</f>
        <v>0</v>
      </c>
    </row>
    <row r="19" spans="1:16" ht="16.2" customHeight="1" x14ac:dyDescent="0.2">
      <c r="A19" s="359" t="s">
        <v>429</v>
      </c>
      <c r="B19" s="359"/>
      <c r="C19" s="213" t="s">
        <v>517</v>
      </c>
      <c r="D19" s="9">
        <f>+調査票!B80</f>
        <v>0</v>
      </c>
      <c r="E19" s="9">
        <f>+調査票!C80</f>
        <v>0</v>
      </c>
      <c r="F19" s="9">
        <f>+調査票!B110</f>
        <v>0</v>
      </c>
      <c r="G19" s="9">
        <f>+調査票!C110</f>
        <v>0</v>
      </c>
      <c r="H19" s="9">
        <f>+調査票!B145</f>
        <v>0</v>
      </c>
      <c r="I19" s="9">
        <f>+調査票!C145</f>
        <v>0</v>
      </c>
      <c r="J19" s="9">
        <f>+調査票!B176</f>
        <v>0</v>
      </c>
      <c r="K19" s="9">
        <f>+調査票!C176</f>
        <v>0</v>
      </c>
      <c r="L19" s="9">
        <f>+調査票!B200</f>
        <v>0</v>
      </c>
      <c r="M19" s="9">
        <f>+調査票!C200</f>
        <v>0</v>
      </c>
      <c r="N19" s="123">
        <f>+D19+F19+H19+J19+L19</f>
        <v>0</v>
      </c>
      <c r="O19" s="123">
        <f>+E19+G19+I19+K19+M19</f>
        <v>0</v>
      </c>
    </row>
    <row r="20" spans="1:16" ht="16.2" customHeight="1" x14ac:dyDescent="0.2">
      <c r="A20" s="358" t="s">
        <v>431</v>
      </c>
      <c r="B20" s="358"/>
      <c r="C20" s="203"/>
      <c r="D20" s="9">
        <f>SUM(D18:D19)</f>
        <v>0</v>
      </c>
      <c r="E20" s="9">
        <f>SUM(E18:E19)</f>
        <v>0</v>
      </c>
      <c r="F20" s="9">
        <f>SUM(F18:F19)</f>
        <v>0</v>
      </c>
      <c r="G20" s="9">
        <f t="shared" ref="G20" si="5">SUM(G18:G19)</f>
        <v>0</v>
      </c>
      <c r="H20" s="9">
        <f t="shared" ref="H20:O20" si="6">SUM(H18:H19)</f>
        <v>0</v>
      </c>
      <c r="I20" s="9">
        <f t="shared" si="6"/>
        <v>0</v>
      </c>
      <c r="J20" s="9">
        <f t="shared" si="6"/>
        <v>0</v>
      </c>
      <c r="K20" s="9">
        <f t="shared" si="6"/>
        <v>0</v>
      </c>
      <c r="L20" s="9">
        <f t="shared" si="6"/>
        <v>0</v>
      </c>
      <c r="M20" s="9">
        <f t="shared" si="6"/>
        <v>0</v>
      </c>
      <c r="N20" s="9">
        <f t="shared" si="6"/>
        <v>0</v>
      </c>
      <c r="O20" s="9">
        <f t="shared" si="6"/>
        <v>0</v>
      </c>
    </row>
    <row r="21" spans="1:16" ht="16.2" customHeight="1" x14ac:dyDescent="0.2">
      <c r="A21" s="125"/>
      <c r="B21" s="125"/>
      <c r="C21" s="124"/>
      <c r="D21" s="124"/>
      <c r="E21" s="124"/>
      <c r="F21" s="124"/>
      <c r="G21" s="124"/>
      <c r="H21" s="124"/>
      <c r="I21" s="126"/>
      <c r="J21" s="126"/>
      <c r="K21" s="126"/>
      <c r="L21" s="126"/>
      <c r="M21" s="126"/>
      <c r="N21" s="126"/>
      <c r="O21" s="126"/>
      <c r="P21" s="126"/>
    </row>
    <row r="22" spans="1:16" x14ac:dyDescent="0.2">
      <c r="A22" t="s">
        <v>294</v>
      </c>
    </row>
    <row r="23" spans="1:16" x14ac:dyDescent="0.2">
      <c r="A23" s="116"/>
      <c r="B23" s="116" t="s">
        <v>113</v>
      </c>
      <c r="C23" s="116" t="s">
        <v>368</v>
      </c>
      <c r="D23" s="116" t="s">
        <v>233</v>
      </c>
      <c r="E23" s="116" t="s">
        <v>234</v>
      </c>
      <c r="F23" s="116" t="s">
        <v>235</v>
      </c>
      <c r="G23" s="116" t="s">
        <v>100</v>
      </c>
      <c r="H23" s="116" t="s">
        <v>401</v>
      </c>
      <c r="I23" s="116" t="s">
        <v>402</v>
      </c>
      <c r="J23" s="125"/>
      <c r="K23" s="125"/>
      <c r="L23" s="125"/>
      <c r="M23" s="125"/>
      <c r="N23" s="125"/>
      <c r="O23" s="125"/>
      <c r="P23" s="125"/>
    </row>
    <row r="24" spans="1:16" x14ac:dyDescent="0.2">
      <c r="A24" s="9" t="s">
        <v>102</v>
      </c>
      <c r="B24" s="9">
        <f>+'調査票 （記載例）'!C62</f>
        <v>10</v>
      </c>
      <c r="C24" s="9">
        <f>+'調査票 （記載例）'!C86+'調査票 （記載例）'!C89</f>
        <v>12</v>
      </c>
      <c r="D24" s="9">
        <f>+'調査票 （記載例）'!C117+'調査票 （記載例）'!C120</f>
        <v>70</v>
      </c>
      <c r="E24" s="9">
        <f>+'調査票 （記載例）'!C151</f>
        <v>8</v>
      </c>
      <c r="F24" s="9">
        <f>+'調査票 （記載例）'!C158</f>
        <v>4</v>
      </c>
      <c r="G24" s="9">
        <f>+'調査票 （記載例）'!C182</f>
        <v>5</v>
      </c>
      <c r="H24" s="9">
        <f>SUM(B24:G24)</f>
        <v>109</v>
      </c>
      <c r="I24" s="363">
        <f>+(1-H25/H24)</f>
        <v>0.44954128440366969</v>
      </c>
      <c r="J24" s="210"/>
      <c r="K24" s="210"/>
      <c r="L24" s="210"/>
      <c r="M24" s="210"/>
      <c r="N24" s="210"/>
      <c r="O24" s="210"/>
      <c r="P24" s="210"/>
    </row>
    <row r="25" spans="1:16" x14ac:dyDescent="0.2">
      <c r="A25" s="9" t="s">
        <v>61</v>
      </c>
      <c r="B25" s="9">
        <f>+'調査票 （記載例）'!C65</f>
        <v>4</v>
      </c>
      <c r="C25" s="9">
        <f>+'調査票 （記載例）'!C92+'調査票 （記載例）'!C95</f>
        <v>7</v>
      </c>
      <c r="D25" s="9">
        <f>+'調査票 （記載例）'!C124+'調査票 （記載例）'!C127+'調査票 （記載例）'!C130</f>
        <v>42</v>
      </c>
      <c r="E25" s="9">
        <f>+'調査票 （記載例）'!C154</f>
        <v>4</v>
      </c>
      <c r="F25" s="9">
        <f>+'調査票 （記載例）'!C161</f>
        <v>1</v>
      </c>
      <c r="G25" s="9">
        <f>+'調査票 （記載例）'!C185</f>
        <v>2</v>
      </c>
      <c r="H25" s="9">
        <f>SUM(B25:G25)</f>
        <v>60</v>
      </c>
      <c r="I25" s="364"/>
      <c r="J25" s="210"/>
      <c r="K25" s="210"/>
      <c r="L25" s="210"/>
      <c r="M25" s="210"/>
      <c r="N25" s="210"/>
      <c r="O25" s="210"/>
      <c r="P25" s="210"/>
    </row>
    <row r="27" spans="1:16" x14ac:dyDescent="0.2">
      <c r="D27" s="362" t="s">
        <v>497</v>
      </c>
      <c r="E27" s="362"/>
      <c r="F27" s="362" t="s">
        <v>498</v>
      </c>
      <c r="G27" s="362"/>
      <c r="H27" s="362" t="s">
        <v>505</v>
      </c>
      <c r="I27" s="362"/>
      <c r="J27" s="362" t="s">
        <v>506</v>
      </c>
      <c r="K27" s="362"/>
      <c r="L27" s="362" t="s">
        <v>507</v>
      </c>
      <c r="M27" s="362"/>
      <c r="N27" s="362" t="s">
        <v>401</v>
      </c>
      <c r="O27" s="362"/>
    </row>
    <row r="28" spans="1:16" ht="26.4" x14ac:dyDescent="0.2">
      <c r="A28" s="358" t="s">
        <v>430</v>
      </c>
      <c r="B28" s="358"/>
      <c r="C28" s="227" t="s">
        <v>496</v>
      </c>
      <c r="D28" s="212" t="s">
        <v>491</v>
      </c>
      <c r="E28" s="212" t="s">
        <v>492</v>
      </c>
      <c r="F28" s="212" t="s">
        <v>491</v>
      </c>
      <c r="G28" s="212" t="s">
        <v>492</v>
      </c>
      <c r="H28" s="212" t="s">
        <v>491</v>
      </c>
      <c r="I28" s="212" t="s">
        <v>492</v>
      </c>
      <c r="J28" s="212" t="s">
        <v>491</v>
      </c>
      <c r="K28" s="212" t="s">
        <v>492</v>
      </c>
      <c r="L28" s="212" t="s">
        <v>491</v>
      </c>
      <c r="M28" s="212" t="s">
        <v>492</v>
      </c>
      <c r="N28" s="212" t="s">
        <v>491</v>
      </c>
      <c r="O28" s="212" t="s">
        <v>492</v>
      </c>
    </row>
    <row r="29" spans="1:16" x14ac:dyDescent="0.2">
      <c r="A29" s="360" t="s">
        <v>444</v>
      </c>
      <c r="B29" s="361"/>
      <c r="C29" s="213" t="s">
        <v>517</v>
      </c>
      <c r="D29" s="123">
        <f>+'調査票 （記載例）'!B70</f>
        <v>0</v>
      </c>
      <c r="E29" s="123">
        <f>+'調査票 （記載例）'!C70</f>
        <v>0</v>
      </c>
      <c r="F29" s="123">
        <f>+'調査票 （記載例）'!B100</f>
        <v>0</v>
      </c>
      <c r="G29" s="123">
        <f>+'調査票 （記載例）'!C100</f>
        <v>0</v>
      </c>
      <c r="H29" s="123">
        <f>+'調査票 （記載例）'!B135</f>
        <v>0</v>
      </c>
      <c r="I29" s="123">
        <f>+'調査票 （記載例）'!C135</f>
        <v>0</v>
      </c>
      <c r="J29" s="123">
        <f>+'調査票 （記載例）'!B166</f>
        <v>1</v>
      </c>
      <c r="K29" s="123">
        <f>+'調査票 （記載例）'!C166</f>
        <v>0</v>
      </c>
      <c r="L29" s="123">
        <f>+'調査票 （記載例）'!B190</f>
        <v>0</v>
      </c>
      <c r="M29" s="123">
        <f>+'調査票 （記載例）'!C190</f>
        <v>0</v>
      </c>
      <c r="N29" s="123">
        <f>+D29+F29+H29+J29+L29</f>
        <v>1</v>
      </c>
      <c r="O29" s="123">
        <f>+E29+G29+I29+K29+M29</f>
        <v>0</v>
      </c>
    </row>
    <row r="30" spans="1:16" x14ac:dyDescent="0.2">
      <c r="A30" s="360" t="s">
        <v>445</v>
      </c>
      <c r="B30" s="361"/>
      <c r="C30" s="213" t="s">
        <v>517</v>
      </c>
      <c r="D30" s="123">
        <f>+'調査票 （記載例）'!B71</f>
        <v>2</v>
      </c>
      <c r="E30" s="123">
        <f>+'調査票 （記載例）'!C71</f>
        <v>0</v>
      </c>
      <c r="F30" s="123">
        <f>+'調査票 （記載例）'!B101</f>
        <v>0</v>
      </c>
      <c r="G30" s="123">
        <f>+'調査票 （記載例）'!C101</f>
        <v>0</v>
      </c>
      <c r="H30" s="123">
        <f>+'調査票 （記載例）'!B136</f>
        <v>15</v>
      </c>
      <c r="I30" s="123">
        <f>+'調査票 （記載例）'!C136</f>
        <v>0</v>
      </c>
      <c r="J30" s="123">
        <f>+'調査票 （記載例）'!B167</f>
        <v>1</v>
      </c>
      <c r="K30" s="123">
        <f>+'調査票 （記載例）'!C167</f>
        <v>0</v>
      </c>
      <c r="L30" s="123">
        <f>+'調査票 （記載例）'!B191</f>
        <v>0</v>
      </c>
      <c r="M30" s="123">
        <f>+'調査票 （記載例）'!C191</f>
        <v>1</v>
      </c>
      <c r="N30" s="123">
        <f t="shared" ref="N30:N35" si="7">+D30+F30+H30+J30+L30</f>
        <v>18</v>
      </c>
      <c r="O30" s="123">
        <f t="shared" ref="O30:O35" si="8">+E30+G30+I30+K30+M30</f>
        <v>1</v>
      </c>
    </row>
    <row r="31" spans="1:16" x14ac:dyDescent="0.2">
      <c r="A31" s="360" t="s">
        <v>446</v>
      </c>
      <c r="B31" s="361"/>
      <c r="C31" s="213" t="s">
        <v>517</v>
      </c>
      <c r="D31" s="123">
        <f>+'調査票 （記載例）'!B72</f>
        <v>0</v>
      </c>
      <c r="E31" s="123">
        <f>+'調査票 （記載例）'!C72</f>
        <v>0</v>
      </c>
      <c r="F31" s="123">
        <f>+'調査票 （記載例）'!B102</f>
        <v>0</v>
      </c>
      <c r="G31" s="123">
        <f>+'調査票 （記載例）'!C102</f>
        <v>7</v>
      </c>
      <c r="H31" s="123">
        <f>+'調査票 （記載例）'!B137</f>
        <v>0</v>
      </c>
      <c r="I31" s="123">
        <f>+'調査票 （記載例）'!C137</f>
        <v>0</v>
      </c>
      <c r="J31" s="123">
        <f>+'調査票 （記載例）'!B168</f>
        <v>1</v>
      </c>
      <c r="K31" s="123">
        <f>+'調査票 （記載例）'!C168</f>
        <v>0</v>
      </c>
      <c r="L31" s="123">
        <f>+'調査票 （記載例）'!B192</f>
        <v>0</v>
      </c>
      <c r="M31" s="123">
        <f>+'調査票 （記載例）'!C192</f>
        <v>0</v>
      </c>
      <c r="N31" s="123">
        <f t="shared" si="7"/>
        <v>1</v>
      </c>
      <c r="O31" s="123">
        <f t="shared" si="8"/>
        <v>7</v>
      </c>
    </row>
    <row r="32" spans="1:16" x14ac:dyDescent="0.2">
      <c r="A32" s="360" t="s">
        <v>447</v>
      </c>
      <c r="B32" s="361"/>
      <c r="C32" s="213" t="s">
        <v>517</v>
      </c>
      <c r="D32" s="123">
        <f>+'調査票 （記載例）'!B73</f>
        <v>0</v>
      </c>
      <c r="E32" s="123">
        <f>+'調査票 （記載例）'!C73</f>
        <v>2</v>
      </c>
      <c r="F32" s="123">
        <f>+'調査票 （記載例）'!B103</f>
        <v>0</v>
      </c>
      <c r="G32" s="123">
        <f>+'調査票 （記載例）'!C103</f>
        <v>0</v>
      </c>
      <c r="H32" s="123">
        <f>+'調査票 （記載例）'!B138</f>
        <v>15</v>
      </c>
      <c r="I32" s="123">
        <f>+'調査票 （記載例）'!C138</f>
        <v>0</v>
      </c>
      <c r="J32" s="123">
        <f>+'調査票 （記載例）'!B169</f>
        <v>0</v>
      </c>
      <c r="K32" s="123">
        <f>+'調査票 （記載例）'!C169</f>
        <v>2</v>
      </c>
      <c r="L32" s="123">
        <f>+'調査票 （記載例）'!B193</f>
        <v>0</v>
      </c>
      <c r="M32" s="123">
        <f>+'調査票 （記載例）'!C193</f>
        <v>1</v>
      </c>
      <c r="N32" s="123">
        <f t="shared" si="7"/>
        <v>15</v>
      </c>
      <c r="O32" s="123">
        <f t="shared" si="8"/>
        <v>5</v>
      </c>
    </row>
    <row r="33" spans="1:15" x14ac:dyDescent="0.2">
      <c r="A33" s="360" t="s">
        <v>448</v>
      </c>
      <c r="B33" s="361"/>
      <c r="C33" s="213" t="s">
        <v>517</v>
      </c>
      <c r="D33" s="123">
        <f>+'調査票 （記載例）'!B74</f>
        <v>0</v>
      </c>
      <c r="E33" s="123">
        <f>+'調査票 （記載例）'!C74</f>
        <v>0</v>
      </c>
      <c r="F33" s="123">
        <f>+'調査票 （記載例）'!B104</f>
        <v>0</v>
      </c>
      <c r="G33" s="123">
        <f>+'調査票 （記載例）'!C104</f>
        <v>0</v>
      </c>
      <c r="H33" s="123">
        <f>+'調査票 （記載例）'!B139</f>
        <v>10</v>
      </c>
      <c r="I33" s="123">
        <f>+'調査票 （記載例）'!C139</f>
        <v>0</v>
      </c>
      <c r="J33" s="123">
        <f>+'調査票 （記載例）'!B170</f>
        <v>0</v>
      </c>
      <c r="K33" s="123">
        <f>+'調査票 （記載例）'!C170</f>
        <v>0</v>
      </c>
      <c r="L33" s="123">
        <f>+'調査票 （記載例）'!B194</f>
        <v>0</v>
      </c>
      <c r="M33" s="123">
        <f>+'調査票 （記載例）'!C194</f>
        <v>0</v>
      </c>
      <c r="N33" s="123">
        <f t="shared" si="7"/>
        <v>10</v>
      </c>
      <c r="O33" s="123">
        <f t="shared" si="8"/>
        <v>0</v>
      </c>
    </row>
    <row r="34" spans="1:15" x14ac:dyDescent="0.2">
      <c r="A34" s="360" t="s">
        <v>449</v>
      </c>
      <c r="B34" s="361"/>
      <c r="C34" s="213" t="s">
        <v>517</v>
      </c>
      <c r="D34" s="123">
        <f>+'調査票 （記載例）'!B75</f>
        <v>0</v>
      </c>
      <c r="E34" s="123">
        <f>+'調査票 （記載例）'!C75</f>
        <v>0</v>
      </c>
      <c r="F34" s="123">
        <f>+'調査票 （記載例）'!B105</f>
        <v>0</v>
      </c>
      <c r="G34" s="123">
        <f>+'調査票 （記載例）'!C105</f>
        <v>0</v>
      </c>
      <c r="H34" s="123">
        <f>+'調査票 （記載例）'!B140</f>
        <v>0</v>
      </c>
      <c r="I34" s="123">
        <f>+'調査票 （記載例）'!C140</f>
        <v>0</v>
      </c>
      <c r="J34" s="123">
        <f>+'調査票 （記載例）'!B171</f>
        <v>0</v>
      </c>
      <c r="K34" s="123">
        <f>+'調査票 （記載例）'!C171</f>
        <v>0</v>
      </c>
      <c r="L34" s="123">
        <f>+'調査票 （記載例）'!B195</f>
        <v>0</v>
      </c>
      <c r="M34" s="123">
        <f>+'調査票 （記載例）'!C195</f>
        <v>0</v>
      </c>
      <c r="N34" s="123">
        <f t="shared" si="7"/>
        <v>0</v>
      </c>
      <c r="O34" s="123">
        <f t="shared" si="8"/>
        <v>0</v>
      </c>
    </row>
    <row r="35" spans="1:15" x14ac:dyDescent="0.2">
      <c r="A35" s="360" t="s">
        <v>450</v>
      </c>
      <c r="B35" s="361"/>
      <c r="C35" s="213" t="s">
        <v>517</v>
      </c>
      <c r="D35" s="123">
        <f>+'調査票 （記載例）'!B76</f>
        <v>0</v>
      </c>
      <c r="E35" s="123">
        <f>+'調査票 （記載例）'!C76</f>
        <v>0</v>
      </c>
      <c r="F35" s="123">
        <f>+'調査票 （記載例）'!B106</f>
        <v>0</v>
      </c>
      <c r="G35" s="123">
        <f>+'調査票 （記載例）'!C106</f>
        <v>0</v>
      </c>
      <c r="H35" s="123">
        <f>+'調査票 （記載例）'!B141</f>
        <v>0</v>
      </c>
      <c r="I35" s="123">
        <f>+'調査票 （記載例）'!C141</f>
        <v>0</v>
      </c>
      <c r="J35" s="123">
        <f>+'調査票 （記載例）'!B172</f>
        <v>0</v>
      </c>
      <c r="K35" s="123">
        <f>+'調査票 （記載例）'!C172</f>
        <v>0</v>
      </c>
      <c r="L35" s="123">
        <f>+'調査票 （記載例）'!B196</f>
        <v>0</v>
      </c>
      <c r="M35" s="123">
        <f>+'調査票 （記載例）'!C196</f>
        <v>0</v>
      </c>
      <c r="N35" s="123">
        <f t="shared" si="7"/>
        <v>0</v>
      </c>
      <c r="O35" s="123">
        <f t="shared" si="8"/>
        <v>0</v>
      </c>
    </row>
    <row r="36" spans="1:15" x14ac:dyDescent="0.2">
      <c r="A36" s="358" t="s">
        <v>431</v>
      </c>
      <c r="B36" s="358"/>
      <c r="C36" s="227"/>
      <c r="D36" s="9">
        <f>SUM(D29:D35)</f>
        <v>2</v>
      </c>
      <c r="E36" s="9">
        <f t="shared" ref="E36:O36" si="9">SUM(E29:E35)</f>
        <v>2</v>
      </c>
      <c r="F36" s="9">
        <f t="shared" si="9"/>
        <v>0</v>
      </c>
      <c r="G36" s="9">
        <f t="shared" si="9"/>
        <v>7</v>
      </c>
      <c r="H36" s="9">
        <f t="shared" si="9"/>
        <v>40</v>
      </c>
      <c r="I36" s="9">
        <f t="shared" si="9"/>
        <v>0</v>
      </c>
      <c r="J36" s="9">
        <f t="shared" si="9"/>
        <v>3</v>
      </c>
      <c r="K36" s="9">
        <f t="shared" si="9"/>
        <v>2</v>
      </c>
      <c r="L36" s="9">
        <f>SUM(L29:L35)</f>
        <v>0</v>
      </c>
      <c r="M36" s="9">
        <f t="shared" si="9"/>
        <v>2</v>
      </c>
      <c r="N36" s="9">
        <f>SUM(N29:N35)</f>
        <v>45</v>
      </c>
      <c r="O36" s="9">
        <f t="shared" si="9"/>
        <v>13</v>
      </c>
    </row>
    <row r="37" spans="1:15" ht="26.4" x14ac:dyDescent="0.2">
      <c r="A37" s="358" t="s">
        <v>432</v>
      </c>
      <c r="B37" s="358"/>
      <c r="C37" s="227" t="s">
        <v>496</v>
      </c>
      <c r="D37" s="212" t="s">
        <v>491</v>
      </c>
      <c r="E37" s="212" t="s">
        <v>492</v>
      </c>
      <c r="F37" s="212" t="s">
        <v>491</v>
      </c>
      <c r="G37" s="212" t="s">
        <v>492</v>
      </c>
      <c r="H37" s="212" t="s">
        <v>491</v>
      </c>
      <c r="I37" s="212" t="s">
        <v>492</v>
      </c>
      <c r="J37" s="212" t="s">
        <v>491</v>
      </c>
      <c r="K37" s="212" t="s">
        <v>492</v>
      </c>
      <c r="L37" s="212" t="s">
        <v>491</v>
      </c>
      <c r="M37" s="212" t="s">
        <v>492</v>
      </c>
      <c r="N37" s="212" t="s">
        <v>491</v>
      </c>
      <c r="O37" s="212" t="s">
        <v>492</v>
      </c>
    </row>
    <row r="38" spans="1:15" x14ac:dyDescent="0.2">
      <c r="A38" s="358" t="s">
        <v>428</v>
      </c>
      <c r="B38" s="358"/>
      <c r="C38" s="213" t="s">
        <v>517</v>
      </c>
      <c r="D38" s="9">
        <f>+'調査票 （記載例）'!B79</f>
        <v>1</v>
      </c>
      <c r="E38" s="9">
        <f>+'調査票 （記載例）'!C79</f>
        <v>2</v>
      </c>
      <c r="F38" s="9">
        <f>+'調査票 （記載例）'!B109</f>
        <v>0</v>
      </c>
      <c r="G38" s="9">
        <f>+'調査票 （記載例）'!C109</f>
        <v>3.5</v>
      </c>
      <c r="H38" s="9">
        <f>+'調査票 （記載例）'!B144</f>
        <v>25</v>
      </c>
      <c r="I38" s="9">
        <f>+'調査票 （記載例）'!C144</f>
        <v>0</v>
      </c>
      <c r="J38" s="9">
        <f>+'調査票 （記載例）'!B175</f>
        <v>2</v>
      </c>
      <c r="K38" s="9">
        <f>+'調査票 （記載例）'!C175</f>
        <v>0</v>
      </c>
      <c r="L38" s="9">
        <f>+'調査票 （記載例）'!B199</f>
        <v>0</v>
      </c>
      <c r="M38" s="9">
        <f>+'調査票 （記載例）'!C199</f>
        <v>1</v>
      </c>
      <c r="N38" s="123">
        <f>+D38+F38+H38+J38+L38</f>
        <v>28</v>
      </c>
      <c r="O38" s="123">
        <f>+E38+G38+I38+K38+M38</f>
        <v>6.5</v>
      </c>
    </row>
    <row r="39" spans="1:15" x14ac:dyDescent="0.2">
      <c r="A39" s="359" t="s">
        <v>429</v>
      </c>
      <c r="B39" s="359"/>
      <c r="C39" s="213" t="s">
        <v>517</v>
      </c>
      <c r="D39" s="9">
        <f>+'調査票 （記載例）'!B80</f>
        <v>1</v>
      </c>
      <c r="E39" s="9">
        <f>+'調査票 （記載例）'!C80</f>
        <v>0</v>
      </c>
      <c r="F39" s="9">
        <f>+'調査票 （記載例）'!B110</f>
        <v>0</v>
      </c>
      <c r="G39" s="9">
        <f>+'調査票 （記載例）'!C110</f>
        <v>3.5</v>
      </c>
      <c r="H39" s="9">
        <f>+'調査票 （記載例）'!B145</f>
        <v>15</v>
      </c>
      <c r="I39" s="9">
        <f>+'調査票 （記載例）'!C145</f>
        <v>0</v>
      </c>
      <c r="J39" s="9">
        <f>+'調査票 （記載例）'!B176</f>
        <v>1</v>
      </c>
      <c r="K39" s="9">
        <f>+'調査票 （記載例）'!C176</f>
        <v>2</v>
      </c>
      <c r="L39" s="9">
        <f>+'調査票 （記載例）'!B200</f>
        <v>0</v>
      </c>
      <c r="M39" s="9">
        <f>+'調査票 （記載例）'!C200</f>
        <v>1</v>
      </c>
      <c r="N39" s="123">
        <f>+D39+F39+H39+J39+L39</f>
        <v>17</v>
      </c>
      <c r="O39" s="123">
        <f>+E39+G39+I39+K39+M39</f>
        <v>6.5</v>
      </c>
    </row>
    <row r="40" spans="1:15" x14ac:dyDescent="0.2">
      <c r="A40" s="358" t="s">
        <v>431</v>
      </c>
      <c r="B40" s="358"/>
      <c r="C40" s="227"/>
      <c r="D40" s="9">
        <f t="shared" ref="D40:O40" si="10">SUM(D38:D39)</f>
        <v>2</v>
      </c>
      <c r="E40" s="9">
        <f t="shared" si="10"/>
        <v>2</v>
      </c>
      <c r="F40" s="9">
        <f t="shared" si="10"/>
        <v>0</v>
      </c>
      <c r="G40" s="9">
        <f t="shared" si="10"/>
        <v>7</v>
      </c>
      <c r="H40" s="9">
        <f t="shared" si="10"/>
        <v>40</v>
      </c>
      <c r="I40" s="9">
        <f t="shared" si="10"/>
        <v>0</v>
      </c>
      <c r="J40" s="9">
        <f t="shared" si="10"/>
        <v>3</v>
      </c>
      <c r="K40" s="9">
        <f t="shared" si="10"/>
        <v>2</v>
      </c>
      <c r="L40" s="9">
        <f t="shared" si="10"/>
        <v>0</v>
      </c>
      <c r="M40" s="9">
        <f t="shared" si="10"/>
        <v>2</v>
      </c>
      <c r="N40" s="9">
        <f t="shared" si="10"/>
        <v>45</v>
      </c>
      <c r="O40" s="9">
        <f t="shared" si="10"/>
        <v>13</v>
      </c>
    </row>
  </sheetData>
  <mergeCells count="42">
    <mergeCell ref="T2:Z2"/>
    <mergeCell ref="AA2:AF2"/>
    <mergeCell ref="A11:B11"/>
    <mergeCell ref="A12:B12"/>
    <mergeCell ref="A13:B13"/>
    <mergeCell ref="A9:B9"/>
    <mergeCell ref="A10:B10"/>
    <mergeCell ref="D7:E7"/>
    <mergeCell ref="F7:G7"/>
    <mergeCell ref="H7:I7"/>
    <mergeCell ref="J7:K7"/>
    <mergeCell ref="L7:M7"/>
    <mergeCell ref="N7:O7"/>
    <mergeCell ref="A14:B14"/>
    <mergeCell ref="A15:B15"/>
    <mergeCell ref="I4:I5"/>
    <mergeCell ref="I24:I25"/>
    <mergeCell ref="A8:B8"/>
    <mergeCell ref="A16:B16"/>
    <mergeCell ref="A17:B17"/>
    <mergeCell ref="A18:B18"/>
    <mergeCell ref="A19:B19"/>
    <mergeCell ref="A20:B20"/>
    <mergeCell ref="N27:O27"/>
    <mergeCell ref="A28:B28"/>
    <mergeCell ref="A29:B29"/>
    <mergeCell ref="A30:B30"/>
    <mergeCell ref="A31:B31"/>
    <mergeCell ref="D27:E27"/>
    <mergeCell ref="F27:G27"/>
    <mergeCell ref="H27:I27"/>
    <mergeCell ref="J27:K27"/>
    <mergeCell ref="L27:M27"/>
    <mergeCell ref="A37:B37"/>
    <mergeCell ref="A38:B38"/>
    <mergeCell ref="A39:B39"/>
    <mergeCell ref="A40:B40"/>
    <mergeCell ref="A32:B32"/>
    <mergeCell ref="A33:B33"/>
    <mergeCell ref="A34:B34"/>
    <mergeCell ref="A35:B35"/>
    <mergeCell ref="A36:B36"/>
  </mergeCells>
  <phoneticPr fontId="4"/>
  <pageMargins left="0.7" right="0.7" top="0.75" bottom="0.75" header="0.3" footer="0.3"/>
  <pageSetup paperSize="9" scale="94"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89"/>
  <sheetViews>
    <sheetView topLeftCell="A29" workbookViewId="0">
      <selection activeCell="E94" sqref="E94"/>
    </sheetView>
  </sheetViews>
  <sheetFormatPr defaultRowHeight="13.2" x14ac:dyDescent="0.2"/>
  <cols>
    <col min="1" max="1" width="41.44140625" customWidth="1"/>
    <col min="2" max="2" width="34.21875" customWidth="1"/>
    <col min="3" max="3" width="50.44140625" customWidth="1"/>
  </cols>
  <sheetData>
    <row r="1" spans="1:5" x14ac:dyDescent="0.2">
      <c r="A1" s="13" t="s">
        <v>490</v>
      </c>
      <c r="B1" s="26"/>
      <c r="C1" s="26"/>
      <c r="D1" s="26"/>
      <c r="E1" s="51"/>
    </row>
    <row r="2" spans="1:5" x14ac:dyDescent="0.2">
      <c r="A2" s="14" t="s">
        <v>411</v>
      </c>
      <c r="B2" s="367">
        <f>+調査票!C3</f>
        <v>0</v>
      </c>
      <c r="C2" s="367"/>
      <c r="D2" s="367"/>
      <c r="E2" s="52"/>
    </row>
    <row r="3" spans="1:5" x14ac:dyDescent="0.2">
      <c r="A3" s="14" t="s">
        <v>398</v>
      </c>
      <c r="B3" s="368">
        <f>+調査票!C4</f>
        <v>0</v>
      </c>
      <c r="C3" s="368"/>
      <c r="D3" s="368"/>
      <c r="E3" s="52"/>
    </row>
    <row r="4" spans="1:5" x14ac:dyDescent="0.2">
      <c r="A4" s="14" t="s">
        <v>399</v>
      </c>
      <c r="B4" s="368">
        <f>+調査票!C5</f>
        <v>0</v>
      </c>
      <c r="C4" s="368"/>
      <c r="D4" s="368"/>
      <c r="E4" s="52"/>
    </row>
    <row r="5" spans="1:5" x14ac:dyDescent="0.2">
      <c r="A5" s="14" t="s">
        <v>414</v>
      </c>
      <c r="B5" s="368">
        <f>+調査票!C6</f>
        <v>0</v>
      </c>
      <c r="C5" s="368"/>
      <c r="D5" s="368"/>
      <c r="E5" s="52"/>
    </row>
    <row r="6" spans="1:5" x14ac:dyDescent="0.2">
      <c r="A6" s="14" t="s">
        <v>378</v>
      </c>
      <c r="B6" s="366">
        <f>+調査票!C7</f>
        <v>0</v>
      </c>
      <c r="C6" s="366"/>
      <c r="D6" s="366"/>
      <c r="E6" s="52"/>
    </row>
    <row r="7" spans="1:5" x14ac:dyDescent="0.2">
      <c r="A7" s="14" t="s">
        <v>379</v>
      </c>
      <c r="B7" s="366">
        <f>+調査票!C8</f>
        <v>0</v>
      </c>
      <c r="C7" s="366"/>
      <c r="D7" s="366"/>
      <c r="E7" s="52"/>
    </row>
    <row r="8" spans="1:5" x14ac:dyDescent="0.2">
      <c r="A8" s="14" t="s">
        <v>380</v>
      </c>
      <c r="B8" s="366">
        <f>+調査票!C9</f>
        <v>0</v>
      </c>
      <c r="C8" s="366"/>
      <c r="D8" s="366"/>
      <c r="E8" s="52"/>
    </row>
    <row r="9" spans="1:5" x14ac:dyDescent="0.2">
      <c r="A9" s="14" t="s">
        <v>418</v>
      </c>
      <c r="B9" s="369">
        <f>+調査票!C10</f>
        <v>0</v>
      </c>
      <c r="C9" s="369"/>
      <c r="D9" s="369"/>
      <c r="E9" s="52"/>
    </row>
    <row r="10" spans="1:5" x14ac:dyDescent="0.2">
      <c r="A10" s="14" t="s">
        <v>420</v>
      </c>
      <c r="B10" s="369">
        <f>+調査票!C11</f>
        <v>0</v>
      </c>
      <c r="C10" s="369"/>
      <c r="D10" s="369"/>
      <c r="E10" s="52"/>
    </row>
    <row r="11" spans="1:5" x14ac:dyDescent="0.2">
      <c r="A11" s="14" t="s">
        <v>468</v>
      </c>
      <c r="B11" s="369">
        <f>+調査票!C14</f>
        <v>0</v>
      </c>
      <c r="C11" s="369"/>
      <c r="D11" s="369"/>
      <c r="E11" s="52"/>
    </row>
    <row r="12" spans="1:5" x14ac:dyDescent="0.2">
      <c r="A12" s="14" t="s">
        <v>366</v>
      </c>
      <c r="B12" s="368">
        <v>1</v>
      </c>
      <c r="C12" s="368"/>
      <c r="D12" s="368"/>
      <c r="E12" s="52" t="s">
        <v>407</v>
      </c>
    </row>
    <row r="13" spans="1:5" x14ac:dyDescent="0.2">
      <c r="A13" s="13" t="s">
        <v>485</v>
      </c>
      <c r="B13" s="26"/>
      <c r="C13" s="26"/>
      <c r="D13" s="26"/>
      <c r="E13" s="51"/>
    </row>
    <row r="14" spans="1:5" x14ac:dyDescent="0.2">
      <c r="A14" s="14" t="s">
        <v>486</v>
      </c>
      <c r="B14" s="367">
        <f>+調査票!$C$51</f>
        <v>0</v>
      </c>
      <c r="C14" s="367"/>
      <c r="D14" s="367"/>
      <c r="E14" s="52"/>
    </row>
    <row r="15" spans="1:5" x14ac:dyDescent="0.2">
      <c r="A15" s="14" t="s">
        <v>487</v>
      </c>
      <c r="B15" s="367">
        <f>+調査票!$C$52</f>
        <v>0</v>
      </c>
      <c r="C15" s="367"/>
      <c r="D15" s="367"/>
      <c r="E15" s="52"/>
    </row>
    <row r="16" spans="1:5" x14ac:dyDescent="0.2">
      <c r="A16" s="14" t="s">
        <v>488</v>
      </c>
      <c r="B16" s="367">
        <f>+調査票!$C$54</f>
        <v>0</v>
      </c>
      <c r="C16" s="367"/>
      <c r="D16" s="367"/>
      <c r="E16" s="52"/>
    </row>
    <row r="17" spans="1:5" x14ac:dyDescent="0.2">
      <c r="A17" s="14" t="s">
        <v>489</v>
      </c>
      <c r="B17" s="367">
        <f>+調査票!$C$55</f>
        <v>0</v>
      </c>
      <c r="C17" s="367"/>
      <c r="D17" s="367"/>
      <c r="E17" s="52"/>
    </row>
    <row r="18" spans="1:5" x14ac:dyDescent="0.2">
      <c r="A18" s="111" t="s">
        <v>467</v>
      </c>
      <c r="B18" s="111"/>
      <c r="C18" s="111"/>
      <c r="D18" s="111"/>
      <c r="E18" s="111"/>
    </row>
    <row r="19" spans="1:5" x14ac:dyDescent="0.2">
      <c r="A19" s="112" t="s">
        <v>132</v>
      </c>
      <c r="B19" s="112"/>
      <c r="C19" s="112"/>
      <c r="D19" s="112"/>
      <c r="E19" s="112"/>
    </row>
    <row r="20" spans="1:5" x14ac:dyDescent="0.2">
      <c r="A20" s="113" t="s">
        <v>269</v>
      </c>
      <c r="B20" s="114" t="s">
        <v>238</v>
      </c>
      <c r="C20" s="114"/>
      <c r="D20" s="113" t="b">
        <v>0</v>
      </c>
      <c r="E20" s="113"/>
    </row>
    <row r="21" spans="1:5" x14ac:dyDescent="0.2">
      <c r="A21" s="113"/>
      <c r="B21" s="114" t="s">
        <v>152</v>
      </c>
      <c r="C21" s="114"/>
      <c r="D21" s="113" t="b">
        <v>0</v>
      </c>
      <c r="E21" s="113"/>
    </row>
    <row r="22" spans="1:5" x14ac:dyDescent="0.2">
      <c r="A22" s="113"/>
      <c r="B22" s="114" t="s">
        <v>270</v>
      </c>
      <c r="C22" s="114"/>
      <c r="D22" s="113" t="b">
        <v>0</v>
      </c>
      <c r="E22" s="113"/>
    </row>
    <row r="23" spans="1:5" x14ac:dyDescent="0.2">
      <c r="A23" s="113"/>
      <c r="B23" s="114" t="s">
        <v>272</v>
      </c>
      <c r="C23" s="114"/>
      <c r="D23" s="113" t="b">
        <v>0</v>
      </c>
      <c r="E23" s="113"/>
    </row>
    <row r="24" spans="1:5" x14ac:dyDescent="0.2">
      <c r="A24" s="113"/>
      <c r="B24" s="113" t="s">
        <v>342</v>
      </c>
      <c r="C24" s="114"/>
      <c r="D24" s="113" t="b">
        <v>0</v>
      </c>
      <c r="E24" s="113"/>
    </row>
    <row r="25" spans="1:5" x14ac:dyDescent="0.2">
      <c r="A25" s="113"/>
      <c r="B25" s="113" t="s">
        <v>343</v>
      </c>
      <c r="C25" s="114"/>
      <c r="D25" s="113" t="b">
        <v>0</v>
      </c>
      <c r="E25" s="113"/>
    </row>
    <row r="26" spans="1:5" x14ac:dyDescent="0.2">
      <c r="A26" s="113"/>
      <c r="B26" s="113" t="s">
        <v>195</v>
      </c>
      <c r="C26" s="114"/>
      <c r="D26" s="113" t="b">
        <v>0</v>
      </c>
      <c r="E26" s="113"/>
    </row>
    <row r="27" spans="1:5" x14ac:dyDescent="0.2">
      <c r="A27" s="113"/>
      <c r="B27" s="113" t="s">
        <v>82</v>
      </c>
      <c r="C27" s="114"/>
      <c r="D27" s="113" t="b">
        <v>0</v>
      </c>
      <c r="E27" s="113"/>
    </row>
    <row r="28" spans="1:5" x14ac:dyDescent="0.2">
      <c r="A28" s="113"/>
      <c r="B28" s="113" t="s">
        <v>196</v>
      </c>
      <c r="C28" s="114"/>
      <c r="D28" s="113" t="b">
        <v>0</v>
      </c>
      <c r="E28" s="113"/>
    </row>
    <row r="29" spans="1:5" ht="51.6" customHeight="1" x14ac:dyDescent="0.2">
      <c r="A29" s="113" t="s">
        <v>470</v>
      </c>
      <c r="B29" s="113">
        <f>+調査票!B84</f>
        <v>0</v>
      </c>
      <c r="C29" s="114"/>
      <c r="D29" s="113"/>
      <c r="E29" s="113"/>
    </row>
    <row r="30" spans="1:5" x14ac:dyDescent="0.2">
      <c r="A30" s="112" t="s">
        <v>121</v>
      </c>
      <c r="B30" s="115"/>
      <c r="C30" s="115"/>
      <c r="D30" s="112"/>
      <c r="E30" s="112"/>
    </row>
    <row r="31" spans="1:5" x14ac:dyDescent="0.2">
      <c r="A31" s="113" t="s">
        <v>269</v>
      </c>
      <c r="B31" s="114" t="s">
        <v>273</v>
      </c>
      <c r="C31" s="114"/>
      <c r="D31" s="113" t="b">
        <v>0</v>
      </c>
      <c r="E31" s="113"/>
    </row>
    <row r="32" spans="1:5" x14ac:dyDescent="0.2">
      <c r="A32" s="113"/>
      <c r="B32" s="114" t="s">
        <v>166</v>
      </c>
      <c r="C32" s="114"/>
      <c r="D32" s="113" t="b">
        <v>0</v>
      </c>
      <c r="E32" s="113"/>
    </row>
    <row r="33" spans="1:5" x14ac:dyDescent="0.2">
      <c r="A33" s="113"/>
      <c r="B33" s="114" t="s">
        <v>18</v>
      </c>
      <c r="C33" s="114"/>
      <c r="D33" s="113" t="b">
        <v>0</v>
      </c>
      <c r="E33" s="113"/>
    </row>
    <row r="34" spans="1:5" x14ac:dyDescent="0.2">
      <c r="A34" s="113"/>
      <c r="B34" s="114" t="s">
        <v>274</v>
      </c>
      <c r="C34" s="114"/>
      <c r="D34" s="113" t="b">
        <v>0</v>
      </c>
      <c r="E34" s="113"/>
    </row>
    <row r="35" spans="1:5" x14ac:dyDescent="0.2">
      <c r="A35" s="113"/>
      <c r="B35" s="114" t="s">
        <v>168</v>
      </c>
      <c r="C35" s="114"/>
      <c r="D35" s="113" t="b">
        <v>0</v>
      </c>
      <c r="E35" s="113"/>
    </row>
    <row r="36" spans="1:5" x14ac:dyDescent="0.2">
      <c r="A36" s="113"/>
      <c r="B36" s="114" t="s">
        <v>81</v>
      </c>
      <c r="C36" s="114"/>
      <c r="D36" s="113" t="b">
        <v>0</v>
      </c>
      <c r="E36" s="113"/>
    </row>
    <row r="37" spans="1:5" x14ac:dyDescent="0.2">
      <c r="A37" s="113"/>
      <c r="B37" s="113" t="s">
        <v>193</v>
      </c>
      <c r="C37" s="114"/>
      <c r="D37" s="113" t="b">
        <v>0</v>
      </c>
      <c r="E37" s="113"/>
    </row>
    <row r="38" spans="1:5" x14ac:dyDescent="0.2">
      <c r="A38" s="113"/>
      <c r="B38" s="113" t="s">
        <v>197</v>
      </c>
      <c r="C38" s="114"/>
      <c r="D38" s="113" t="b">
        <v>0</v>
      </c>
      <c r="E38" s="113"/>
    </row>
    <row r="39" spans="1:5" x14ac:dyDescent="0.2">
      <c r="A39" s="113"/>
      <c r="B39" s="113" t="s">
        <v>179</v>
      </c>
      <c r="C39" s="114"/>
      <c r="D39" s="113" t="b">
        <v>0</v>
      </c>
      <c r="E39" s="113"/>
    </row>
    <row r="40" spans="1:5" x14ac:dyDescent="0.2">
      <c r="A40" s="113"/>
      <c r="B40" s="113" t="s">
        <v>198</v>
      </c>
      <c r="C40" s="114"/>
      <c r="D40" s="113" t="b">
        <v>0</v>
      </c>
      <c r="E40" s="113"/>
    </row>
    <row r="41" spans="1:5" x14ac:dyDescent="0.2">
      <c r="A41" s="113"/>
      <c r="B41" s="113" t="s">
        <v>30</v>
      </c>
      <c r="C41" s="114"/>
      <c r="D41" s="113" t="b">
        <v>0</v>
      </c>
      <c r="E41" s="113"/>
    </row>
    <row r="42" spans="1:5" ht="51.6" customHeight="1" x14ac:dyDescent="0.2">
      <c r="A42" s="113" t="s">
        <v>470</v>
      </c>
      <c r="B42" s="113">
        <f>+調査票!B114</f>
        <v>0</v>
      </c>
      <c r="C42" s="114"/>
      <c r="D42" s="113"/>
      <c r="E42" s="113"/>
    </row>
    <row r="43" spans="1:5" x14ac:dyDescent="0.2">
      <c r="A43" s="112" t="s">
        <v>128</v>
      </c>
      <c r="B43" s="112"/>
      <c r="C43" s="112"/>
      <c r="D43" s="112"/>
      <c r="E43" s="112"/>
    </row>
    <row r="44" spans="1:5" x14ac:dyDescent="0.2">
      <c r="A44" s="113" t="s">
        <v>269</v>
      </c>
      <c r="B44" s="114" t="s">
        <v>275</v>
      </c>
      <c r="C44" s="114"/>
      <c r="D44" s="113" t="b">
        <v>0</v>
      </c>
      <c r="E44" s="113"/>
    </row>
    <row r="45" spans="1:5" x14ac:dyDescent="0.2">
      <c r="A45" s="113"/>
      <c r="B45" s="114" t="s">
        <v>276</v>
      </c>
      <c r="C45" s="114"/>
      <c r="D45" s="113" t="b">
        <v>0</v>
      </c>
      <c r="E45" s="113"/>
    </row>
    <row r="46" spans="1:5" x14ac:dyDescent="0.2">
      <c r="A46" s="113"/>
      <c r="B46" s="114" t="s">
        <v>105</v>
      </c>
      <c r="C46" s="114"/>
      <c r="D46" s="113" t="b">
        <v>0</v>
      </c>
      <c r="E46" s="113"/>
    </row>
    <row r="47" spans="1:5" x14ac:dyDescent="0.2">
      <c r="A47" s="113"/>
      <c r="B47" s="114" t="s">
        <v>277</v>
      </c>
      <c r="C47" s="114"/>
      <c r="D47" s="113" t="b">
        <v>0</v>
      </c>
      <c r="E47" s="113"/>
    </row>
    <row r="48" spans="1:5" x14ac:dyDescent="0.2">
      <c r="A48" s="113"/>
      <c r="B48" s="114" t="s">
        <v>25</v>
      </c>
      <c r="C48" s="114"/>
      <c r="D48" s="113" t="b">
        <v>0</v>
      </c>
      <c r="E48" s="113"/>
    </row>
    <row r="49" spans="1:5" x14ac:dyDescent="0.2">
      <c r="A49" s="113"/>
      <c r="B49" s="114" t="s">
        <v>227</v>
      </c>
      <c r="C49" s="114"/>
      <c r="D49" s="113" t="b">
        <v>0</v>
      </c>
      <c r="E49" s="113"/>
    </row>
    <row r="50" spans="1:5" x14ac:dyDescent="0.2">
      <c r="A50" s="113"/>
      <c r="B50" s="114" t="s">
        <v>278</v>
      </c>
      <c r="C50" s="114"/>
      <c r="D50" s="113" t="b">
        <v>0</v>
      </c>
      <c r="E50" s="113"/>
    </row>
    <row r="51" spans="1:5" x14ac:dyDescent="0.2">
      <c r="A51" s="113"/>
      <c r="B51" s="114" t="s">
        <v>170</v>
      </c>
      <c r="C51" s="114"/>
      <c r="D51" s="113" t="b">
        <v>0</v>
      </c>
      <c r="E51" s="113"/>
    </row>
    <row r="52" spans="1:5" x14ac:dyDescent="0.2">
      <c r="A52" s="113"/>
      <c r="B52" s="114" t="s">
        <v>80</v>
      </c>
      <c r="C52" s="114"/>
      <c r="D52" s="113" t="b">
        <v>0</v>
      </c>
      <c r="E52" s="113"/>
    </row>
    <row r="53" spans="1:5" x14ac:dyDescent="0.2">
      <c r="A53" s="113"/>
      <c r="B53" s="114" t="s">
        <v>49</v>
      </c>
      <c r="C53" s="114"/>
      <c r="D53" s="113" t="b">
        <v>0</v>
      </c>
      <c r="E53" s="113"/>
    </row>
    <row r="54" spans="1:5" x14ac:dyDescent="0.2">
      <c r="A54" s="113"/>
      <c r="B54" s="114" t="s">
        <v>200</v>
      </c>
      <c r="C54" s="114"/>
      <c r="D54" s="113" t="b">
        <v>0</v>
      </c>
      <c r="E54" s="113"/>
    </row>
    <row r="55" spans="1:5" x14ac:dyDescent="0.2">
      <c r="A55" s="113"/>
      <c r="B55" s="114" t="s">
        <v>344</v>
      </c>
      <c r="C55" s="114"/>
      <c r="D55" s="113" t="b">
        <v>0</v>
      </c>
      <c r="E55" s="113"/>
    </row>
    <row r="56" spans="1:5" ht="51.6" customHeight="1" x14ac:dyDescent="0.2">
      <c r="A56" s="113" t="s">
        <v>470</v>
      </c>
      <c r="B56" s="113">
        <f>+調査票!B149</f>
        <v>0</v>
      </c>
      <c r="C56" s="114"/>
      <c r="D56" s="113"/>
      <c r="E56" s="113"/>
    </row>
    <row r="57" spans="1:5" x14ac:dyDescent="0.2">
      <c r="A57" s="112" t="s">
        <v>228</v>
      </c>
      <c r="B57" s="112"/>
      <c r="C57" s="112"/>
      <c r="D57" s="112"/>
      <c r="E57" s="112"/>
    </row>
    <row r="58" spans="1:5" x14ac:dyDescent="0.2">
      <c r="A58" s="113" t="s">
        <v>269</v>
      </c>
      <c r="B58" s="114" t="s">
        <v>174</v>
      </c>
      <c r="C58" s="114"/>
      <c r="D58" s="113" t="b">
        <v>0</v>
      </c>
      <c r="E58" s="113"/>
    </row>
    <row r="59" spans="1:5" x14ac:dyDescent="0.2">
      <c r="A59" s="113"/>
      <c r="B59" s="114" t="s">
        <v>173</v>
      </c>
      <c r="C59" s="114"/>
      <c r="D59" s="113" t="b">
        <v>0</v>
      </c>
      <c r="E59" s="113"/>
    </row>
    <row r="60" spans="1:5" x14ac:dyDescent="0.2">
      <c r="A60" s="113"/>
      <c r="B60" s="114" t="s">
        <v>171</v>
      </c>
      <c r="C60" s="114"/>
      <c r="D60" s="113" t="b">
        <v>0</v>
      </c>
      <c r="E60" s="113"/>
    </row>
    <row r="61" spans="1:5" x14ac:dyDescent="0.2">
      <c r="A61" s="113"/>
      <c r="B61" s="114" t="s">
        <v>119</v>
      </c>
      <c r="C61" s="114"/>
      <c r="D61" s="113" t="b">
        <v>0</v>
      </c>
      <c r="E61" s="113"/>
    </row>
    <row r="62" spans="1:5" x14ac:dyDescent="0.2">
      <c r="A62" s="113"/>
      <c r="B62" s="114" t="s">
        <v>175</v>
      </c>
      <c r="C62" s="114"/>
      <c r="D62" s="113" t="b">
        <v>0</v>
      </c>
      <c r="E62" s="113"/>
    </row>
    <row r="63" spans="1:5" x14ac:dyDescent="0.2">
      <c r="A63" s="113"/>
      <c r="B63" s="114" t="s">
        <v>255</v>
      </c>
      <c r="C63" s="114"/>
      <c r="D63" s="113" t="b">
        <v>0</v>
      </c>
      <c r="E63" s="113"/>
    </row>
    <row r="64" spans="1:5" x14ac:dyDescent="0.2">
      <c r="A64" s="113"/>
      <c r="B64" s="114" t="s">
        <v>176</v>
      </c>
      <c r="C64" s="114"/>
      <c r="D64" s="113" t="b">
        <v>0</v>
      </c>
      <c r="E64" s="113"/>
    </row>
    <row r="65" spans="1:5" x14ac:dyDescent="0.2">
      <c r="A65" s="113"/>
      <c r="B65" s="113" t="s">
        <v>342</v>
      </c>
      <c r="C65" s="114"/>
      <c r="D65" s="113" t="b">
        <v>0</v>
      </c>
      <c r="E65" s="113"/>
    </row>
    <row r="66" spans="1:5" x14ac:dyDescent="0.2">
      <c r="A66" s="113"/>
      <c r="B66" s="113" t="s">
        <v>195</v>
      </c>
      <c r="C66" s="114"/>
      <c r="D66" s="113" t="b">
        <v>0</v>
      </c>
      <c r="E66" s="113"/>
    </row>
    <row r="67" spans="1:5" x14ac:dyDescent="0.2">
      <c r="A67" s="113"/>
      <c r="B67" s="113" t="s">
        <v>82</v>
      </c>
      <c r="C67" s="114"/>
      <c r="D67" s="113" t="b">
        <v>0</v>
      </c>
      <c r="E67" s="113"/>
    </row>
    <row r="68" spans="1:5" x14ac:dyDescent="0.2">
      <c r="A68" s="113"/>
      <c r="B68" s="113" t="s">
        <v>196</v>
      </c>
      <c r="C68" s="114"/>
      <c r="D68" s="113" t="b">
        <v>0</v>
      </c>
      <c r="E68" s="113"/>
    </row>
    <row r="69" spans="1:5" ht="51.6" customHeight="1" x14ac:dyDescent="0.2">
      <c r="A69" s="113" t="s">
        <v>470</v>
      </c>
      <c r="B69" s="113">
        <f>+調査票!B180</f>
        <v>0</v>
      </c>
      <c r="C69" s="114"/>
      <c r="D69" s="113"/>
      <c r="E69" s="113"/>
    </row>
    <row r="70" spans="1:5" x14ac:dyDescent="0.2">
      <c r="A70" s="112" t="s">
        <v>7</v>
      </c>
      <c r="B70" s="112"/>
      <c r="C70" s="112"/>
      <c r="D70" s="112"/>
      <c r="E70" s="112"/>
    </row>
    <row r="71" spans="1:5" x14ac:dyDescent="0.2">
      <c r="A71" s="113" t="s">
        <v>269</v>
      </c>
      <c r="B71" s="113" t="s">
        <v>111</v>
      </c>
      <c r="C71" s="114"/>
      <c r="D71" s="113" t="b">
        <v>0</v>
      </c>
      <c r="E71" s="113"/>
    </row>
    <row r="72" spans="1:5" x14ac:dyDescent="0.2">
      <c r="A72" s="113"/>
      <c r="B72" s="113" t="s">
        <v>86</v>
      </c>
      <c r="C72" s="114"/>
      <c r="D72" s="113" t="b">
        <v>0</v>
      </c>
      <c r="E72" s="113"/>
    </row>
    <row r="73" spans="1:5" x14ac:dyDescent="0.2">
      <c r="A73" s="113"/>
      <c r="B73" s="113" t="s">
        <v>204</v>
      </c>
      <c r="C73" s="114"/>
      <c r="D73" s="113" t="b">
        <v>0</v>
      </c>
      <c r="E73" s="113"/>
    </row>
    <row r="74" spans="1:5" ht="51.6" customHeight="1" x14ac:dyDescent="0.2">
      <c r="A74" s="113" t="s">
        <v>470</v>
      </c>
      <c r="B74" s="113">
        <f>+調査票!B204</f>
        <v>0</v>
      </c>
      <c r="C74" s="114"/>
      <c r="D74" s="113"/>
      <c r="E74" s="113"/>
    </row>
    <row r="75" spans="1:5" ht="13.5" customHeight="1" x14ac:dyDescent="0.2">
      <c r="A75" s="16" t="s">
        <v>518</v>
      </c>
      <c r="B75" s="28"/>
      <c r="C75" s="28"/>
      <c r="D75" s="28"/>
      <c r="E75" s="57"/>
    </row>
    <row r="76" spans="1:5" ht="13.5" customHeight="1" x14ac:dyDescent="0.2">
      <c r="A76" s="14" t="s">
        <v>469</v>
      </c>
      <c r="B76" s="200">
        <f>+調査票!C211</f>
        <v>0</v>
      </c>
      <c r="C76" s="200"/>
      <c r="D76" s="200"/>
      <c r="E76" s="201"/>
    </row>
    <row r="77" spans="1:5" ht="13.5" customHeight="1" x14ac:dyDescent="0.2">
      <c r="A77" s="14" t="s">
        <v>279</v>
      </c>
      <c r="B77" t="s">
        <v>180</v>
      </c>
      <c r="D77" t="b">
        <v>0</v>
      </c>
      <c r="E77" s="52"/>
    </row>
    <row r="78" spans="1:5" ht="13.5" customHeight="1" x14ac:dyDescent="0.2">
      <c r="A78" s="14"/>
      <c r="B78" t="s">
        <v>362</v>
      </c>
      <c r="D78" t="b">
        <v>0</v>
      </c>
      <c r="E78" s="52"/>
    </row>
    <row r="79" spans="1:5" ht="13.5" customHeight="1" x14ac:dyDescent="0.2">
      <c r="A79" s="16" t="s">
        <v>426</v>
      </c>
      <c r="B79" s="28"/>
      <c r="C79" s="28"/>
      <c r="D79" s="28"/>
      <c r="E79" s="57"/>
    </row>
    <row r="80" spans="1:5" ht="13.5" customHeight="1" x14ac:dyDescent="0.2">
      <c r="A80" s="14"/>
      <c r="B80" t="s">
        <v>209</v>
      </c>
      <c r="D80" t="b">
        <v>0</v>
      </c>
      <c r="E80" s="52"/>
    </row>
    <row r="81" spans="1:5" ht="13.5" customHeight="1" x14ac:dyDescent="0.2">
      <c r="A81" s="14"/>
      <c r="B81" t="s">
        <v>211</v>
      </c>
      <c r="D81" t="b">
        <v>0</v>
      </c>
      <c r="E81" s="52"/>
    </row>
    <row r="82" spans="1:5" ht="13.5" customHeight="1" x14ac:dyDescent="0.2">
      <c r="A82" s="14"/>
      <c r="B82" t="s">
        <v>212</v>
      </c>
      <c r="D82" t="b">
        <v>0</v>
      </c>
      <c r="E82" s="52"/>
    </row>
    <row r="83" spans="1:5" ht="13.5" customHeight="1" x14ac:dyDescent="0.2">
      <c r="A83" s="14"/>
      <c r="B83" t="s">
        <v>425</v>
      </c>
      <c r="D83" t="b">
        <v>0</v>
      </c>
      <c r="E83" s="52"/>
    </row>
    <row r="84" spans="1:5" ht="51.6" customHeight="1" x14ac:dyDescent="0.2">
      <c r="A84" s="113" t="s">
        <v>470</v>
      </c>
      <c r="B84" s="113">
        <f>+調査票!B215</f>
        <v>0</v>
      </c>
      <c r="C84" s="114"/>
      <c r="D84" s="113"/>
      <c r="E84" s="113"/>
    </row>
    <row r="85" spans="1:5" ht="13.5" customHeight="1" x14ac:dyDescent="0.2">
      <c r="A85" s="16" t="s">
        <v>427</v>
      </c>
      <c r="B85" s="28"/>
      <c r="C85" s="28"/>
      <c r="D85" s="28"/>
      <c r="E85" s="57"/>
    </row>
    <row r="86" spans="1:5" ht="13.5" customHeight="1" x14ac:dyDescent="0.2">
      <c r="A86" s="14"/>
      <c r="B86" t="s">
        <v>364</v>
      </c>
      <c r="D86" t="b">
        <v>0</v>
      </c>
      <c r="E86" s="52"/>
    </row>
    <row r="87" spans="1:5" ht="13.5" customHeight="1" x14ac:dyDescent="0.2">
      <c r="A87" s="14"/>
      <c r="B87" t="s">
        <v>365</v>
      </c>
      <c r="D87" t="b">
        <v>0</v>
      </c>
      <c r="E87" s="52"/>
    </row>
    <row r="88" spans="1:5" ht="51.6" customHeight="1" x14ac:dyDescent="0.2">
      <c r="A88" s="113" t="s">
        <v>470</v>
      </c>
      <c r="B88" s="113">
        <f>+調査票!B218</f>
        <v>0</v>
      </c>
      <c r="C88" s="114"/>
      <c r="D88" s="113"/>
      <c r="E88" s="113"/>
    </row>
    <row r="89" spans="1:5" x14ac:dyDescent="0.2">
      <c r="A89" s="113"/>
      <c r="B89" s="113"/>
      <c r="C89" s="114"/>
      <c r="D89" s="113"/>
      <c r="E89" s="113"/>
    </row>
  </sheetData>
  <mergeCells count="15">
    <mergeCell ref="B14:D14"/>
    <mergeCell ref="B15:D15"/>
    <mergeCell ref="B16:D16"/>
    <mergeCell ref="B17:D17"/>
    <mergeCell ref="B9:D9"/>
    <mergeCell ref="B10:D10"/>
    <mergeCell ref="B12:D12"/>
    <mergeCell ref="B11:D11"/>
    <mergeCell ref="B7:D7"/>
    <mergeCell ref="B8:D8"/>
    <mergeCell ref="B2:D2"/>
    <mergeCell ref="B3:D3"/>
    <mergeCell ref="B4:D4"/>
    <mergeCell ref="B5:D5"/>
    <mergeCell ref="B6:D6"/>
  </mergeCells>
  <phoneticPr fontId="3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dimension ref="A1:A139"/>
  <sheetViews>
    <sheetView workbookViewId="0">
      <selection activeCell="B40" sqref="B40"/>
    </sheetView>
  </sheetViews>
  <sheetFormatPr defaultColWidth="9" defaultRowHeight="13.2" x14ac:dyDescent="0.2"/>
  <cols>
    <col min="1" max="1" width="70.109375" customWidth="1"/>
    <col min="2" max="2" width="67.44140625" customWidth="1"/>
    <col min="3" max="3" width="34.109375" customWidth="1"/>
  </cols>
  <sheetData>
    <row r="1" spans="1:1" x14ac:dyDescent="0.2">
      <c r="A1" s="12" t="s">
        <v>147</v>
      </c>
    </row>
    <row r="3" spans="1:1" x14ac:dyDescent="0.2">
      <c r="A3" t="s">
        <v>181</v>
      </c>
    </row>
    <row r="4" spans="1:1" x14ac:dyDescent="0.2">
      <c r="A4" t="s">
        <v>120</v>
      </c>
    </row>
    <row r="5" spans="1:1" x14ac:dyDescent="0.2">
      <c r="A5" t="s">
        <v>184</v>
      </c>
    </row>
    <row r="6" spans="1:1" x14ac:dyDescent="0.2">
      <c r="A6" t="s">
        <v>40</v>
      </c>
    </row>
    <row r="7" spans="1:1" x14ac:dyDescent="0.2">
      <c r="A7" t="s">
        <v>187</v>
      </c>
    </row>
    <row r="8" spans="1:1" x14ac:dyDescent="0.2">
      <c r="A8" t="s">
        <v>189</v>
      </c>
    </row>
    <row r="9" spans="1:1" x14ac:dyDescent="0.2">
      <c r="A9" t="s">
        <v>192</v>
      </c>
    </row>
    <row r="11" spans="1:1" x14ac:dyDescent="0.2">
      <c r="A11" s="12" t="s">
        <v>108</v>
      </c>
    </row>
    <row r="13" spans="1:1" x14ac:dyDescent="0.2">
      <c r="A13" s="11" t="s">
        <v>193</v>
      </c>
    </row>
    <row r="14" spans="1:1" x14ac:dyDescent="0.2">
      <c r="A14" t="s">
        <v>194</v>
      </c>
    </row>
    <row r="15" spans="1:1" x14ac:dyDescent="0.2">
      <c r="A15" t="s">
        <v>195</v>
      </c>
    </row>
    <row r="16" spans="1:1" x14ac:dyDescent="0.2">
      <c r="A16" t="s">
        <v>82</v>
      </c>
    </row>
    <row r="17" spans="1:1" x14ac:dyDescent="0.2">
      <c r="A17" t="s">
        <v>196</v>
      </c>
    </row>
    <row r="21" spans="1:1" x14ac:dyDescent="0.2">
      <c r="A21" s="12" t="s">
        <v>121</v>
      </c>
    </row>
    <row r="23" spans="1:1" x14ac:dyDescent="0.2">
      <c r="A23" s="11" t="s">
        <v>193</v>
      </c>
    </row>
    <row r="24" spans="1:1" x14ac:dyDescent="0.2">
      <c r="A24" t="s">
        <v>197</v>
      </c>
    </row>
    <row r="25" spans="1:1" x14ac:dyDescent="0.2">
      <c r="A25" t="s">
        <v>179</v>
      </c>
    </row>
    <row r="26" spans="1:1" x14ac:dyDescent="0.2">
      <c r="A26" t="s">
        <v>198</v>
      </c>
    </row>
    <row r="27" spans="1:1" x14ac:dyDescent="0.2">
      <c r="A27" t="s">
        <v>30</v>
      </c>
    </row>
    <row r="31" spans="1:1" x14ac:dyDescent="0.2">
      <c r="A31" s="12" t="s">
        <v>128</v>
      </c>
    </row>
    <row r="33" spans="1:1" x14ac:dyDescent="0.2">
      <c r="A33" t="s">
        <v>80</v>
      </c>
    </row>
    <row r="34" spans="1:1" x14ac:dyDescent="0.2">
      <c r="A34" t="s">
        <v>49</v>
      </c>
    </row>
    <row r="35" spans="1:1" x14ac:dyDescent="0.2">
      <c r="A35" t="s">
        <v>200</v>
      </c>
    </row>
    <row r="36" spans="1:1" x14ac:dyDescent="0.2">
      <c r="A36" t="s">
        <v>115</v>
      </c>
    </row>
    <row r="41" spans="1:1" x14ac:dyDescent="0.2">
      <c r="A41" s="12" t="s">
        <v>15</v>
      </c>
    </row>
    <row r="43" spans="1:1" x14ac:dyDescent="0.2">
      <c r="A43" s="11" t="s">
        <v>193</v>
      </c>
    </row>
    <row r="44" spans="1:1" x14ac:dyDescent="0.2">
      <c r="A44" t="s">
        <v>203</v>
      </c>
    </row>
    <row r="45" spans="1:1" x14ac:dyDescent="0.2">
      <c r="A45" t="s">
        <v>195</v>
      </c>
    </row>
    <row r="46" spans="1:1" x14ac:dyDescent="0.2">
      <c r="A46" t="s">
        <v>82</v>
      </c>
    </row>
    <row r="47" spans="1:1" x14ac:dyDescent="0.2">
      <c r="A47" t="s">
        <v>196</v>
      </c>
    </row>
    <row r="51" spans="1:1" x14ac:dyDescent="0.2">
      <c r="A51" s="12" t="s">
        <v>138</v>
      </c>
    </row>
    <row r="53" spans="1:1" x14ac:dyDescent="0.2">
      <c r="A53" t="s">
        <v>111</v>
      </c>
    </row>
    <row r="54" spans="1:1" x14ac:dyDescent="0.2">
      <c r="A54" t="s">
        <v>86</v>
      </c>
    </row>
    <row r="55" spans="1:1" x14ac:dyDescent="0.2">
      <c r="A55" t="s">
        <v>204</v>
      </c>
    </row>
    <row r="61" spans="1:1" x14ac:dyDescent="0.2">
      <c r="A61" s="12" t="s">
        <v>177</v>
      </c>
    </row>
    <row r="63" spans="1:1" x14ac:dyDescent="0.2">
      <c r="A63" t="s">
        <v>205</v>
      </c>
    </row>
    <row r="64" spans="1:1" x14ac:dyDescent="0.2">
      <c r="A64" t="s">
        <v>206</v>
      </c>
    </row>
    <row r="65" spans="1:1" x14ac:dyDescent="0.2">
      <c r="A65" t="s">
        <v>208</v>
      </c>
    </row>
    <row r="71" spans="1:1" x14ac:dyDescent="0.2">
      <c r="A71" s="12" t="s">
        <v>143</v>
      </c>
    </row>
    <row r="73" spans="1:1" x14ac:dyDescent="0.2">
      <c r="A73" t="s">
        <v>209</v>
      </c>
    </row>
    <row r="74" spans="1:1" x14ac:dyDescent="0.2">
      <c r="A74" t="s">
        <v>211</v>
      </c>
    </row>
    <row r="75" spans="1:1" x14ac:dyDescent="0.2">
      <c r="A75" t="s">
        <v>212</v>
      </c>
    </row>
    <row r="81" spans="1:1" x14ac:dyDescent="0.2">
      <c r="A81" s="12" t="s">
        <v>99</v>
      </c>
    </row>
    <row r="83" spans="1:1" x14ac:dyDescent="0.2">
      <c r="A83" t="s">
        <v>213</v>
      </c>
    </row>
    <row r="84" spans="1:1" x14ac:dyDescent="0.2">
      <c r="A84" t="s">
        <v>167</v>
      </c>
    </row>
    <row r="85" spans="1:1" x14ac:dyDescent="0.2">
      <c r="A85" t="s">
        <v>215</v>
      </c>
    </row>
    <row r="86" spans="1:1" x14ac:dyDescent="0.2">
      <c r="A86" t="s">
        <v>6</v>
      </c>
    </row>
    <row r="87" spans="1:1" x14ac:dyDescent="0.2">
      <c r="A87" t="s">
        <v>216</v>
      </c>
    </row>
    <row r="91" spans="1:1" x14ac:dyDescent="0.2">
      <c r="A91" s="12" t="s">
        <v>156</v>
      </c>
    </row>
    <row r="93" spans="1:1" x14ac:dyDescent="0.2">
      <c r="A93" t="s">
        <v>150</v>
      </c>
    </row>
    <row r="94" spans="1:1" x14ac:dyDescent="0.2">
      <c r="A94" t="s">
        <v>182</v>
      </c>
    </row>
    <row r="95" spans="1:1" x14ac:dyDescent="0.2">
      <c r="A95" t="s">
        <v>218</v>
      </c>
    </row>
    <row r="96" spans="1:1" x14ac:dyDescent="0.2">
      <c r="A96" t="s">
        <v>219</v>
      </c>
    </row>
    <row r="99" spans="1:1" x14ac:dyDescent="0.2">
      <c r="A99" s="12" t="s">
        <v>310</v>
      </c>
    </row>
    <row r="100" spans="1:1" x14ac:dyDescent="0.2">
      <c r="A100" s="12" t="s">
        <v>108</v>
      </c>
    </row>
    <row r="102" spans="1:1" x14ac:dyDescent="0.2">
      <c r="A102" t="s">
        <v>311</v>
      </c>
    </row>
    <row r="103" spans="1:1" x14ac:dyDescent="0.2">
      <c r="A103" t="s">
        <v>130</v>
      </c>
    </row>
    <row r="104" spans="1:1" x14ac:dyDescent="0.2">
      <c r="A104" t="s">
        <v>183</v>
      </c>
    </row>
    <row r="105" spans="1:1" x14ac:dyDescent="0.2">
      <c r="A105" t="s">
        <v>312</v>
      </c>
    </row>
    <row r="106" spans="1:1" x14ac:dyDescent="0.2">
      <c r="A106" t="s">
        <v>153</v>
      </c>
    </row>
    <row r="107" spans="1:1" x14ac:dyDescent="0.2">
      <c r="A107" t="s">
        <v>75</v>
      </c>
    </row>
    <row r="108" spans="1:1" x14ac:dyDescent="0.2">
      <c r="A108" t="s">
        <v>29</v>
      </c>
    </row>
    <row r="109" spans="1:1" x14ac:dyDescent="0.2">
      <c r="A109" t="s">
        <v>57</v>
      </c>
    </row>
    <row r="111" spans="1:1" x14ac:dyDescent="0.2">
      <c r="A111" s="12" t="s">
        <v>121</v>
      </c>
    </row>
    <row r="113" spans="1:1" x14ac:dyDescent="0.2">
      <c r="A113" t="s">
        <v>320</v>
      </c>
    </row>
    <row r="114" spans="1:1" x14ac:dyDescent="0.2">
      <c r="A114" t="s">
        <v>112</v>
      </c>
    </row>
    <row r="115" spans="1:1" x14ac:dyDescent="0.2">
      <c r="A115" t="s">
        <v>313</v>
      </c>
    </row>
    <row r="116" spans="1:1" x14ac:dyDescent="0.2">
      <c r="A116" t="s">
        <v>314</v>
      </c>
    </row>
    <row r="117" spans="1:1" x14ac:dyDescent="0.2">
      <c r="A117" t="s">
        <v>157</v>
      </c>
    </row>
    <row r="119" spans="1:1" x14ac:dyDescent="0.2">
      <c r="A119" s="12" t="s">
        <v>128</v>
      </c>
    </row>
    <row r="121" spans="1:1" x14ac:dyDescent="0.2">
      <c r="A121" t="s">
        <v>287</v>
      </c>
    </row>
    <row r="122" spans="1:1" x14ac:dyDescent="0.2">
      <c r="A122" t="s">
        <v>315</v>
      </c>
    </row>
    <row r="123" spans="1:1" x14ac:dyDescent="0.2">
      <c r="A123" t="s">
        <v>316</v>
      </c>
    </row>
    <row r="124" spans="1:1" x14ac:dyDescent="0.2">
      <c r="A124" t="s">
        <v>318</v>
      </c>
    </row>
    <row r="126" spans="1:1" x14ac:dyDescent="0.2">
      <c r="A126" s="12" t="s">
        <v>15</v>
      </c>
    </row>
    <row r="128" spans="1:1" x14ac:dyDescent="0.2">
      <c r="A128" t="s">
        <v>299</v>
      </c>
    </row>
    <row r="129" spans="1:1" x14ac:dyDescent="0.2">
      <c r="A129" t="s">
        <v>17</v>
      </c>
    </row>
    <row r="130" spans="1:1" x14ac:dyDescent="0.2">
      <c r="A130" t="s">
        <v>159</v>
      </c>
    </row>
    <row r="131" spans="1:1" x14ac:dyDescent="0.2">
      <c r="A131" t="s">
        <v>319</v>
      </c>
    </row>
    <row r="132" spans="1:1" x14ac:dyDescent="0.2">
      <c r="A132" t="s">
        <v>88</v>
      </c>
    </row>
    <row r="135" spans="1:1" x14ac:dyDescent="0.2">
      <c r="A135" s="12" t="s">
        <v>138</v>
      </c>
    </row>
    <row r="137" spans="1:1" x14ac:dyDescent="0.2">
      <c r="A137" t="s">
        <v>46</v>
      </c>
    </row>
    <row r="138" spans="1:1" x14ac:dyDescent="0.2">
      <c r="A138" t="s">
        <v>178</v>
      </c>
    </row>
    <row r="139" spans="1:1" x14ac:dyDescent="0.2">
      <c r="A139" t="s">
        <v>305</v>
      </c>
    </row>
  </sheetData>
  <phoneticPr fontId="4"/>
  <pageMargins left="0.69930555555555596" right="0.69930555555555596"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E290"/>
  <sheetViews>
    <sheetView topLeftCell="A250" zoomScale="85" zoomScaleNormal="85" workbookViewId="0">
      <selection activeCell="F208" sqref="F208"/>
    </sheetView>
  </sheetViews>
  <sheetFormatPr defaultColWidth="9" defaultRowHeight="13.2" x14ac:dyDescent="0.2"/>
  <cols>
    <col min="1" max="1" width="53.88671875" customWidth="1"/>
    <col min="2" max="2" width="34.44140625" customWidth="1"/>
    <col min="3" max="3" width="50.33203125" customWidth="1"/>
    <col min="4" max="4" width="44.21875" customWidth="1"/>
    <col min="5" max="5" width="64.88671875" customWidth="1"/>
    <col min="6" max="6" width="40" customWidth="1"/>
  </cols>
  <sheetData>
    <row r="1" spans="1:5" x14ac:dyDescent="0.2">
      <c r="A1" s="13" t="s">
        <v>37</v>
      </c>
      <c r="B1" s="26"/>
      <c r="C1" s="26"/>
      <c r="D1" s="26"/>
      <c r="E1" s="51"/>
    </row>
    <row r="2" spans="1:5" x14ac:dyDescent="0.2">
      <c r="A2" s="14" t="s">
        <v>411</v>
      </c>
      <c r="B2" s="370"/>
      <c r="C2" s="370"/>
      <c r="D2" s="48">
        <f>+調査票!C3</f>
        <v>0</v>
      </c>
      <c r="E2" s="52"/>
    </row>
    <row r="3" spans="1:5" x14ac:dyDescent="0.2">
      <c r="A3" s="14" t="s">
        <v>412</v>
      </c>
      <c r="B3" s="370"/>
      <c r="C3" s="370"/>
      <c r="D3" s="48">
        <f>+調査票!C4</f>
        <v>0</v>
      </c>
      <c r="E3" s="52"/>
    </row>
    <row r="4" spans="1:5" x14ac:dyDescent="0.2">
      <c r="A4" s="14" t="s">
        <v>413</v>
      </c>
      <c r="B4" s="370"/>
      <c r="C4" s="370"/>
      <c r="D4" s="48">
        <f>+調査票!C5</f>
        <v>0</v>
      </c>
      <c r="E4" s="52"/>
    </row>
    <row r="5" spans="1:5" x14ac:dyDescent="0.2">
      <c r="A5" s="14" t="s">
        <v>414</v>
      </c>
      <c r="B5" s="370"/>
      <c r="C5" s="370"/>
      <c r="D5" s="48">
        <f>+調査票!C6</f>
        <v>0</v>
      </c>
      <c r="E5" s="52"/>
    </row>
    <row r="6" spans="1:5" x14ac:dyDescent="0.2">
      <c r="A6" s="14" t="s">
        <v>417</v>
      </c>
      <c r="B6" s="117"/>
      <c r="C6" s="117"/>
      <c r="D6" s="118">
        <f>+調査票!C7</f>
        <v>0</v>
      </c>
      <c r="E6" s="52"/>
    </row>
    <row r="7" spans="1:5" x14ac:dyDescent="0.2">
      <c r="A7" s="14" t="s">
        <v>415</v>
      </c>
      <c r="B7" s="370"/>
      <c r="C7" s="370"/>
      <c r="D7" s="118">
        <f>+調査票!C8</f>
        <v>0</v>
      </c>
      <c r="E7" s="52"/>
    </row>
    <row r="8" spans="1:5" x14ac:dyDescent="0.2">
      <c r="A8" s="14" t="s">
        <v>416</v>
      </c>
      <c r="B8" s="370"/>
      <c r="C8" s="370"/>
      <c r="D8" s="118">
        <f>+調査票!C9</f>
        <v>0</v>
      </c>
      <c r="E8" s="52"/>
    </row>
    <row r="9" spans="1:5" x14ac:dyDescent="0.2">
      <c r="A9" s="14" t="s">
        <v>418</v>
      </c>
      <c r="B9" s="370"/>
      <c r="C9" s="370"/>
      <c r="D9" s="119">
        <f>+調査票!C10</f>
        <v>0</v>
      </c>
      <c r="E9" s="52"/>
    </row>
    <row r="10" spans="1:5" x14ac:dyDescent="0.2">
      <c r="A10" s="14" t="s">
        <v>420</v>
      </c>
      <c r="B10" s="370"/>
      <c r="C10" s="370"/>
      <c r="D10" s="119">
        <f>+調査票!C11</f>
        <v>0</v>
      </c>
      <c r="E10" s="52"/>
    </row>
    <row r="11" spans="1:5" x14ac:dyDescent="0.2">
      <c r="A11" s="14" t="s">
        <v>419</v>
      </c>
      <c r="B11" s="370"/>
      <c r="C11" s="370"/>
      <c r="D11" s="48">
        <v>1</v>
      </c>
      <c r="E11" s="52" t="s">
        <v>407</v>
      </c>
    </row>
    <row r="12" spans="1:5" x14ac:dyDescent="0.2">
      <c r="A12" s="15" t="s">
        <v>79</v>
      </c>
      <c r="B12" s="27"/>
      <c r="C12" s="27"/>
      <c r="D12" s="27"/>
      <c r="E12" s="53"/>
    </row>
    <row r="13" spans="1:5" ht="27" customHeight="1" x14ac:dyDescent="0.2">
      <c r="A13" s="14" t="s">
        <v>268</v>
      </c>
      <c r="B13" s="372" t="s">
        <v>95</v>
      </c>
      <c r="C13" s="372"/>
      <c r="D13" s="49" t="b">
        <v>0</v>
      </c>
      <c r="E13" s="54"/>
    </row>
    <row r="14" spans="1:5" ht="27" customHeight="1" x14ac:dyDescent="0.2">
      <c r="A14" s="14"/>
      <c r="B14" s="373" t="s">
        <v>8</v>
      </c>
      <c r="C14" s="373"/>
      <c r="D14" s="47" t="b">
        <v>1</v>
      </c>
      <c r="E14" s="55"/>
    </row>
    <row r="15" spans="1:5" ht="27" customHeight="1" x14ac:dyDescent="0.2">
      <c r="A15" s="14"/>
      <c r="B15" s="374" t="s">
        <v>161</v>
      </c>
      <c r="C15" s="374"/>
      <c r="D15" s="47" t="b">
        <v>0</v>
      </c>
      <c r="E15" s="55"/>
    </row>
    <row r="16" spans="1:5" ht="27" customHeight="1" x14ac:dyDescent="0.2">
      <c r="A16" s="14"/>
      <c r="B16" s="373" t="s">
        <v>245</v>
      </c>
      <c r="C16" s="373"/>
      <c r="D16" s="47" t="b">
        <v>0</v>
      </c>
      <c r="E16" s="55"/>
    </row>
    <row r="17" spans="1:5" ht="27" customHeight="1" x14ac:dyDescent="0.2">
      <c r="A17" s="14"/>
      <c r="B17" s="371" t="s">
        <v>110</v>
      </c>
      <c r="C17" s="371"/>
      <c r="D17" s="50" t="b">
        <v>0</v>
      </c>
      <c r="E17" s="56"/>
    </row>
    <row r="18" spans="1:5" x14ac:dyDescent="0.2">
      <c r="B18" t="s">
        <v>181</v>
      </c>
      <c r="D18" t="b">
        <v>0</v>
      </c>
    </row>
    <row r="19" spans="1:5" x14ac:dyDescent="0.2">
      <c r="B19" t="s">
        <v>120</v>
      </c>
      <c r="D19" t="b">
        <v>0</v>
      </c>
    </row>
    <row r="20" spans="1:5" x14ac:dyDescent="0.2">
      <c r="B20" t="s">
        <v>184</v>
      </c>
      <c r="D20" t="b">
        <v>0</v>
      </c>
    </row>
    <row r="21" spans="1:5" x14ac:dyDescent="0.2">
      <c r="B21" t="s">
        <v>40</v>
      </c>
      <c r="D21" t="b">
        <v>0</v>
      </c>
    </row>
    <row r="22" spans="1:5" x14ac:dyDescent="0.2">
      <c r="B22" t="s">
        <v>187</v>
      </c>
      <c r="D22" t="b">
        <v>0</v>
      </c>
    </row>
    <row r="23" spans="1:5" x14ac:dyDescent="0.2">
      <c r="B23" t="s">
        <v>189</v>
      </c>
      <c r="D23" t="b">
        <v>0</v>
      </c>
    </row>
    <row r="24" spans="1:5" x14ac:dyDescent="0.2">
      <c r="B24" t="s">
        <v>192</v>
      </c>
      <c r="D24" t="b">
        <v>0</v>
      </c>
    </row>
    <row r="25" spans="1:5" s="77" customFormat="1" x14ac:dyDescent="0.2">
      <c r="A25" s="77" t="s">
        <v>357</v>
      </c>
    </row>
    <row r="26" spans="1:5" x14ac:dyDescent="0.2">
      <c r="B26" s="76" t="s">
        <v>355</v>
      </c>
      <c r="D26" t="b">
        <v>0</v>
      </c>
    </row>
    <row r="27" spans="1:5" x14ac:dyDescent="0.2">
      <c r="B27" s="76" t="s">
        <v>356</v>
      </c>
      <c r="D27" t="b">
        <v>0</v>
      </c>
    </row>
    <row r="28" spans="1:5" x14ac:dyDescent="0.2">
      <c r="A28" s="15" t="s">
        <v>68</v>
      </c>
      <c r="B28" s="27"/>
      <c r="C28" s="27"/>
      <c r="D28" s="27"/>
      <c r="E28" s="53"/>
    </row>
    <row r="29" spans="1:5" x14ac:dyDescent="0.2">
      <c r="A29" s="16" t="s">
        <v>256</v>
      </c>
      <c r="B29" s="28"/>
      <c r="C29" s="28"/>
      <c r="D29" s="28"/>
      <c r="E29" s="57"/>
    </row>
    <row r="30" spans="1:5" x14ac:dyDescent="0.2">
      <c r="A30" s="17" t="s">
        <v>28</v>
      </c>
      <c r="B30" s="29"/>
      <c r="C30" s="29" t="s">
        <v>34</v>
      </c>
      <c r="D30" s="29" t="b">
        <v>0</v>
      </c>
      <c r="E30" s="58"/>
    </row>
    <row r="31" spans="1:5" x14ac:dyDescent="0.2">
      <c r="A31" s="18"/>
      <c r="B31" s="10"/>
      <c r="C31" s="10" t="s">
        <v>247</v>
      </c>
      <c r="D31" s="10" t="b">
        <v>0</v>
      </c>
      <c r="E31" s="59"/>
    </row>
    <row r="32" spans="1:5" x14ac:dyDescent="0.2">
      <c r="A32" s="19" t="s">
        <v>83</v>
      </c>
      <c r="B32" s="30"/>
      <c r="C32" s="30" t="s">
        <v>162</v>
      </c>
      <c r="D32" s="30" t="b">
        <v>0</v>
      </c>
      <c r="E32" s="60"/>
    </row>
    <row r="33" spans="1:5" x14ac:dyDescent="0.2">
      <c r="A33" s="18"/>
      <c r="B33" s="10"/>
      <c r="C33" s="10" t="s">
        <v>248</v>
      </c>
      <c r="D33" s="10" t="b">
        <v>0</v>
      </c>
      <c r="E33" s="59"/>
    </row>
    <row r="34" spans="1:5" x14ac:dyDescent="0.2">
      <c r="A34" s="19" t="s">
        <v>87</v>
      </c>
      <c r="B34" t="s">
        <v>116</v>
      </c>
      <c r="C34" t="s">
        <v>251</v>
      </c>
      <c r="D34" t="b">
        <v>0</v>
      </c>
      <c r="E34" s="52"/>
    </row>
    <row r="35" spans="1:5" x14ac:dyDescent="0.2">
      <c r="A35" s="14"/>
      <c r="C35" t="s">
        <v>252</v>
      </c>
      <c r="D35" t="b">
        <v>0</v>
      </c>
      <c r="E35" s="52"/>
    </row>
    <row r="36" spans="1:5" x14ac:dyDescent="0.2">
      <c r="A36" s="20"/>
      <c r="C36" t="s">
        <v>254</v>
      </c>
      <c r="D36" t="b">
        <v>0</v>
      </c>
      <c r="E36" s="52"/>
    </row>
    <row r="37" spans="1:5" x14ac:dyDescent="0.2">
      <c r="A37" s="14"/>
      <c r="C37" t="s">
        <v>90</v>
      </c>
      <c r="D37" t="b">
        <v>0</v>
      </c>
      <c r="E37" s="52"/>
    </row>
    <row r="38" spans="1:5" x14ac:dyDescent="0.2">
      <c r="A38" s="14"/>
      <c r="B38" s="30" t="s">
        <v>224</v>
      </c>
      <c r="C38" s="30" t="s">
        <v>249</v>
      </c>
      <c r="D38" s="30" t="b">
        <v>0</v>
      </c>
      <c r="E38" s="60"/>
    </row>
    <row r="39" spans="1:5" x14ac:dyDescent="0.2">
      <c r="A39" s="14"/>
      <c r="B39" s="10"/>
      <c r="C39" s="10" t="s">
        <v>201</v>
      </c>
      <c r="D39" s="10" t="b">
        <v>0</v>
      </c>
      <c r="E39" s="59"/>
    </row>
    <row r="40" spans="1:5" x14ac:dyDescent="0.2">
      <c r="A40" s="14"/>
      <c r="B40" s="31" t="s">
        <v>116</v>
      </c>
      <c r="C40" s="31" t="s">
        <v>251</v>
      </c>
      <c r="D40" s="31" t="b">
        <v>0</v>
      </c>
      <c r="E40" s="61"/>
    </row>
    <row r="41" spans="1:5" x14ac:dyDescent="0.2">
      <c r="A41" s="14"/>
      <c r="B41" s="31"/>
      <c r="C41" s="31" t="s">
        <v>252</v>
      </c>
      <c r="D41" s="31" t="b">
        <v>0</v>
      </c>
      <c r="E41" s="61"/>
    </row>
    <row r="42" spans="1:5" x14ac:dyDescent="0.2">
      <c r="A42" s="14"/>
      <c r="B42" s="31"/>
      <c r="C42" s="31" t="s">
        <v>254</v>
      </c>
      <c r="D42" s="31" t="b">
        <v>0</v>
      </c>
      <c r="E42" s="61"/>
    </row>
    <row r="43" spans="1:5" x14ac:dyDescent="0.2">
      <c r="A43" s="14"/>
      <c r="B43" s="32"/>
      <c r="C43" s="32" t="s">
        <v>90</v>
      </c>
      <c r="D43" s="32" t="b">
        <v>0</v>
      </c>
      <c r="E43" s="62"/>
    </row>
    <row r="44" spans="1:5" x14ac:dyDescent="0.2">
      <c r="A44" s="14"/>
      <c r="B44" s="33" t="s">
        <v>224</v>
      </c>
      <c r="C44" s="33" t="s">
        <v>249</v>
      </c>
      <c r="D44" s="33" t="b">
        <v>0</v>
      </c>
      <c r="E44" s="63"/>
    </row>
    <row r="45" spans="1:5" x14ac:dyDescent="0.2">
      <c r="A45" s="18"/>
      <c r="B45" s="32"/>
      <c r="C45" s="32" t="s">
        <v>201</v>
      </c>
      <c r="D45" s="32" t="b">
        <v>0</v>
      </c>
      <c r="E45" s="62"/>
    </row>
    <row r="46" spans="1:5" x14ac:dyDescent="0.2">
      <c r="A46" s="14" t="s">
        <v>151</v>
      </c>
      <c r="B46" t="s">
        <v>116</v>
      </c>
      <c r="C46" t="s">
        <v>162</v>
      </c>
      <c r="D46" t="b">
        <v>0</v>
      </c>
      <c r="E46" s="52"/>
    </row>
    <row r="47" spans="1:5" x14ac:dyDescent="0.2">
      <c r="A47" s="14"/>
      <c r="C47" t="s">
        <v>221</v>
      </c>
      <c r="D47" t="b">
        <v>0</v>
      </c>
      <c r="E47" s="52"/>
    </row>
    <row r="48" spans="1:5" x14ac:dyDescent="0.2">
      <c r="A48" s="14"/>
      <c r="C48" t="s">
        <v>254</v>
      </c>
      <c r="D48" t="b">
        <v>0</v>
      </c>
      <c r="E48" s="52"/>
    </row>
    <row r="49" spans="1:5" x14ac:dyDescent="0.2">
      <c r="A49" s="14"/>
      <c r="C49" t="s">
        <v>90</v>
      </c>
      <c r="D49" t="b">
        <v>0</v>
      </c>
      <c r="E49" s="52"/>
    </row>
    <row r="50" spans="1:5" x14ac:dyDescent="0.2">
      <c r="A50" s="14"/>
      <c r="B50" s="30" t="s">
        <v>224</v>
      </c>
      <c r="C50" s="30" t="s">
        <v>249</v>
      </c>
      <c r="D50" s="30" t="b">
        <v>0</v>
      </c>
      <c r="E50" s="60"/>
    </row>
    <row r="51" spans="1:5" x14ac:dyDescent="0.2">
      <c r="A51" s="14"/>
      <c r="B51" s="10"/>
      <c r="C51" s="10" t="s">
        <v>202</v>
      </c>
      <c r="D51" s="10" t="b">
        <v>0</v>
      </c>
      <c r="E51" s="59"/>
    </row>
    <row r="52" spans="1:5" x14ac:dyDescent="0.2">
      <c r="A52" s="16" t="s">
        <v>185</v>
      </c>
      <c r="B52" s="28"/>
      <c r="C52" s="28"/>
      <c r="D52" s="28"/>
      <c r="E52" s="57"/>
    </row>
    <row r="53" spans="1:5" x14ac:dyDescent="0.2">
      <c r="A53" s="17" t="s">
        <v>96</v>
      </c>
      <c r="B53" s="29"/>
      <c r="C53" s="29" t="s">
        <v>148</v>
      </c>
      <c r="D53" s="29" t="b">
        <v>0</v>
      </c>
      <c r="E53" s="58"/>
    </row>
    <row r="54" spans="1:5" x14ac:dyDescent="0.2">
      <c r="A54" s="18"/>
      <c r="B54" s="10"/>
      <c r="C54" s="10" t="s">
        <v>164</v>
      </c>
      <c r="D54" s="10" t="b">
        <v>0</v>
      </c>
      <c r="E54" s="59"/>
    </row>
    <row r="55" spans="1:5" x14ac:dyDescent="0.2">
      <c r="A55" s="14" t="s">
        <v>94</v>
      </c>
      <c r="B55" t="s">
        <v>39</v>
      </c>
      <c r="C55" t="s">
        <v>162</v>
      </c>
      <c r="D55" t="b">
        <v>0</v>
      </c>
      <c r="E55" s="52"/>
    </row>
    <row r="56" spans="1:5" x14ac:dyDescent="0.2">
      <c r="A56" s="14"/>
      <c r="C56" t="s">
        <v>221</v>
      </c>
      <c r="D56" t="b">
        <v>0</v>
      </c>
      <c r="E56" s="52"/>
    </row>
    <row r="57" spans="1:5" x14ac:dyDescent="0.2">
      <c r="A57" s="14"/>
      <c r="C57" t="s">
        <v>254</v>
      </c>
      <c r="D57" t="b">
        <v>0</v>
      </c>
      <c r="E57" s="52"/>
    </row>
    <row r="58" spans="1:5" x14ac:dyDescent="0.2">
      <c r="A58" s="14"/>
      <c r="C58" t="s">
        <v>90</v>
      </c>
      <c r="D58" t="b">
        <v>0</v>
      </c>
      <c r="E58" s="52"/>
    </row>
    <row r="59" spans="1:5" x14ac:dyDescent="0.2">
      <c r="A59" s="14"/>
      <c r="B59" s="30" t="s">
        <v>225</v>
      </c>
      <c r="C59" s="30" t="s">
        <v>249</v>
      </c>
      <c r="D59" s="30" t="b">
        <v>0</v>
      </c>
      <c r="E59" s="60"/>
    </row>
    <row r="60" spans="1:5" x14ac:dyDescent="0.2">
      <c r="A60" s="14"/>
      <c r="B60" s="10"/>
      <c r="C60" s="10" t="s">
        <v>202</v>
      </c>
      <c r="D60" s="10" t="b">
        <v>0</v>
      </c>
      <c r="E60" s="59"/>
    </row>
    <row r="61" spans="1:5" x14ac:dyDescent="0.2">
      <c r="A61" s="16" t="s">
        <v>85</v>
      </c>
      <c r="B61" s="28"/>
      <c r="C61" s="28"/>
      <c r="D61" s="28"/>
      <c r="E61" s="57"/>
    </row>
    <row r="62" spans="1:5" x14ac:dyDescent="0.2">
      <c r="A62" s="21" t="s">
        <v>241</v>
      </c>
      <c r="B62" s="30" t="s">
        <v>39</v>
      </c>
      <c r="C62" s="30" t="s">
        <v>162</v>
      </c>
      <c r="D62" s="30" t="b">
        <v>0</v>
      </c>
      <c r="E62" s="60"/>
    </row>
    <row r="63" spans="1:5" x14ac:dyDescent="0.2">
      <c r="A63" s="14"/>
      <c r="C63" t="s">
        <v>221</v>
      </c>
      <c r="D63" t="b">
        <v>0</v>
      </c>
      <c r="E63" s="52"/>
    </row>
    <row r="64" spans="1:5" x14ac:dyDescent="0.2">
      <c r="A64" s="14"/>
      <c r="C64" t="s">
        <v>254</v>
      </c>
      <c r="D64" t="b">
        <v>0</v>
      </c>
      <c r="E64" s="52"/>
    </row>
    <row r="65" spans="1:5" x14ac:dyDescent="0.2">
      <c r="A65" s="14"/>
      <c r="B65" s="10"/>
      <c r="C65" s="10" t="s">
        <v>90</v>
      </c>
      <c r="D65" s="10" t="b">
        <v>0</v>
      </c>
      <c r="E65" s="59"/>
    </row>
    <row r="66" spans="1:5" x14ac:dyDescent="0.2">
      <c r="A66" s="14"/>
      <c r="B66" s="29" t="s">
        <v>225</v>
      </c>
      <c r="C66" s="29" t="s">
        <v>249</v>
      </c>
      <c r="D66" s="29" t="b">
        <v>0</v>
      </c>
      <c r="E66" s="58"/>
    </row>
    <row r="67" spans="1:5" x14ac:dyDescent="0.2">
      <c r="A67" s="14"/>
      <c r="B67" s="10"/>
      <c r="C67" s="10" t="s">
        <v>202</v>
      </c>
      <c r="D67" s="10" t="b">
        <v>0</v>
      </c>
      <c r="E67" s="59"/>
    </row>
    <row r="68" spans="1:5" x14ac:dyDescent="0.2">
      <c r="A68" s="16" t="s">
        <v>127</v>
      </c>
      <c r="B68" s="34"/>
      <c r="C68" s="34"/>
      <c r="D68" s="34"/>
      <c r="E68" s="64"/>
    </row>
    <row r="69" spans="1:5" x14ac:dyDescent="0.2">
      <c r="A69" s="14" t="s">
        <v>127</v>
      </c>
      <c r="B69" s="29" t="s">
        <v>258</v>
      </c>
      <c r="C69" s="29" t="s">
        <v>249</v>
      </c>
      <c r="D69" s="29" t="b">
        <v>0</v>
      </c>
      <c r="E69" s="58"/>
    </row>
    <row r="70" spans="1:5" x14ac:dyDescent="0.2">
      <c r="A70" s="14"/>
      <c r="B70" s="10"/>
      <c r="C70" s="10" t="s">
        <v>201</v>
      </c>
      <c r="D70" s="10" t="b">
        <v>0</v>
      </c>
      <c r="E70" s="59"/>
    </row>
    <row r="71" spans="1:5" ht="26.4" x14ac:dyDescent="0.2">
      <c r="A71" s="14"/>
      <c r="B71" s="35" t="s">
        <v>190</v>
      </c>
      <c r="C71" s="30" t="s">
        <v>249</v>
      </c>
      <c r="D71" s="30" t="b">
        <v>0</v>
      </c>
      <c r="E71" s="60"/>
    </row>
    <row r="72" spans="1:5" x14ac:dyDescent="0.2">
      <c r="A72" s="14"/>
      <c r="B72" s="10"/>
      <c r="C72" s="10" t="s">
        <v>201</v>
      </c>
      <c r="D72" s="30" t="b">
        <v>0</v>
      </c>
      <c r="E72" s="59"/>
    </row>
    <row r="73" spans="1:5" x14ac:dyDescent="0.2">
      <c r="A73" s="14"/>
      <c r="B73" s="30" t="s">
        <v>98</v>
      </c>
      <c r="C73" s="30" t="s">
        <v>162</v>
      </c>
      <c r="D73" s="30" t="b">
        <v>0</v>
      </c>
      <c r="E73" s="60"/>
    </row>
    <row r="74" spans="1:5" x14ac:dyDescent="0.2">
      <c r="A74" s="14"/>
      <c r="C74" t="s">
        <v>221</v>
      </c>
      <c r="D74" s="30" t="b">
        <v>0</v>
      </c>
      <c r="E74" s="52"/>
    </row>
    <row r="75" spans="1:5" x14ac:dyDescent="0.2">
      <c r="A75" s="14"/>
      <c r="B75" s="10"/>
      <c r="C75" s="10" t="s">
        <v>214</v>
      </c>
      <c r="D75" s="30" t="b">
        <v>0</v>
      </c>
      <c r="E75" s="59"/>
    </row>
    <row r="76" spans="1:5" x14ac:dyDescent="0.2">
      <c r="A76" s="14"/>
      <c r="B76" s="30" t="s">
        <v>172</v>
      </c>
      <c r="C76" t="s">
        <v>323</v>
      </c>
      <c r="D76" s="30" t="b">
        <v>0</v>
      </c>
      <c r="E76" s="52"/>
    </row>
    <row r="77" spans="1:5" x14ac:dyDescent="0.2">
      <c r="A77" s="14"/>
      <c r="C77" t="s">
        <v>109</v>
      </c>
      <c r="D77" s="30" t="b">
        <v>0</v>
      </c>
      <c r="E77" s="52"/>
    </row>
    <row r="78" spans="1:5" x14ac:dyDescent="0.2">
      <c r="A78" s="14"/>
      <c r="B78" t="s">
        <v>359</v>
      </c>
      <c r="D78">
        <v>1</v>
      </c>
      <c r="E78" s="52"/>
    </row>
    <row r="79" spans="1:5" x14ac:dyDescent="0.2">
      <c r="A79" s="14"/>
      <c r="B79" s="36" t="s">
        <v>106</v>
      </c>
      <c r="C79" s="36" t="s">
        <v>249</v>
      </c>
      <c r="D79" s="36" t="b">
        <v>0</v>
      </c>
      <c r="E79" s="65"/>
    </row>
    <row r="80" spans="1:5" x14ac:dyDescent="0.2">
      <c r="A80" s="14"/>
      <c r="B80" s="37"/>
      <c r="C80" s="37" t="s">
        <v>201</v>
      </c>
      <c r="D80" s="37" t="b">
        <v>0</v>
      </c>
      <c r="E80" s="66"/>
    </row>
    <row r="81" spans="1:5" ht="26.4" x14ac:dyDescent="0.2">
      <c r="A81" s="14"/>
      <c r="B81" s="38" t="s">
        <v>91</v>
      </c>
      <c r="C81" s="39" t="s">
        <v>249</v>
      </c>
      <c r="D81" s="39" t="b">
        <v>0</v>
      </c>
      <c r="E81" s="67"/>
    </row>
    <row r="82" spans="1:5" x14ac:dyDescent="0.2">
      <c r="A82" s="14"/>
      <c r="B82" s="39"/>
      <c r="C82" s="37" t="s">
        <v>201</v>
      </c>
      <c r="D82" s="37" t="b">
        <v>0</v>
      </c>
      <c r="E82" s="66"/>
    </row>
    <row r="83" spans="1:5" x14ac:dyDescent="0.2">
      <c r="A83" s="14"/>
      <c r="B83" s="36" t="s">
        <v>98</v>
      </c>
      <c r="C83" s="39" t="s">
        <v>162</v>
      </c>
      <c r="D83" s="39" t="b">
        <v>0</v>
      </c>
      <c r="E83" s="67"/>
    </row>
    <row r="84" spans="1:5" x14ac:dyDescent="0.2">
      <c r="A84" s="14"/>
      <c r="B84" s="39"/>
      <c r="C84" s="39" t="s">
        <v>221</v>
      </c>
      <c r="D84" s="39" t="b">
        <v>0</v>
      </c>
      <c r="E84" s="67"/>
    </row>
    <row r="85" spans="1:5" x14ac:dyDescent="0.2">
      <c r="A85" s="14"/>
      <c r="B85" s="40"/>
      <c r="C85" s="40" t="s">
        <v>214</v>
      </c>
      <c r="D85" s="40" t="b">
        <v>0</v>
      </c>
      <c r="E85" s="68"/>
    </row>
    <row r="86" spans="1:5" x14ac:dyDescent="0.2">
      <c r="A86" s="14"/>
      <c r="B86" s="41" t="s">
        <v>172</v>
      </c>
      <c r="C86" s="41" t="s">
        <v>323</v>
      </c>
      <c r="D86" s="41" t="b">
        <v>0</v>
      </c>
      <c r="E86" s="69"/>
    </row>
    <row r="87" spans="1:5" x14ac:dyDescent="0.2">
      <c r="A87" s="14"/>
      <c r="B87" s="40"/>
      <c r="C87" s="40" t="s">
        <v>109</v>
      </c>
      <c r="D87" s="40" t="b">
        <v>0</v>
      </c>
      <c r="E87" s="68"/>
    </row>
    <row r="88" spans="1:5" x14ac:dyDescent="0.2">
      <c r="A88" s="14"/>
      <c r="B88" t="s">
        <v>359</v>
      </c>
      <c r="C88" s="42"/>
      <c r="D88" s="42"/>
      <c r="E88" s="70"/>
    </row>
    <row r="89" spans="1:5" x14ac:dyDescent="0.2">
      <c r="A89" s="14"/>
      <c r="B89" t="s">
        <v>259</v>
      </c>
      <c r="C89" t="s">
        <v>249</v>
      </c>
      <c r="D89" t="b">
        <v>0</v>
      </c>
      <c r="E89" s="52"/>
    </row>
    <row r="90" spans="1:5" x14ac:dyDescent="0.2">
      <c r="A90" s="14"/>
      <c r="B90" s="10"/>
      <c r="C90" s="10" t="s">
        <v>201</v>
      </c>
      <c r="D90" s="10" t="b">
        <v>0</v>
      </c>
      <c r="E90" s="59"/>
    </row>
    <row r="91" spans="1:5" ht="26.4" x14ac:dyDescent="0.2">
      <c r="A91" s="14"/>
      <c r="B91" s="11" t="s">
        <v>260</v>
      </c>
      <c r="C91" t="s">
        <v>249</v>
      </c>
      <c r="D91" t="b">
        <v>0</v>
      </c>
      <c r="E91" s="52"/>
    </row>
    <row r="92" spans="1:5" x14ac:dyDescent="0.2">
      <c r="A92" s="14"/>
      <c r="C92" s="10" t="s">
        <v>201</v>
      </c>
      <c r="D92" s="10" t="b">
        <v>0</v>
      </c>
      <c r="E92" s="59"/>
    </row>
    <row r="93" spans="1:5" x14ac:dyDescent="0.2">
      <c r="A93" s="14"/>
      <c r="B93" s="30" t="s">
        <v>98</v>
      </c>
      <c r="C93" t="s">
        <v>162</v>
      </c>
      <c r="D93" t="b">
        <v>0</v>
      </c>
      <c r="E93" s="52"/>
    </row>
    <row r="94" spans="1:5" x14ac:dyDescent="0.2">
      <c r="A94" s="14"/>
      <c r="C94" t="s">
        <v>221</v>
      </c>
      <c r="D94" t="b">
        <v>0</v>
      </c>
      <c r="E94" s="52"/>
    </row>
    <row r="95" spans="1:5" x14ac:dyDescent="0.2">
      <c r="A95" s="14"/>
      <c r="B95" s="10"/>
      <c r="C95" s="10" t="s">
        <v>214</v>
      </c>
      <c r="D95" s="10" t="b">
        <v>0</v>
      </c>
      <c r="E95" s="59"/>
    </row>
    <row r="96" spans="1:5" x14ac:dyDescent="0.2">
      <c r="A96" s="14"/>
      <c r="B96" s="30" t="s">
        <v>172</v>
      </c>
      <c r="C96" t="s">
        <v>323</v>
      </c>
      <c r="D96" t="b">
        <v>0</v>
      </c>
      <c r="E96" s="52"/>
    </row>
    <row r="97" spans="1:5" x14ac:dyDescent="0.2">
      <c r="A97" s="14"/>
      <c r="C97" t="s">
        <v>109</v>
      </c>
      <c r="D97" t="b">
        <v>0</v>
      </c>
      <c r="E97" s="52"/>
    </row>
    <row r="98" spans="1:5" x14ac:dyDescent="0.2">
      <c r="A98" s="14"/>
      <c r="B98" t="s">
        <v>359</v>
      </c>
      <c r="E98" s="52"/>
    </row>
    <row r="99" spans="1:5" x14ac:dyDescent="0.2">
      <c r="A99" s="14"/>
      <c r="B99" s="39" t="s">
        <v>149</v>
      </c>
      <c r="C99" s="39" t="s">
        <v>249</v>
      </c>
      <c r="D99" s="39" t="b">
        <v>0</v>
      </c>
      <c r="E99" s="67"/>
    </row>
    <row r="100" spans="1:5" x14ac:dyDescent="0.2">
      <c r="A100" s="14"/>
      <c r="B100" s="37"/>
      <c r="C100" s="37" t="s">
        <v>201</v>
      </c>
      <c r="D100" s="37" t="b">
        <v>0</v>
      </c>
      <c r="E100" s="66"/>
    </row>
    <row r="101" spans="1:5" ht="26.4" x14ac:dyDescent="0.2">
      <c r="A101" s="14"/>
      <c r="B101" s="38" t="s">
        <v>92</v>
      </c>
      <c r="C101" s="39" t="s">
        <v>249</v>
      </c>
      <c r="D101" s="39" t="b">
        <v>0</v>
      </c>
      <c r="E101" s="67"/>
    </row>
    <row r="102" spans="1:5" x14ac:dyDescent="0.2">
      <c r="A102" s="14"/>
      <c r="B102" s="39"/>
      <c r="C102" s="37" t="s">
        <v>201</v>
      </c>
      <c r="D102" s="37" t="b">
        <v>0</v>
      </c>
      <c r="E102" s="66"/>
    </row>
    <row r="103" spans="1:5" x14ac:dyDescent="0.2">
      <c r="A103" s="14"/>
      <c r="B103" s="36" t="s">
        <v>98</v>
      </c>
      <c r="C103" s="39" t="s">
        <v>162</v>
      </c>
      <c r="D103" s="39" t="b">
        <v>0</v>
      </c>
      <c r="E103" s="67"/>
    </row>
    <row r="104" spans="1:5" x14ac:dyDescent="0.2">
      <c r="A104" s="14"/>
      <c r="B104" s="39"/>
      <c r="C104" s="39" t="s">
        <v>221</v>
      </c>
      <c r="D104" s="39" t="b">
        <v>0</v>
      </c>
      <c r="E104" s="67"/>
    </row>
    <row r="105" spans="1:5" x14ac:dyDescent="0.2">
      <c r="A105" s="14"/>
      <c r="B105" s="42"/>
      <c r="C105" s="42" t="s">
        <v>214</v>
      </c>
      <c r="D105" s="42" t="b">
        <v>0</v>
      </c>
      <c r="E105" s="70"/>
    </row>
    <row r="106" spans="1:5" x14ac:dyDescent="0.2">
      <c r="A106" s="14"/>
      <c r="B106" s="41" t="s">
        <v>172</v>
      </c>
      <c r="C106" s="41" t="s">
        <v>323</v>
      </c>
      <c r="D106" s="41" t="b">
        <v>0</v>
      </c>
      <c r="E106" s="69"/>
    </row>
    <row r="107" spans="1:5" x14ac:dyDescent="0.2">
      <c r="A107" s="14"/>
      <c r="B107" s="40"/>
      <c r="C107" s="40" t="s">
        <v>109</v>
      </c>
      <c r="D107" s="40" t="b">
        <v>0</v>
      </c>
      <c r="E107" s="68"/>
    </row>
    <row r="108" spans="1:5" x14ac:dyDescent="0.2">
      <c r="A108" s="14"/>
      <c r="B108" t="s">
        <v>359</v>
      </c>
      <c r="C108" s="42"/>
      <c r="D108" s="42"/>
      <c r="E108" s="70"/>
    </row>
    <row r="109" spans="1:5" x14ac:dyDescent="0.2">
      <c r="A109" s="16" t="s">
        <v>207</v>
      </c>
      <c r="B109" s="28"/>
      <c r="C109" s="28"/>
      <c r="D109" s="28"/>
      <c r="E109" s="57"/>
    </row>
    <row r="110" spans="1:5" x14ac:dyDescent="0.2">
      <c r="A110" s="17" t="s">
        <v>263</v>
      </c>
      <c r="B110" s="29"/>
      <c r="C110" s="29" t="s">
        <v>162</v>
      </c>
      <c r="D110" s="29" t="b">
        <v>0</v>
      </c>
      <c r="E110" s="58"/>
    </row>
    <row r="111" spans="1:5" x14ac:dyDescent="0.2">
      <c r="A111" s="18"/>
      <c r="B111" s="10"/>
      <c r="C111" s="10" t="s">
        <v>12</v>
      </c>
      <c r="D111" s="29" t="b">
        <v>0</v>
      </c>
      <c r="E111" s="59"/>
    </row>
    <row r="112" spans="1:5" x14ac:dyDescent="0.2">
      <c r="A112" s="14" t="s">
        <v>321</v>
      </c>
      <c r="C112" t="s">
        <v>251</v>
      </c>
      <c r="D112" s="29" t="b">
        <v>0</v>
      </c>
      <c r="E112" s="52"/>
    </row>
    <row r="113" spans="1:5" x14ac:dyDescent="0.2">
      <c r="A113" s="14"/>
      <c r="C113" t="s">
        <v>248</v>
      </c>
      <c r="D113" s="29" t="b">
        <v>0</v>
      </c>
      <c r="E113" s="52"/>
    </row>
    <row r="114" spans="1:5" x14ac:dyDescent="0.2">
      <c r="A114" s="14"/>
      <c r="C114" t="s">
        <v>371</v>
      </c>
      <c r="D114" s="29" t="b">
        <v>1</v>
      </c>
      <c r="E114" s="52"/>
    </row>
    <row r="115" spans="1:5" x14ac:dyDescent="0.2">
      <c r="A115" s="14"/>
      <c r="C115" t="s">
        <v>372</v>
      </c>
      <c r="D115" s="29" t="b">
        <v>0</v>
      </c>
      <c r="E115" s="52"/>
    </row>
    <row r="116" spans="1:5" x14ac:dyDescent="0.2">
      <c r="A116" s="14"/>
      <c r="C116" t="s">
        <v>373</v>
      </c>
      <c r="D116" s="29" t="b">
        <v>0</v>
      </c>
      <c r="E116" s="52"/>
    </row>
    <row r="117" spans="1:5" x14ac:dyDescent="0.2">
      <c r="A117" s="19" t="s">
        <v>261</v>
      </c>
      <c r="B117" s="30" t="s">
        <v>39</v>
      </c>
      <c r="C117" s="30" t="s">
        <v>162</v>
      </c>
      <c r="D117" s="29" t="b">
        <v>0</v>
      </c>
      <c r="E117" s="60"/>
    </row>
    <row r="118" spans="1:5" x14ac:dyDescent="0.2">
      <c r="A118" s="14"/>
      <c r="C118" t="s">
        <v>221</v>
      </c>
      <c r="D118" s="29" t="b">
        <v>0</v>
      </c>
      <c r="E118" s="52"/>
    </row>
    <row r="119" spans="1:5" x14ac:dyDescent="0.2">
      <c r="A119" s="14"/>
      <c r="C119" t="s">
        <v>254</v>
      </c>
      <c r="D119" s="29" t="b">
        <v>0</v>
      </c>
      <c r="E119" s="52"/>
    </row>
    <row r="120" spans="1:5" x14ac:dyDescent="0.2">
      <c r="A120" s="14"/>
      <c r="B120" s="10"/>
      <c r="C120" s="10" t="s">
        <v>90</v>
      </c>
      <c r="D120" s="29" t="b">
        <v>0</v>
      </c>
      <c r="E120" s="59"/>
    </row>
    <row r="121" spans="1:5" x14ac:dyDescent="0.2">
      <c r="A121" s="14"/>
      <c r="B121" t="s">
        <v>224</v>
      </c>
      <c r="C121" t="s">
        <v>249</v>
      </c>
      <c r="D121" s="29" t="b">
        <v>0</v>
      </c>
      <c r="E121" s="52"/>
    </row>
    <row r="122" spans="1:5" x14ac:dyDescent="0.2">
      <c r="A122" s="14"/>
      <c r="B122" s="10"/>
      <c r="C122" s="10" t="s">
        <v>201</v>
      </c>
      <c r="D122" s="29" t="b">
        <v>0</v>
      </c>
      <c r="E122" s="59"/>
    </row>
    <row r="123" spans="1:5" x14ac:dyDescent="0.2">
      <c r="A123" s="14"/>
      <c r="B123" s="39" t="s">
        <v>39</v>
      </c>
      <c r="C123" s="39" t="s">
        <v>162</v>
      </c>
      <c r="D123" s="39" t="b">
        <v>0</v>
      </c>
      <c r="E123" s="67"/>
    </row>
    <row r="124" spans="1:5" x14ac:dyDescent="0.2">
      <c r="A124" s="14"/>
      <c r="B124" s="39"/>
      <c r="C124" s="39" t="s">
        <v>221</v>
      </c>
      <c r="D124" s="39" t="b">
        <v>0</v>
      </c>
      <c r="E124" s="67"/>
    </row>
    <row r="125" spans="1:5" x14ac:dyDescent="0.2">
      <c r="A125" s="14"/>
      <c r="B125" s="39"/>
      <c r="C125" s="39" t="s">
        <v>254</v>
      </c>
      <c r="D125" s="39" t="b">
        <v>0</v>
      </c>
      <c r="E125" s="67"/>
    </row>
    <row r="126" spans="1:5" x14ac:dyDescent="0.2">
      <c r="A126" s="14"/>
      <c r="B126" s="37"/>
      <c r="C126" s="37" t="s">
        <v>90</v>
      </c>
      <c r="D126" s="37" t="b">
        <v>0</v>
      </c>
      <c r="E126" s="66"/>
    </row>
    <row r="127" spans="1:5" ht="27" customHeight="1" x14ac:dyDescent="0.2">
      <c r="A127" s="14"/>
      <c r="B127" s="39" t="s">
        <v>224</v>
      </c>
      <c r="C127" s="39" t="s">
        <v>249</v>
      </c>
      <c r="D127" s="39" t="b">
        <v>0</v>
      </c>
      <c r="E127" s="67"/>
    </row>
    <row r="128" spans="1:5" ht="13.5" customHeight="1" x14ac:dyDescent="0.2">
      <c r="A128" s="18"/>
      <c r="B128" s="37"/>
      <c r="C128" s="37" t="s">
        <v>201</v>
      </c>
      <c r="D128" s="37" t="b">
        <v>0</v>
      </c>
      <c r="E128" s="66"/>
    </row>
    <row r="129" spans="1:5" ht="13.5" customHeight="1" x14ac:dyDescent="0.2">
      <c r="A129" s="14" t="s">
        <v>265</v>
      </c>
      <c r="B129" t="s">
        <v>39</v>
      </c>
      <c r="C129" t="s">
        <v>162</v>
      </c>
      <c r="D129" t="b">
        <v>0</v>
      </c>
      <c r="E129" s="52"/>
    </row>
    <row r="130" spans="1:5" ht="13.5" customHeight="1" x14ac:dyDescent="0.2">
      <c r="A130" s="14"/>
      <c r="C130" t="s">
        <v>221</v>
      </c>
      <c r="D130" t="b">
        <v>0</v>
      </c>
      <c r="E130" s="52"/>
    </row>
    <row r="131" spans="1:5" ht="13.5" customHeight="1" x14ac:dyDescent="0.2">
      <c r="A131" s="14"/>
      <c r="C131" t="s">
        <v>254</v>
      </c>
      <c r="D131" t="b">
        <v>0</v>
      </c>
      <c r="E131" s="52"/>
    </row>
    <row r="132" spans="1:5" ht="13.5" customHeight="1" x14ac:dyDescent="0.2">
      <c r="A132" s="14"/>
      <c r="B132" s="10"/>
      <c r="C132" s="10" t="s">
        <v>90</v>
      </c>
      <c r="D132" t="b">
        <v>0</v>
      </c>
      <c r="E132" s="59"/>
    </row>
    <row r="133" spans="1:5" ht="13.5" customHeight="1" x14ac:dyDescent="0.2">
      <c r="A133" s="14"/>
      <c r="B133" t="s">
        <v>224</v>
      </c>
      <c r="C133" t="s">
        <v>249</v>
      </c>
      <c r="D133" t="b">
        <v>0</v>
      </c>
      <c r="E133" s="52"/>
    </row>
    <row r="134" spans="1:5" ht="13.5" customHeight="1" x14ac:dyDescent="0.2">
      <c r="A134" s="18"/>
      <c r="B134" s="10"/>
      <c r="C134" s="10" t="s">
        <v>202</v>
      </c>
      <c r="D134" t="b">
        <v>0</v>
      </c>
      <c r="E134" s="59"/>
    </row>
    <row r="135" spans="1:5" ht="13.5" customHeight="1" x14ac:dyDescent="0.2">
      <c r="A135" s="21" t="s">
        <v>141</v>
      </c>
      <c r="B135" t="s">
        <v>266</v>
      </c>
      <c r="C135" t="s">
        <v>267</v>
      </c>
      <c r="D135" t="b">
        <v>0</v>
      </c>
      <c r="E135" s="52"/>
    </row>
    <row r="136" spans="1:5" ht="13.5" customHeight="1" x14ac:dyDescent="0.2">
      <c r="A136" s="14"/>
      <c r="B136" s="10"/>
      <c r="C136" s="10" t="s">
        <v>32</v>
      </c>
      <c r="D136" t="b">
        <v>0</v>
      </c>
      <c r="E136" s="59"/>
    </row>
    <row r="137" spans="1:5" ht="13.5" customHeight="1" x14ac:dyDescent="0.2">
      <c r="A137" s="14"/>
      <c r="B137" t="s">
        <v>26</v>
      </c>
      <c r="C137" t="s">
        <v>221</v>
      </c>
      <c r="D137" t="b">
        <v>0</v>
      </c>
      <c r="E137" s="52"/>
    </row>
    <row r="138" spans="1:5" ht="13.5" customHeight="1" x14ac:dyDescent="0.2">
      <c r="A138" s="14"/>
      <c r="C138" t="s">
        <v>254</v>
      </c>
      <c r="D138" t="b">
        <v>1</v>
      </c>
      <c r="E138" s="52"/>
    </row>
    <row r="139" spans="1:5" ht="13.5" customHeight="1" x14ac:dyDescent="0.2">
      <c r="A139" s="14"/>
      <c r="C139" t="s">
        <v>90</v>
      </c>
      <c r="D139" t="b">
        <v>0</v>
      </c>
      <c r="E139" s="52"/>
    </row>
    <row r="140" spans="1:5" ht="13.5" customHeight="1" x14ac:dyDescent="0.2">
      <c r="A140" s="14"/>
      <c r="C140" t="s">
        <v>214</v>
      </c>
      <c r="D140" t="b">
        <v>0</v>
      </c>
      <c r="E140" s="52"/>
    </row>
    <row r="141" spans="1:5" ht="13.5" customHeight="1" x14ac:dyDescent="0.2">
      <c r="A141" s="15" t="s">
        <v>117</v>
      </c>
      <c r="B141" s="27"/>
      <c r="C141" s="27"/>
      <c r="D141" s="27"/>
      <c r="E141" s="53"/>
    </row>
    <row r="142" spans="1:5" ht="13.5" customHeight="1" x14ac:dyDescent="0.2">
      <c r="A142" s="16" t="s">
        <v>132</v>
      </c>
      <c r="B142" s="28"/>
      <c r="C142" s="28"/>
      <c r="D142" s="28"/>
      <c r="E142" s="57"/>
    </row>
    <row r="143" spans="1:5" ht="13.5" customHeight="1" x14ac:dyDescent="0.2">
      <c r="A143" s="78" t="s">
        <v>269</v>
      </c>
      <c r="B143" s="79" t="s">
        <v>238</v>
      </c>
      <c r="C143" s="79"/>
      <c r="D143" s="80" t="b">
        <v>0</v>
      </c>
      <c r="E143" s="81"/>
    </row>
    <row r="144" spans="1:5" ht="13.5" customHeight="1" x14ac:dyDescent="0.2">
      <c r="A144" s="78"/>
      <c r="B144" s="82" t="s">
        <v>152</v>
      </c>
      <c r="C144" s="82"/>
      <c r="D144" s="80" t="b">
        <v>0</v>
      </c>
      <c r="E144" s="83"/>
    </row>
    <row r="145" spans="1:5" ht="13.5" customHeight="1" x14ac:dyDescent="0.2">
      <c r="A145" s="78"/>
      <c r="B145" s="82" t="s">
        <v>270</v>
      </c>
      <c r="C145" s="82"/>
      <c r="D145" s="80" t="b">
        <v>0</v>
      </c>
      <c r="E145" s="83"/>
    </row>
    <row r="146" spans="1:5" ht="13.5" customHeight="1" x14ac:dyDescent="0.2">
      <c r="A146" s="78"/>
      <c r="B146" s="82" t="s">
        <v>272</v>
      </c>
      <c r="C146" s="82"/>
      <c r="D146" s="80" t="b">
        <v>0</v>
      </c>
      <c r="E146" s="83"/>
    </row>
    <row r="147" spans="1:5" ht="13.5" customHeight="1" x14ac:dyDescent="0.2">
      <c r="A147" s="78"/>
      <c r="B147" s="84" t="s">
        <v>342</v>
      </c>
      <c r="C147" s="82"/>
      <c r="D147" s="80" t="b">
        <v>0</v>
      </c>
      <c r="E147" s="83"/>
    </row>
    <row r="148" spans="1:5" ht="13.5" customHeight="1" x14ac:dyDescent="0.2">
      <c r="A148" s="78"/>
      <c r="B148" s="80" t="s">
        <v>343</v>
      </c>
      <c r="C148" s="82"/>
      <c r="D148" s="80" t="b">
        <v>0</v>
      </c>
      <c r="E148" s="83"/>
    </row>
    <row r="149" spans="1:5" ht="13.5" customHeight="1" x14ac:dyDescent="0.2">
      <c r="A149" s="78"/>
      <c r="B149" s="80" t="s">
        <v>195</v>
      </c>
      <c r="C149" s="82"/>
      <c r="D149" s="80" t="b">
        <v>0</v>
      </c>
      <c r="E149" s="83"/>
    </row>
    <row r="150" spans="1:5" ht="13.5" customHeight="1" x14ac:dyDescent="0.2">
      <c r="A150" s="78"/>
      <c r="B150" s="80" t="s">
        <v>82</v>
      </c>
      <c r="C150" s="82"/>
      <c r="D150" s="80" t="b">
        <v>0</v>
      </c>
      <c r="E150" s="83"/>
    </row>
    <row r="151" spans="1:5" ht="13.5" customHeight="1" x14ac:dyDescent="0.2">
      <c r="A151" s="78"/>
      <c r="B151" s="80" t="s">
        <v>196</v>
      </c>
      <c r="C151" s="82"/>
      <c r="D151" s="80" t="b">
        <v>0</v>
      </c>
      <c r="E151" s="83"/>
    </row>
    <row r="152" spans="1:5" ht="13.5" customHeight="1" x14ac:dyDescent="0.2">
      <c r="A152" s="16" t="s">
        <v>121</v>
      </c>
      <c r="B152" s="43"/>
      <c r="C152" s="43"/>
      <c r="D152" s="28"/>
      <c r="E152" s="57"/>
    </row>
    <row r="153" spans="1:5" ht="13.5" customHeight="1" x14ac:dyDescent="0.2">
      <c r="A153" s="78" t="s">
        <v>269</v>
      </c>
      <c r="B153" s="85" t="s">
        <v>273</v>
      </c>
      <c r="C153" s="85"/>
      <c r="D153" s="80" t="b">
        <v>0</v>
      </c>
      <c r="E153" s="83"/>
    </row>
    <row r="154" spans="1:5" ht="13.5" customHeight="1" x14ac:dyDescent="0.2">
      <c r="A154" s="78"/>
      <c r="B154" s="82" t="s">
        <v>166</v>
      </c>
      <c r="C154" s="82"/>
      <c r="D154" s="80" t="b">
        <v>0</v>
      </c>
      <c r="E154" s="83"/>
    </row>
    <row r="155" spans="1:5" ht="13.5" customHeight="1" x14ac:dyDescent="0.2">
      <c r="A155" s="78"/>
      <c r="B155" s="82" t="s">
        <v>18</v>
      </c>
      <c r="C155" s="82"/>
      <c r="D155" s="80" t="b">
        <v>0</v>
      </c>
      <c r="E155" s="83"/>
    </row>
    <row r="156" spans="1:5" ht="13.5" customHeight="1" x14ac:dyDescent="0.2">
      <c r="A156" s="78"/>
      <c r="B156" s="82" t="s">
        <v>274</v>
      </c>
      <c r="C156" s="82"/>
      <c r="D156" s="80" t="b">
        <v>0</v>
      </c>
      <c r="E156" s="83"/>
    </row>
    <row r="157" spans="1:5" ht="13.5" customHeight="1" x14ac:dyDescent="0.2">
      <c r="A157" s="78"/>
      <c r="B157" s="82" t="s">
        <v>168</v>
      </c>
      <c r="C157" s="82"/>
      <c r="D157" s="80" t="b">
        <v>0</v>
      </c>
      <c r="E157" s="83"/>
    </row>
    <row r="158" spans="1:5" ht="13.5" customHeight="1" x14ac:dyDescent="0.2">
      <c r="A158" s="78"/>
      <c r="B158" s="86" t="s">
        <v>81</v>
      </c>
      <c r="C158" s="86"/>
      <c r="D158" s="80" t="b">
        <v>0</v>
      </c>
      <c r="E158" s="83"/>
    </row>
    <row r="159" spans="1:5" ht="13.5" customHeight="1" x14ac:dyDescent="0.2">
      <c r="A159" s="78"/>
      <c r="B159" s="80" t="s">
        <v>193</v>
      </c>
      <c r="C159" s="86"/>
      <c r="D159" s="80" t="b">
        <v>0</v>
      </c>
      <c r="E159" s="83"/>
    </row>
    <row r="160" spans="1:5" ht="13.5" customHeight="1" x14ac:dyDescent="0.2">
      <c r="A160" s="78"/>
      <c r="B160" s="80" t="s">
        <v>197</v>
      </c>
      <c r="C160" s="86"/>
      <c r="D160" s="80" t="b">
        <v>0</v>
      </c>
      <c r="E160" s="83"/>
    </row>
    <row r="161" spans="1:5" ht="13.5" customHeight="1" x14ac:dyDescent="0.2">
      <c r="A161" s="78"/>
      <c r="B161" s="80" t="s">
        <v>179</v>
      </c>
      <c r="C161" s="86"/>
      <c r="D161" s="80" t="b">
        <v>0</v>
      </c>
      <c r="E161" s="83"/>
    </row>
    <row r="162" spans="1:5" ht="13.5" customHeight="1" x14ac:dyDescent="0.2">
      <c r="A162" s="78"/>
      <c r="B162" s="80" t="s">
        <v>198</v>
      </c>
      <c r="C162" s="86"/>
      <c r="D162" s="80" t="b">
        <v>0</v>
      </c>
      <c r="E162" s="83"/>
    </row>
    <row r="163" spans="1:5" ht="13.5" customHeight="1" x14ac:dyDescent="0.2">
      <c r="A163" s="78"/>
      <c r="B163" s="80" t="s">
        <v>30</v>
      </c>
      <c r="C163" s="86"/>
      <c r="D163" s="80" t="b">
        <v>0</v>
      </c>
      <c r="E163" s="83"/>
    </row>
    <row r="164" spans="1:5" ht="13.5" customHeight="1" x14ac:dyDescent="0.2">
      <c r="A164" s="16" t="s">
        <v>128</v>
      </c>
      <c r="B164" s="28"/>
      <c r="C164" s="28"/>
      <c r="D164" s="28"/>
      <c r="E164" s="57"/>
    </row>
    <row r="165" spans="1:5" ht="13.5" customHeight="1" x14ac:dyDescent="0.2">
      <c r="A165" s="78" t="s">
        <v>269</v>
      </c>
      <c r="B165" s="85" t="s">
        <v>275</v>
      </c>
      <c r="C165" s="85"/>
      <c r="D165" s="87" t="b">
        <v>0</v>
      </c>
      <c r="E165" s="88"/>
    </row>
    <row r="166" spans="1:5" ht="13.5" customHeight="1" x14ac:dyDescent="0.2">
      <c r="A166" s="78"/>
      <c r="B166" s="82" t="s">
        <v>276</v>
      </c>
      <c r="C166" s="82"/>
      <c r="D166" s="87" t="b">
        <v>0</v>
      </c>
      <c r="E166" s="83"/>
    </row>
    <row r="167" spans="1:5" ht="13.5" customHeight="1" x14ac:dyDescent="0.2">
      <c r="A167" s="78"/>
      <c r="B167" s="82" t="s">
        <v>105</v>
      </c>
      <c r="C167" s="82"/>
      <c r="D167" s="87" t="b">
        <v>0</v>
      </c>
      <c r="E167" s="83"/>
    </row>
    <row r="168" spans="1:5" ht="13.5" customHeight="1" x14ac:dyDescent="0.2">
      <c r="A168" s="78"/>
      <c r="B168" s="82" t="s">
        <v>277</v>
      </c>
      <c r="C168" s="82"/>
      <c r="D168" s="87" t="b">
        <v>0</v>
      </c>
      <c r="E168" s="83"/>
    </row>
    <row r="169" spans="1:5" ht="13.5" customHeight="1" x14ac:dyDescent="0.2">
      <c r="A169" s="78"/>
      <c r="B169" s="82" t="s">
        <v>25</v>
      </c>
      <c r="C169" s="82"/>
      <c r="D169" s="87" t="b">
        <v>0</v>
      </c>
      <c r="E169" s="83"/>
    </row>
    <row r="170" spans="1:5" ht="13.5" customHeight="1" x14ac:dyDescent="0.2">
      <c r="A170" s="78"/>
      <c r="B170" s="82" t="s">
        <v>227</v>
      </c>
      <c r="C170" s="82"/>
      <c r="D170" s="87" t="b">
        <v>0</v>
      </c>
      <c r="E170" s="83"/>
    </row>
    <row r="171" spans="1:5" ht="13.5" customHeight="1" x14ac:dyDescent="0.2">
      <c r="A171" s="78"/>
      <c r="B171" s="82" t="s">
        <v>278</v>
      </c>
      <c r="C171" s="82"/>
      <c r="D171" s="87" t="b">
        <v>0</v>
      </c>
      <c r="E171" s="83"/>
    </row>
    <row r="172" spans="1:5" ht="13.5" customHeight="1" x14ac:dyDescent="0.2">
      <c r="A172" s="78"/>
      <c r="B172" s="86" t="s">
        <v>170</v>
      </c>
      <c r="C172" s="86"/>
      <c r="D172" s="89" t="b">
        <v>0</v>
      </c>
      <c r="E172" s="90"/>
    </row>
    <row r="173" spans="1:5" ht="13.5" customHeight="1" x14ac:dyDescent="0.2">
      <c r="A173" s="78"/>
      <c r="B173" s="86" t="s">
        <v>80</v>
      </c>
      <c r="C173" s="86"/>
      <c r="D173" s="89" t="b">
        <v>0</v>
      </c>
      <c r="E173" s="90"/>
    </row>
    <row r="174" spans="1:5" ht="13.5" customHeight="1" x14ac:dyDescent="0.2">
      <c r="A174" s="78"/>
      <c r="B174" s="86" t="s">
        <v>49</v>
      </c>
      <c r="C174" s="86"/>
      <c r="D174" s="89" t="b">
        <v>0</v>
      </c>
      <c r="E174" s="90"/>
    </row>
    <row r="175" spans="1:5" ht="13.5" customHeight="1" x14ac:dyDescent="0.2">
      <c r="A175" s="78"/>
      <c r="B175" s="86" t="s">
        <v>200</v>
      </c>
      <c r="C175" s="86"/>
      <c r="D175" s="89" t="b">
        <v>0</v>
      </c>
      <c r="E175" s="90"/>
    </row>
    <row r="176" spans="1:5" ht="13.5" customHeight="1" x14ac:dyDescent="0.2">
      <c r="A176" s="78"/>
      <c r="B176" s="86" t="s">
        <v>344</v>
      </c>
      <c r="C176" s="86"/>
      <c r="D176" s="89" t="b">
        <v>0</v>
      </c>
      <c r="E176" s="90"/>
    </row>
    <row r="177" spans="1:5" ht="13.5" customHeight="1" x14ac:dyDescent="0.2">
      <c r="A177" s="16" t="s">
        <v>228</v>
      </c>
      <c r="B177" s="28"/>
      <c r="C177" s="28"/>
      <c r="D177" s="28"/>
      <c r="E177" s="57"/>
    </row>
    <row r="178" spans="1:5" ht="13.5" customHeight="1" x14ac:dyDescent="0.2">
      <c r="A178" s="78" t="s">
        <v>269</v>
      </c>
      <c r="B178" s="85" t="s">
        <v>174</v>
      </c>
      <c r="C178" s="85"/>
      <c r="D178" s="80" t="b">
        <v>0</v>
      </c>
      <c r="E178" s="83"/>
    </row>
    <row r="179" spans="1:5" ht="13.5" customHeight="1" x14ac:dyDescent="0.2">
      <c r="A179" s="78"/>
      <c r="B179" s="82" t="s">
        <v>173</v>
      </c>
      <c r="C179" s="82"/>
      <c r="D179" s="80" t="b">
        <v>0</v>
      </c>
      <c r="E179" s="83"/>
    </row>
    <row r="180" spans="1:5" ht="13.5" customHeight="1" x14ac:dyDescent="0.2">
      <c r="A180" s="78"/>
      <c r="B180" s="82" t="s">
        <v>171</v>
      </c>
      <c r="C180" s="82"/>
      <c r="D180" s="80" t="b">
        <v>0</v>
      </c>
      <c r="E180" s="83"/>
    </row>
    <row r="181" spans="1:5" ht="13.5" customHeight="1" x14ac:dyDescent="0.2">
      <c r="A181" s="78"/>
      <c r="B181" s="82" t="s">
        <v>119</v>
      </c>
      <c r="C181" s="82"/>
      <c r="D181" s="80" t="b">
        <v>0</v>
      </c>
      <c r="E181" s="83"/>
    </row>
    <row r="182" spans="1:5" ht="13.5" customHeight="1" x14ac:dyDescent="0.2">
      <c r="A182" s="78"/>
      <c r="B182" s="82" t="s">
        <v>175</v>
      </c>
      <c r="C182" s="82"/>
      <c r="D182" s="80" t="b">
        <v>0</v>
      </c>
      <c r="E182" s="83"/>
    </row>
    <row r="183" spans="1:5" ht="13.5" customHeight="1" x14ac:dyDescent="0.2">
      <c r="A183" s="78"/>
      <c r="B183" s="82" t="s">
        <v>255</v>
      </c>
      <c r="C183" s="82"/>
      <c r="D183" s="80" t="b">
        <v>0</v>
      </c>
      <c r="E183" s="83"/>
    </row>
    <row r="184" spans="1:5" ht="13.5" customHeight="1" x14ac:dyDescent="0.2">
      <c r="A184" s="78"/>
      <c r="B184" s="86" t="s">
        <v>176</v>
      </c>
      <c r="C184" s="86"/>
      <c r="D184" s="89" t="b">
        <v>0</v>
      </c>
      <c r="E184" s="90"/>
    </row>
    <row r="185" spans="1:5" ht="13.5" customHeight="1" x14ac:dyDescent="0.2">
      <c r="A185" s="78"/>
      <c r="B185" s="120" t="s">
        <v>342</v>
      </c>
      <c r="C185" s="86"/>
      <c r="D185" s="89" t="b">
        <v>0</v>
      </c>
      <c r="E185" s="90"/>
    </row>
    <row r="186" spans="1:5" ht="13.5" customHeight="1" x14ac:dyDescent="0.2">
      <c r="A186" s="78"/>
      <c r="B186" s="80" t="s">
        <v>195</v>
      </c>
      <c r="C186" s="86"/>
      <c r="D186" s="89" t="b">
        <v>0</v>
      </c>
      <c r="E186" s="90"/>
    </row>
    <row r="187" spans="1:5" ht="13.5" customHeight="1" x14ac:dyDescent="0.2">
      <c r="A187" s="78"/>
      <c r="B187" s="80" t="s">
        <v>82</v>
      </c>
      <c r="C187" s="86"/>
      <c r="D187" s="89" t="b">
        <v>0</v>
      </c>
      <c r="E187" s="90"/>
    </row>
    <row r="188" spans="1:5" ht="13.5" customHeight="1" x14ac:dyDescent="0.2">
      <c r="A188" s="78"/>
      <c r="B188" s="80" t="s">
        <v>196</v>
      </c>
      <c r="C188" s="86"/>
      <c r="D188" s="89" t="b">
        <v>0</v>
      </c>
      <c r="E188" s="90"/>
    </row>
    <row r="189" spans="1:5" ht="13.5" customHeight="1" x14ac:dyDescent="0.2">
      <c r="A189" s="16" t="s">
        <v>7</v>
      </c>
      <c r="B189" s="28"/>
      <c r="C189" s="28"/>
      <c r="D189" s="28"/>
      <c r="E189" s="57"/>
    </row>
    <row r="190" spans="1:5" ht="13.5" customHeight="1" x14ac:dyDescent="0.2">
      <c r="A190" s="78" t="s">
        <v>269</v>
      </c>
      <c r="B190" s="80" t="s">
        <v>111</v>
      </c>
      <c r="C190" s="85"/>
      <c r="D190" s="80" t="b">
        <v>0</v>
      </c>
      <c r="E190" s="83"/>
    </row>
    <row r="191" spans="1:5" ht="13.5" customHeight="1" x14ac:dyDescent="0.2">
      <c r="A191" s="78"/>
      <c r="B191" s="80" t="s">
        <v>86</v>
      </c>
      <c r="C191" s="82"/>
      <c r="D191" s="80" t="b">
        <v>0</v>
      </c>
      <c r="E191" s="83"/>
    </row>
    <row r="192" spans="1:5" ht="13.5" customHeight="1" x14ac:dyDescent="0.2">
      <c r="A192" s="78"/>
      <c r="B192" s="80" t="s">
        <v>204</v>
      </c>
      <c r="C192" s="82"/>
      <c r="D192" s="80" t="b">
        <v>0</v>
      </c>
      <c r="E192" s="83"/>
    </row>
    <row r="193" spans="1:5" ht="13.5" customHeight="1" x14ac:dyDescent="0.2">
      <c r="A193" s="78"/>
      <c r="B193" s="80"/>
      <c r="C193" s="86"/>
      <c r="D193" s="89"/>
      <c r="E193" s="90"/>
    </row>
    <row r="194" spans="1:5" ht="13.5" customHeight="1" x14ac:dyDescent="0.2">
      <c r="A194" s="16" t="s">
        <v>424</v>
      </c>
      <c r="B194" s="28"/>
      <c r="C194" s="28"/>
      <c r="D194" s="28"/>
      <c r="E194" s="57"/>
    </row>
    <row r="195" spans="1:5" ht="13.5" customHeight="1" x14ac:dyDescent="0.2">
      <c r="A195" s="78"/>
      <c r="B195" s="80" t="s">
        <v>101</v>
      </c>
      <c r="C195" s="86"/>
      <c r="D195" s="80" t="b">
        <v>1</v>
      </c>
      <c r="E195" s="90"/>
    </row>
    <row r="196" spans="1:5" ht="13.5" customHeight="1" x14ac:dyDescent="0.2">
      <c r="A196" s="78"/>
      <c r="B196" s="80" t="s">
        <v>345</v>
      </c>
      <c r="C196" s="86"/>
      <c r="D196" s="89" t="b">
        <v>1</v>
      </c>
      <c r="E196" s="90"/>
    </row>
    <row r="197" spans="1:5" ht="13.5" customHeight="1" x14ac:dyDescent="0.2">
      <c r="A197" s="78"/>
      <c r="B197" s="80" t="s">
        <v>208</v>
      </c>
      <c r="C197" s="86"/>
      <c r="D197" s="89" t="b">
        <v>1</v>
      </c>
      <c r="E197" s="90"/>
    </row>
    <row r="198" spans="1:5" ht="13.5" customHeight="1" x14ac:dyDescent="0.2">
      <c r="A198" s="16" t="s">
        <v>220</v>
      </c>
      <c r="B198" s="28"/>
      <c r="C198" s="28"/>
      <c r="D198" s="28"/>
      <c r="E198" s="57"/>
    </row>
    <row r="199" spans="1:5" ht="13.5" customHeight="1" x14ac:dyDescent="0.2">
      <c r="A199" s="14" t="s">
        <v>279</v>
      </c>
      <c r="B199" t="s">
        <v>180</v>
      </c>
      <c r="D199" t="b">
        <v>1</v>
      </c>
      <c r="E199" s="52"/>
    </row>
    <row r="200" spans="1:5" ht="13.5" customHeight="1" x14ac:dyDescent="0.2">
      <c r="A200" s="14"/>
      <c r="B200" t="s">
        <v>362</v>
      </c>
      <c r="D200" t="b">
        <v>0</v>
      </c>
      <c r="E200" s="52"/>
    </row>
    <row r="201" spans="1:5" ht="13.5" customHeight="1" x14ac:dyDescent="0.2">
      <c r="A201" s="16" t="s">
        <v>426</v>
      </c>
      <c r="B201" s="28"/>
      <c r="C201" s="28"/>
      <c r="D201" s="28"/>
      <c r="E201" s="57"/>
    </row>
    <row r="202" spans="1:5" ht="13.5" customHeight="1" x14ac:dyDescent="0.2">
      <c r="A202" s="14"/>
      <c r="B202" t="s">
        <v>209</v>
      </c>
      <c r="D202" t="b">
        <v>1</v>
      </c>
      <c r="E202" s="52"/>
    </row>
    <row r="203" spans="1:5" ht="13.5" customHeight="1" x14ac:dyDescent="0.2">
      <c r="A203" s="14"/>
      <c r="B203" t="s">
        <v>211</v>
      </c>
      <c r="D203" t="b">
        <v>1</v>
      </c>
      <c r="E203" s="52"/>
    </row>
    <row r="204" spans="1:5" ht="13.5" customHeight="1" x14ac:dyDescent="0.2">
      <c r="A204" s="14"/>
      <c r="B204" t="s">
        <v>212</v>
      </c>
      <c r="D204" t="b">
        <v>0</v>
      </c>
      <c r="E204" s="52"/>
    </row>
    <row r="205" spans="1:5" ht="13.5" customHeight="1" x14ac:dyDescent="0.2">
      <c r="A205" s="14"/>
      <c r="B205" t="s">
        <v>425</v>
      </c>
      <c r="D205" t="b">
        <v>1</v>
      </c>
      <c r="E205" s="52"/>
    </row>
    <row r="206" spans="1:5" ht="13.5" customHeight="1" x14ac:dyDescent="0.2">
      <c r="A206" s="16" t="s">
        <v>427</v>
      </c>
      <c r="B206" s="28"/>
      <c r="C206" s="28"/>
      <c r="D206" s="28"/>
      <c r="E206" s="57"/>
    </row>
    <row r="207" spans="1:5" ht="13.5" customHeight="1" x14ac:dyDescent="0.2">
      <c r="A207" s="14"/>
      <c r="B207" t="s">
        <v>364</v>
      </c>
      <c r="D207" t="b">
        <v>1</v>
      </c>
      <c r="E207" s="52"/>
    </row>
    <row r="208" spans="1:5" ht="13.5" customHeight="1" x14ac:dyDescent="0.2">
      <c r="A208" s="14"/>
      <c r="B208" t="s">
        <v>365</v>
      </c>
      <c r="D208" t="b">
        <v>1</v>
      </c>
      <c r="E208" s="52"/>
    </row>
    <row r="209" spans="1:5" ht="13.5" customHeight="1" x14ac:dyDescent="0.2">
      <c r="A209" s="16" t="s">
        <v>27</v>
      </c>
      <c r="B209" s="28"/>
      <c r="C209" s="28"/>
      <c r="D209" s="28"/>
      <c r="E209" s="57"/>
    </row>
    <row r="210" spans="1:5" ht="13.5" customHeight="1" x14ac:dyDescent="0.2">
      <c r="A210" s="78" t="s">
        <v>144</v>
      </c>
      <c r="B210" s="91"/>
      <c r="C210" s="91"/>
      <c r="D210" s="92"/>
      <c r="E210" s="93" t="s">
        <v>280</v>
      </c>
    </row>
    <row r="211" spans="1:5" ht="13.5" customHeight="1" x14ac:dyDescent="0.2">
      <c r="A211" s="94" t="s">
        <v>145</v>
      </c>
      <c r="B211" s="91"/>
      <c r="C211" s="91"/>
      <c r="D211" s="95"/>
      <c r="E211" s="93" t="s">
        <v>280</v>
      </c>
    </row>
    <row r="212" spans="1:5" ht="13.5" customHeight="1" x14ac:dyDescent="0.2">
      <c r="A212" s="96" t="s">
        <v>43</v>
      </c>
      <c r="B212" s="91"/>
      <c r="C212" s="91"/>
      <c r="D212" s="97"/>
      <c r="E212" s="93" t="s">
        <v>280</v>
      </c>
    </row>
    <row r="213" spans="1:5" ht="13.5" customHeight="1" x14ac:dyDescent="0.2">
      <c r="A213" s="98" t="s">
        <v>84</v>
      </c>
      <c r="B213" s="91"/>
      <c r="C213" s="91"/>
      <c r="D213" s="99"/>
      <c r="E213" s="93" t="s">
        <v>280</v>
      </c>
    </row>
    <row r="214" spans="1:5" ht="13.5" customHeight="1" x14ac:dyDescent="0.2">
      <c r="A214" s="78" t="s">
        <v>146</v>
      </c>
      <c r="B214" s="85"/>
      <c r="C214" s="85"/>
      <c r="D214" s="92"/>
      <c r="E214" s="93" t="s">
        <v>280</v>
      </c>
    </row>
    <row r="215" spans="1:5" ht="13.5" customHeight="1" x14ac:dyDescent="0.2">
      <c r="A215" s="16" t="s">
        <v>217</v>
      </c>
      <c r="B215" s="28"/>
      <c r="C215" s="28"/>
      <c r="D215" s="28"/>
      <c r="E215" s="57"/>
    </row>
    <row r="216" spans="1:5" ht="13.5" customHeight="1" x14ac:dyDescent="0.2">
      <c r="A216" s="100" t="s">
        <v>155</v>
      </c>
      <c r="B216" s="91" t="s">
        <v>23</v>
      </c>
      <c r="C216" s="91"/>
      <c r="D216" s="80" t="b">
        <v>0</v>
      </c>
      <c r="E216" s="83"/>
    </row>
    <row r="217" spans="1:5" ht="13.5" customHeight="1" x14ac:dyDescent="0.2">
      <c r="A217" s="78"/>
      <c r="B217" s="101" t="s">
        <v>222</v>
      </c>
      <c r="C217" s="101"/>
      <c r="D217" s="102" t="b">
        <v>0</v>
      </c>
      <c r="E217" s="103"/>
    </row>
    <row r="218" spans="1:5" ht="27" customHeight="1" x14ac:dyDescent="0.2">
      <c r="A218" s="78"/>
      <c r="B218" s="101" t="s">
        <v>281</v>
      </c>
      <c r="C218" s="101"/>
      <c r="D218" s="102" t="b">
        <v>0</v>
      </c>
      <c r="E218" s="103"/>
    </row>
    <row r="219" spans="1:5" ht="27" customHeight="1" x14ac:dyDescent="0.2">
      <c r="A219" s="78"/>
      <c r="B219" s="101" t="s">
        <v>114</v>
      </c>
      <c r="C219" s="101"/>
      <c r="D219" s="102" t="b">
        <v>0</v>
      </c>
      <c r="E219" s="103"/>
    </row>
    <row r="220" spans="1:5" ht="27" customHeight="1" x14ac:dyDescent="0.2">
      <c r="A220" s="78"/>
      <c r="B220" s="101" t="s">
        <v>5</v>
      </c>
      <c r="C220" s="101"/>
      <c r="D220" s="102" t="b">
        <v>0</v>
      </c>
      <c r="E220" s="83"/>
    </row>
    <row r="221" spans="1:5" ht="27" customHeight="1" x14ac:dyDescent="0.2">
      <c r="A221" s="78"/>
      <c r="B221" s="80" t="s">
        <v>213</v>
      </c>
      <c r="C221" s="101"/>
      <c r="D221" s="80"/>
      <c r="E221" s="83"/>
    </row>
    <row r="222" spans="1:5" ht="27" customHeight="1" x14ac:dyDescent="0.2">
      <c r="A222" s="78"/>
      <c r="B222" s="80" t="s">
        <v>167</v>
      </c>
      <c r="C222" s="101"/>
      <c r="D222" s="80"/>
      <c r="E222" s="83"/>
    </row>
    <row r="223" spans="1:5" ht="27" customHeight="1" x14ac:dyDescent="0.2">
      <c r="A223" s="78"/>
      <c r="B223" s="80" t="s">
        <v>215</v>
      </c>
      <c r="C223" s="101"/>
      <c r="D223" s="80"/>
      <c r="E223" s="83"/>
    </row>
    <row r="224" spans="1:5" ht="27" customHeight="1" x14ac:dyDescent="0.2">
      <c r="A224" s="78"/>
      <c r="B224" s="80" t="s">
        <v>6</v>
      </c>
      <c r="C224" s="101"/>
      <c r="D224" s="80"/>
      <c r="E224" s="83"/>
    </row>
    <row r="225" spans="1:5" ht="27" customHeight="1" x14ac:dyDescent="0.2">
      <c r="A225" s="78"/>
      <c r="B225" s="80" t="s">
        <v>216</v>
      </c>
      <c r="C225" s="101"/>
      <c r="D225" s="80"/>
      <c r="E225" s="83"/>
    </row>
    <row r="226" spans="1:5" ht="27" customHeight="1" x14ac:dyDescent="0.2">
      <c r="A226" s="94" t="s">
        <v>156</v>
      </c>
      <c r="B226" s="101" t="s">
        <v>45</v>
      </c>
      <c r="C226" s="101"/>
      <c r="D226" s="104" t="b">
        <v>0</v>
      </c>
      <c r="E226" s="105"/>
    </row>
    <row r="227" spans="1:5" ht="27" customHeight="1" x14ac:dyDescent="0.2">
      <c r="A227" s="98"/>
      <c r="B227" s="101" t="s">
        <v>282</v>
      </c>
      <c r="C227" s="101"/>
      <c r="D227" s="102" t="b">
        <v>0</v>
      </c>
      <c r="E227" s="103"/>
    </row>
    <row r="228" spans="1:5" ht="27" customHeight="1" x14ac:dyDescent="0.2">
      <c r="A228" s="78"/>
      <c r="B228" s="80" t="s">
        <v>150</v>
      </c>
      <c r="C228" s="101"/>
      <c r="D228" s="102" t="b">
        <v>0</v>
      </c>
      <c r="E228" s="103"/>
    </row>
    <row r="229" spans="1:5" ht="27" customHeight="1" x14ac:dyDescent="0.2">
      <c r="A229" s="78"/>
      <c r="B229" s="80" t="s">
        <v>182</v>
      </c>
      <c r="C229" s="101"/>
      <c r="D229" s="102" t="b">
        <v>0</v>
      </c>
      <c r="E229" s="103"/>
    </row>
    <row r="230" spans="1:5" ht="27" customHeight="1" x14ac:dyDescent="0.2">
      <c r="A230" s="78"/>
      <c r="B230" s="80" t="s">
        <v>218</v>
      </c>
      <c r="C230" s="101"/>
      <c r="D230" s="102" t="b">
        <v>0</v>
      </c>
      <c r="E230" s="103"/>
    </row>
    <row r="231" spans="1:5" ht="27" customHeight="1" x14ac:dyDescent="0.2">
      <c r="A231" s="78"/>
      <c r="B231" s="80" t="s">
        <v>219</v>
      </c>
      <c r="C231" s="101"/>
      <c r="D231" s="102" t="b">
        <v>0</v>
      </c>
      <c r="E231" s="103"/>
    </row>
    <row r="232" spans="1:5" ht="27" customHeight="1" x14ac:dyDescent="0.2">
      <c r="A232" s="78" t="s">
        <v>158</v>
      </c>
      <c r="B232" s="101" t="s">
        <v>284</v>
      </c>
      <c r="C232" s="101"/>
      <c r="D232" s="102" t="b">
        <v>0</v>
      </c>
      <c r="E232" s="103"/>
    </row>
    <row r="233" spans="1:5" ht="27" customHeight="1" x14ac:dyDescent="0.2">
      <c r="A233" s="78"/>
      <c r="B233" s="82" t="s">
        <v>285</v>
      </c>
      <c r="C233" s="82"/>
      <c r="D233" s="80" t="b">
        <v>0</v>
      </c>
      <c r="E233" s="83"/>
    </row>
    <row r="234" spans="1:5" ht="27" customHeight="1" x14ac:dyDescent="0.2">
      <c r="A234" s="23" t="s">
        <v>160</v>
      </c>
      <c r="B234" s="44"/>
      <c r="C234" s="44"/>
      <c r="D234" s="44"/>
      <c r="E234" s="71"/>
    </row>
    <row r="235" spans="1:5" ht="27" customHeight="1" x14ac:dyDescent="0.2">
      <c r="A235" s="78" t="s">
        <v>122</v>
      </c>
      <c r="B235" s="106" t="s">
        <v>163</v>
      </c>
      <c r="C235" s="107"/>
      <c r="D235" s="108" t="b">
        <v>0</v>
      </c>
      <c r="E235" s="109"/>
    </row>
    <row r="236" spans="1:5" ht="27" customHeight="1" x14ac:dyDescent="0.2">
      <c r="A236" s="78"/>
      <c r="B236" s="110" t="s">
        <v>286</v>
      </c>
      <c r="C236" s="101"/>
      <c r="D236" s="102" t="b">
        <v>0</v>
      </c>
      <c r="E236" s="103"/>
    </row>
    <row r="237" spans="1:5" ht="27" customHeight="1" x14ac:dyDescent="0.2">
      <c r="A237" s="78"/>
      <c r="B237" s="101" t="s">
        <v>107</v>
      </c>
      <c r="C237" s="101"/>
      <c r="D237" s="102" t="b">
        <v>0</v>
      </c>
      <c r="E237" s="103"/>
    </row>
    <row r="238" spans="1:5" ht="27" customHeight="1" x14ac:dyDescent="0.2">
      <c r="A238" s="94" t="s">
        <v>121</v>
      </c>
      <c r="B238" s="101" t="s">
        <v>24</v>
      </c>
      <c r="C238" s="101"/>
      <c r="D238" s="102" t="b">
        <v>0</v>
      </c>
      <c r="E238" s="103"/>
    </row>
    <row r="239" spans="1:5" ht="27" customHeight="1" x14ac:dyDescent="0.2">
      <c r="A239" s="78"/>
      <c r="B239" s="110" t="s">
        <v>257</v>
      </c>
      <c r="C239" s="101"/>
      <c r="D239" s="102" t="b">
        <v>0</v>
      </c>
      <c r="E239" s="103"/>
    </row>
    <row r="240" spans="1:5" ht="27" customHeight="1" x14ac:dyDescent="0.2">
      <c r="A240" s="78"/>
      <c r="B240" s="101" t="s">
        <v>93</v>
      </c>
      <c r="C240" s="101"/>
      <c r="D240" s="102" t="b">
        <v>0</v>
      </c>
      <c r="E240" s="103"/>
    </row>
    <row r="241" spans="1:5" ht="27" customHeight="1" x14ac:dyDescent="0.2">
      <c r="A241" s="78"/>
      <c r="B241" s="110" t="s">
        <v>288</v>
      </c>
      <c r="C241" s="101"/>
      <c r="D241" s="102" t="b">
        <v>0</v>
      </c>
      <c r="E241" s="103"/>
    </row>
    <row r="242" spans="1:5" ht="27" customHeight="1" x14ac:dyDescent="0.2">
      <c r="A242" s="94" t="s">
        <v>128</v>
      </c>
      <c r="B242" s="110" t="s">
        <v>103</v>
      </c>
      <c r="C242" s="110"/>
      <c r="D242" s="102" t="b">
        <v>0</v>
      </c>
      <c r="E242" s="103"/>
    </row>
    <row r="243" spans="1:5" ht="27" customHeight="1" x14ac:dyDescent="0.2">
      <c r="A243" s="78"/>
      <c r="B243" s="101" t="s">
        <v>289</v>
      </c>
      <c r="C243" s="101"/>
      <c r="D243" s="102" t="b">
        <v>0</v>
      </c>
      <c r="E243" s="103"/>
    </row>
    <row r="244" spans="1:5" ht="27" customHeight="1" x14ac:dyDescent="0.2">
      <c r="A244" s="98"/>
      <c r="B244" s="110" t="s">
        <v>291</v>
      </c>
      <c r="C244" s="101"/>
      <c r="D244" s="102" t="b">
        <v>0</v>
      </c>
      <c r="E244" s="103"/>
    </row>
    <row r="245" spans="1:5" ht="27" customHeight="1" x14ac:dyDescent="0.2">
      <c r="A245" s="78" t="s">
        <v>186</v>
      </c>
      <c r="B245" s="110" t="s">
        <v>51</v>
      </c>
      <c r="C245" s="101"/>
      <c r="D245" s="102" t="b">
        <v>0</v>
      </c>
      <c r="E245" s="103"/>
    </row>
    <row r="246" spans="1:5" ht="27" customHeight="1" x14ac:dyDescent="0.2">
      <c r="A246" s="78"/>
      <c r="B246" s="110" t="s">
        <v>290</v>
      </c>
      <c r="C246" s="101"/>
      <c r="D246" s="102" t="b">
        <v>0</v>
      </c>
      <c r="E246" s="103"/>
    </row>
    <row r="247" spans="1:5" ht="52.8" x14ac:dyDescent="0.2">
      <c r="A247" s="78"/>
      <c r="B247" s="110" t="s">
        <v>264</v>
      </c>
      <c r="C247" s="101"/>
      <c r="D247" s="102" t="b">
        <v>0</v>
      </c>
      <c r="E247" s="103"/>
    </row>
    <row r="248" spans="1:5" ht="52.8" x14ac:dyDescent="0.2">
      <c r="A248" s="78"/>
      <c r="B248" s="110" t="s">
        <v>292</v>
      </c>
      <c r="C248" s="101"/>
      <c r="D248" s="102" t="b">
        <v>0</v>
      </c>
      <c r="E248" s="103"/>
    </row>
    <row r="249" spans="1:5" ht="52.8" x14ac:dyDescent="0.2">
      <c r="A249" s="78"/>
      <c r="B249" s="110" t="s">
        <v>283</v>
      </c>
      <c r="C249" s="101"/>
      <c r="D249" s="102" t="b">
        <v>0</v>
      </c>
      <c r="E249" s="103"/>
    </row>
    <row r="250" spans="1:5" ht="52.8" x14ac:dyDescent="0.2">
      <c r="A250" s="78"/>
      <c r="B250" s="110" t="s">
        <v>210</v>
      </c>
      <c r="C250" s="101"/>
      <c r="D250" s="102" t="b">
        <v>0</v>
      </c>
      <c r="E250" s="103"/>
    </row>
    <row r="251" spans="1:5" x14ac:dyDescent="0.2">
      <c r="A251" s="78"/>
      <c r="B251" s="101" t="s">
        <v>22</v>
      </c>
      <c r="C251" s="101"/>
      <c r="D251" s="102" t="b">
        <v>0</v>
      </c>
      <c r="E251" s="103"/>
    </row>
    <row r="252" spans="1:5" x14ac:dyDescent="0.2">
      <c r="A252" s="98"/>
      <c r="B252" s="101" t="s">
        <v>107</v>
      </c>
      <c r="C252" s="101"/>
      <c r="D252" s="102" t="b">
        <v>0</v>
      </c>
      <c r="E252" s="103"/>
    </row>
    <row r="253" spans="1:5" x14ac:dyDescent="0.2">
      <c r="A253" s="78" t="s">
        <v>138</v>
      </c>
      <c r="B253" s="101" t="s">
        <v>293</v>
      </c>
      <c r="C253" s="101"/>
      <c r="D253" s="102" t="b">
        <v>0</v>
      </c>
      <c r="E253" s="103"/>
    </row>
    <row r="254" spans="1:5" x14ac:dyDescent="0.2">
      <c r="A254" s="98"/>
      <c r="B254" s="101" t="s">
        <v>2</v>
      </c>
      <c r="C254" s="101"/>
      <c r="D254" s="102" t="b">
        <v>1</v>
      </c>
      <c r="E254" s="103"/>
    </row>
    <row r="255" spans="1:5" x14ac:dyDescent="0.2">
      <c r="A255" s="24" t="s">
        <v>237</v>
      </c>
      <c r="B255" s="45"/>
      <c r="C255" s="45"/>
      <c r="D255" s="45"/>
      <c r="E255" s="72"/>
    </row>
    <row r="256" spans="1:5" x14ac:dyDescent="0.2">
      <c r="A256" s="78"/>
      <c r="B256" s="80" t="s">
        <v>311</v>
      </c>
      <c r="C256" s="82"/>
      <c r="D256" s="80" t="b">
        <v>0</v>
      </c>
      <c r="E256" s="83"/>
    </row>
    <row r="257" spans="1:5" x14ac:dyDescent="0.2">
      <c r="A257" s="78"/>
      <c r="B257" s="80" t="s">
        <v>130</v>
      </c>
      <c r="C257" s="82"/>
      <c r="D257" s="80" t="b">
        <v>0</v>
      </c>
      <c r="E257" s="83"/>
    </row>
    <row r="258" spans="1:5" x14ac:dyDescent="0.2">
      <c r="A258" s="78"/>
      <c r="B258" s="80" t="s">
        <v>183</v>
      </c>
      <c r="C258" s="82"/>
      <c r="D258" s="80" t="b">
        <v>0</v>
      </c>
      <c r="E258" s="83"/>
    </row>
    <row r="259" spans="1:5" x14ac:dyDescent="0.2">
      <c r="A259" s="78"/>
      <c r="B259" s="80" t="s">
        <v>312</v>
      </c>
      <c r="C259" s="82"/>
      <c r="D259" s="80" t="b">
        <v>0</v>
      </c>
      <c r="E259" s="83"/>
    </row>
    <row r="260" spans="1:5" x14ac:dyDescent="0.2">
      <c r="A260" s="78"/>
      <c r="B260" s="80" t="s">
        <v>153</v>
      </c>
      <c r="C260" s="82"/>
      <c r="D260" s="80" t="b">
        <v>0</v>
      </c>
      <c r="E260" s="83"/>
    </row>
    <row r="261" spans="1:5" x14ac:dyDescent="0.2">
      <c r="A261" s="78"/>
      <c r="B261" s="80" t="s">
        <v>75</v>
      </c>
      <c r="C261" s="82"/>
      <c r="D261" s="80" t="b">
        <v>0</v>
      </c>
      <c r="E261" s="83"/>
    </row>
    <row r="262" spans="1:5" x14ac:dyDescent="0.2">
      <c r="A262" s="78"/>
      <c r="B262" s="80" t="s">
        <v>29</v>
      </c>
      <c r="C262" s="82"/>
      <c r="D262" s="80" t="b">
        <v>0</v>
      </c>
      <c r="E262" s="83"/>
    </row>
    <row r="263" spans="1:5" x14ac:dyDescent="0.2">
      <c r="A263" s="78"/>
      <c r="B263" s="80" t="s">
        <v>57</v>
      </c>
      <c r="C263" s="82"/>
      <c r="D263" s="80" t="b">
        <v>0</v>
      </c>
      <c r="E263" s="83"/>
    </row>
    <row r="264" spans="1:5" x14ac:dyDescent="0.2">
      <c r="A264" s="24" t="s">
        <v>327</v>
      </c>
      <c r="B264" s="45"/>
      <c r="C264" s="45"/>
      <c r="D264" s="45"/>
      <c r="E264" s="72"/>
    </row>
    <row r="265" spans="1:5" x14ac:dyDescent="0.2">
      <c r="A265" s="78"/>
      <c r="B265" s="80" t="s">
        <v>320</v>
      </c>
      <c r="C265" s="82"/>
      <c r="D265" s="80" t="b">
        <v>0</v>
      </c>
      <c r="E265" s="83"/>
    </row>
    <row r="266" spans="1:5" x14ac:dyDescent="0.2">
      <c r="A266" s="78"/>
      <c r="B266" s="80" t="s">
        <v>112</v>
      </c>
      <c r="C266" s="82"/>
      <c r="D266" s="80" t="b">
        <v>0</v>
      </c>
      <c r="E266" s="83"/>
    </row>
    <row r="267" spans="1:5" x14ac:dyDescent="0.2">
      <c r="A267" s="78"/>
      <c r="B267" s="80" t="s">
        <v>313</v>
      </c>
      <c r="C267" s="82"/>
      <c r="D267" s="80" t="b">
        <v>0</v>
      </c>
      <c r="E267" s="83"/>
    </row>
    <row r="268" spans="1:5" x14ac:dyDescent="0.2">
      <c r="A268" s="78"/>
      <c r="B268" s="80" t="s">
        <v>314</v>
      </c>
      <c r="C268" s="82"/>
      <c r="D268" s="80" t="b">
        <v>0</v>
      </c>
      <c r="E268" s="83"/>
    </row>
    <row r="269" spans="1:5" x14ac:dyDescent="0.2">
      <c r="A269" s="78"/>
      <c r="B269" s="80" t="s">
        <v>157</v>
      </c>
      <c r="C269" s="82"/>
      <c r="D269" s="80" t="b">
        <v>0</v>
      </c>
      <c r="E269" s="83"/>
    </row>
    <row r="270" spans="1:5" x14ac:dyDescent="0.2">
      <c r="A270" s="24" t="s">
        <v>246</v>
      </c>
      <c r="B270" s="45"/>
      <c r="C270" s="45"/>
      <c r="D270" s="45"/>
      <c r="E270" s="72"/>
    </row>
    <row r="271" spans="1:5" x14ac:dyDescent="0.2">
      <c r="A271" s="78"/>
      <c r="B271" s="80" t="s">
        <v>287</v>
      </c>
      <c r="C271" s="82"/>
      <c r="D271" s="80" t="b">
        <v>0</v>
      </c>
      <c r="E271" s="83"/>
    </row>
    <row r="272" spans="1:5" x14ac:dyDescent="0.2">
      <c r="A272" s="78"/>
      <c r="B272" s="80" t="s">
        <v>346</v>
      </c>
      <c r="C272" s="82"/>
      <c r="D272" s="80" t="b">
        <v>0</v>
      </c>
      <c r="E272" s="83"/>
    </row>
    <row r="273" spans="1:5" x14ac:dyDescent="0.2">
      <c r="A273" s="78"/>
      <c r="B273" s="80" t="s">
        <v>316</v>
      </c>
      <c r="C273" s="82"/>
      <c r="D273" s="80" t="b">
        <v>0</v>
      </c>
      <c r="E273" s="83"/>
    </row>
    <row r="274" spans="1:5" x14ac:dyDescent="0.2">
      <c r="A274" s="78"/>
      <c r="B274" s="80" t="s">
        <v>318</v>
      </c>
      <c r="C274" s="82"/>
      <c r="D274" s="80" t="b">
        <v>0</v>
      </c>
      <c r="E274" s="83"/>
    </row>
    <row r="275" spans="1:5" x14ac:dyDescent="0.2">
      <c r="A275" s="24" t="s">
        <v>142</v>
      </c>
      <c r="B275" s="45"/>
      <c r="C275" s="45"/>
      <c r="D275" s="45"/>
      <c r="E275" s="72"/>
    </row>
    <row r="276" spans="1:5" x14ac:dyDescent="0.2">
      <c r="A276" s="78"/>
      <c r="B276" s="80" t="s">
        <v>299</v>
      </c>
      <c r="C276" s="82"/>
      <c r="D276" s="80" t="b">
        <v>0</v>
      </c>
      <c r="E276" s="83"/>
    </row>
    <row r="277" spans="1:5" x14ac:dyDescent="0.2">
      <c r="A277" s="78"/>
      <c r="B277" s="80" t="s">
        <v>17</v>
      </c>
      <c r="C277" s="82"/>
      <c r="D277" s="80" t="b">
        <v>0</v>
      </c>
      <c r="E277" s="83"/>
    </row>
    <row r="278" spans="1:5" x14ac:dyDescent="0.2">
      <c r="A278" s="78"/>
      <c r="B278" s="80" t="s">
        <v>159</v>
      </c>
      <c r="C278" s="82"/>
      <c r="D278" s="80" t="b">
        <v>0</v>
      </c>
      <c r="E278" s="83"/>
    </row>
    <row r="279" spans="1:5" x14ac:dyDescent="0.2">
      <c r="A279" s="78"/>
      <c r="B279" s="80" t="s">
        <v>319</v>
      </c>
      <c r="C279" s="82"/>
      <c r="D279" s="80" t="b">
        <v>0</v>
      </c>
      <c r="E279" s="83"/>
    </row>
    <row r="280" spans="1:5" x14ac:dyDescent="0.2">
      <c r="A280" s="78"/>
      <c r="B280" s="80" t="s">
        <v>88</v>
      </c>
      <c r="C280" s="82"/>
      <c r="D280" s="80" t="b">
        <v>0</v>
      </c>
      <c r="E280" s="83"/>
    </row>
    <row r="281" spans="1:5" x14ac:dyDescent="0.2">
      <c r="A281" s="24" t="s">
        <v>142</v>
      </c>
      <c r="B281" s="45"/>
      <c r="C281" s="45"/>
      <c r="D281" s="45"/>
      <c r="E281" s="72"/>
    </row>
    <row r="282" spans="1:5" x14ac:dyDescent="0.2">
      <c r="A282" s="78"/>
      <c r="B282" s="80" t="s">
        <v>46</v>
      </c>
      <c r="C282" s="82"/>
      <c r="D282" s="80" t="b">
        <v>0</v>
      </c>
      <c r="E282" s="83"/>
    </row>
    <row r="283" spans="1:5" x14ac:dyDescent="0.2">
      <c r="A283" s="78"/>
      <c r="B283" s="80" t="s">
        <v>178</v>
      </c>
      <c r="C283" s="82"/>
      <c r="D283" s="80" t="b">
        <v>0</v>
      </c>
      <c r="E283" s="83"/>
    </row>
    <row r="284" spans="1:5" x14ac:dyDescent="0.2">
      <c r="A284" s="78"/>
      <c r="B284" s="80" t="s">
        <v>305</v>
      </c>
      <c r="C284" s="82"/>
      <c r="D284" s="80" t="b">
        <v>0</v>
      </c>
      <c r="E284" s="83"/>
    </row>
    <row r="285" spans="1:5" x14ac:dyDescent="0.2">
      <c r="A285" s="24" t="s">
        <v>308</v>
      </c>
      <c r="B285" s="45"/>
      <c r="C285" s="45"/>
      <c r="D285" s="45"/>
      <c r="E285" s="72"/>
    </row>
    <row r="286" spans="1:5" x14ac:dyDescent="0.2">
      <c r="A286" s="25" t="s">
        <v>199</v>
      </c>
      <c r="B286" s="46" t="s">
        <v>309</v>
      </c>
      <c r="C286" s="46" t="s">
        <v>307</v>
      </c>
      <c r="D286" s="46" t="b">
        <v>0</v>
      </c>
      <c r="E286" s="73"/>
    </row>
    <row r="287" spans="1:5" x14ac:dyDescent="0.2">
      <c r="A287" s="22" t="s">
        <v>35</v>
      </c>
      <c r="B287" s="47" t="s">
        <v>253</v>
      </c>
      <c r="C287" s="47" t="s">
        <v>307</v>
      </c>
      <c r="D287" s="47" t="b">
        <v>0</v>
      </c>
      <c r="E287" s="74"/>
    </row>
    <row r="288" spans="1:5" x14ac:dyDescent="0.2">
      <c r="A288" s="22" t="s">
        <v>236</v>
      </c>
      <c r="B288" s="47" t="s">
        <v>335</v>
      </c>
      <c r="C288" s="47" t="s">
        <v>307</v>
      </c>
      <c r="D288" s="47" t="b">
        <v>0</v>
      </c>
      <c r="E288" s="75"/>
    </row>
    <row r="289" spans="1:5" x14ac:dyDescent="0.2">
      <c r="A289" s="22" t="s">
        <v>236</v>
      </c>
      <c r="B289" s="47" t="s">
        <v>53</v>
      </c>
      <c r="C289" s="47" t="s">
        <v>307</v>
      </c>
      <c r="D289" s="47" t="b">
        <v>0</v>
      </c>
      <c r="E289" s="75"/>
    </row>
    <row r="290" spans="1:5" x14ac:dyDescent="0.2">
      <c r="A290" s="22" t="s">
        <v>13</v>
      </c>
      <c r="B290" s="47" t="s">
        <v>331</v>
      </c>
      <c r="C290" s="47" t="s">
        <v>307</v>
      </c>
      <c r="D290" s="47" t="b">
        <v>0</v>
      </c>
      <c r="E290" s="75"/>
    </row>
  </sheetData>
  <mergeCells count="14">
    <mergeCell ref="B17:C17"/>
    <mergeCell ref="B11:C11"/>
    <mergeCell ref="B13:C13"/>
    <mergeCell ref="B14:C14"/>
    <mergeCell ref="B15:C15"/>
    <mergeCell ref="B16:C16"/>
    <mergeCell ref="B8:C8"/>
    <mergeCell ref="B9:C9"/>
    <mergeCell ref="B10:C10"/>
    <mergeCell ref="B2:C2"/>
    <mergeCell ref="B3:C3"/>
    <mergeCell ref="B4:C4"/>
    <mergeCell ref="B5:C5"/>
    <mergeCell ref="B7:C7"/>
  </mergeCells>
  <phoneticPr fontId="4"/>
  <pageMargins left="0.69930555555555596" right="0.69930555555555596"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4</vt:i4>
      </vt:variant>
    </vt:vector>
  </HeadingPairs>
  <TitlesOfParts>
    <vt:vector size="11" baseType="lpstr">
      <vt:lpstr>記入方法等</vt:lpstr>
      <vt:lpstr>調査票</vt:lpstr>
      <vt:lpstr>調査票 （記載例）</vt:lpstr>
      <vt:lpstr>計算用シート</vt:lpstr>
      <vt:lpstr>データ集計シート</vt:lpstr>
      <vt:lpstr>リスト</vt:lpstr>
      <vt:lpstr>集計シート</vt:lpstr>
      <vt:lpstr>記入方法等!Print_Area</vt:lpstr>
      <vt:lpstr>計算用シート!Print_Area</vt:lpstr>
      <vt:lpstr>調査票!Print_Area</vt:lpstr>
      <vt:lpstr>'調査票 （記載例）'!Print_Area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なし</dc:creator>
  <cp:lastModifiedBy>山梨県</cp:lastModifiedBy>
  <cp:lastPrinted>2025-03-21T05:09:39Z</cp:lastPrinted>
  <dcterms:created xsi:type="dcterms:W3CDTF">2016-08-01T01:45:00Z</dcterms:created>
  <dcterms:modified xsi:type="dcterms:W3CDTF">2025-03-31T02:07:12Z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1041-10.8.0.6184</vt:lpwstr>
  </property>
  <property fmtid="{DCFEDD21-7773-49B2-8022-6FC58DB5260B}" pid="2" name="SavedVersions">
    <vt:vector size="1" baseType="lpwstr">
      <vt:lpwstr>3.1.4.0</vt:lpwstr>
    </vt:vector>
  </property>
  <property fmtid="{DCFEDD21-7773-49B2-8022-6FC58DB5260B}" pid="3" name="LastSavedVersion">
    <vt:lpwstr>3.1.4.0</vt:lpwstr>
  </property>
  <property fmtid="{DCFEDD21-7773-49B2-8022-6FC58DB5260B}" pid="4" name="LastSavedDate">
    <vt:filetime>2020-08-19T02:43:44Z</vt:filetime>
  </property>
</Properties>
</file>