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F7FFEE7-DEB1-4228-95CF-5261F0C7EA9E}" xr6:coauthVersionLast="36" xr6:coauthVersionMax="36" xr10:uidLastSave="{00000000-0000-0000-0000-000000000000}"/>
  <bookViews>
    <workbookView xWindow="0" yWindow="0" windowWidth="28800" windowHeight="1221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O34" i="10" l="1"/>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BE33" i="10"/>
  <c r="U33" i="10"/>
  <c r="C33" i="10"/>
  <c r="BW32" i="10"/>
  <c r="BE32" i="10"/>
  <c r="U32" i="10"/>
  <c r="C32" i="10"/>
  <c r="BW31" i="10"/>
  <c r="BE31" i="10"/>
  <c r="C31" i="10"/>
  <c r="AM31" i="10" l="1"/>
  <c r="AM32" i="10" s="1"/>
  <c r="AM33" i="10" s="1"/>
  <c r="AM34" i="10" s="1"/>
  <c r="C34" i="10"/>
  <c r="C35" i="10" s="1"/>
  <c r="C36" i="10" s="1"/>
  <c r="C37" i="10" s="1"/>
  <c r="C38" i="10" s="1"/>
  <c r="C39" i="10" s="1"/>
  <c r="C40" i="10" s="1"/>
  <c r="U31"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<sst xmlns="http://schemas.openxmlformats.org/spreadsheetml/2006/main" count="1633" uniqueCount="611">
  <si>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</si>
  <si>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</si>
  <si>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</si>
  <si>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</si>
  <si>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</si>
  <si>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</si>
  <si>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</si>
  <si>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</si>
  <si>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</si>
  <si>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</si>
  <si>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</si>
  <si>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</si>
  <si>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</si>
  <si>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</si>
  <si>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</si>
  <si>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</si>
  <si>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</si>
  <si>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</si>
  <si>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</si>
  <si>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</si>
  <si>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</si>
  <si>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</si>
  <si>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</si>
  <si>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</si>
  <si>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</si>
  <si>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</si>
  <si>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</si>
  <si>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</si>
  <si>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</si>
  <si>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</si>
  <si>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</si>
  <si>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</si>
  <si>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</si>
  <si>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</si>
  <si>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</si>
  <si>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</si>
  <si>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</si>
  <si>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</si>
  <si>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</si>
  <si>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</si>
  <si>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</si>
  <si>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</si>
  <si>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</si>
  <si>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</si>
  <si>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</si>
  <si>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</si>
  <si>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</si>
  <si>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</si>
  <si>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</si>
  <si>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</si>
  <si>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</si>
  <si>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</si>
  <si>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</si>
  <si>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</si>
  <si>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</si>
  <si>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</si>
  <si>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</si>
  <si>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</si>
  <si>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</si>
  <si>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</si>
  <si>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</si>
  <si>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</si>
  <si>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</si>
  <si>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</si>
  <si>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</si>
  <si>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</si>
  <si>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</si>
  <si>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</si>
  <si>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</si>
  <si>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</si>
  <si>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</si>
  <si>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</si>
  <si>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</si>
  <si>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</si>
  <si>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</si>
  <si>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</si>
  <si>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</si>
  <si>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</si>
  <si>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</si>
  <si>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</si>
  <si>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</si>
  <si>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</si>
  <si>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山梨県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</si>
  <si>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</si>
  <si>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</si>
  <si>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</si>
  <si>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</si>
  <si>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</si>
  <si>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</si>
  <si>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</si>
  <si>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</si>
  <si>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</si>
  <si>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</si>
  <si>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</si>
  <si>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</si>
  <si>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</si>
  <si>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</si>
  <si>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</si>
  <si>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</si>
  <si>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</si>
  <si>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</si>
  <si>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</si>
  <si>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</si>
  <si>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</si>
  <si>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</si>
  <si>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</si>
  <si>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</si>
  <si>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</si>
  <si>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</si>
  <si>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</si>
  <si>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</si>
  <si>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</si>
  <si>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</si>
  <si>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</si>
  <si>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</si>
  <si>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</si>
  <si>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</si>
  <si>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</si>
  <si>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</si>
  <si>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</si>
  <si>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</si>
  <si>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</si>
  <si>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</si>
  <si>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</si>
  <si>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</si>
  <si>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</si>
  <si>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</si>
  <si>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</si>
  <si>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</si>
  <si>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</si>
  <si>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</si>
  <si>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</si>
  <si>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</si>
  <si>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</si>
  <si>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</si>
  <si>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</si>
  <si>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</si>
  <si>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</si>
  <si>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</si>
  <si>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</si>
  <si>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</si>
  <si>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</si>
  <si>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</si>
  <si>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</si>
  <si>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</si>
  <si>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</si>
  <si>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</si>
  <si>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</si>
  <si>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</si>
  <si>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</si>
  <si>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</si>
  <si>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</si>
  <si>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</si>
  <si>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</si>
  <si>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</si>
  <si>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</si>
  <si>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</si>
  <si>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</si>
  <si>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</si>
  <si>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</si>
  <si>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</si>
  <si>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</si>
  <si>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</si>
  <si>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</si>
  <si>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</si>
  <si>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</si>
  <si>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</si>
  <si>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</si>
  <si>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</si>
  <si>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</si>
  <si>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</si>
  <si>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</si>
  <si>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</si>
  <si>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</si>
  <si>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</si>
  <si>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</si>
  <si>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</si>
  <si>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</si>
  <si>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</si>
  <si>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</si>
  <si>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</si>
  <si>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</si>
  <si>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</si>
  <si>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</si>
  <si>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</si>
  <si>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</si>
  <si>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山梨県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</si>
  <si>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</si>
  <si>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</si>
  <si>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</si>
  <si>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</si>
  <si>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</si>
  <si>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</si>
  <si>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</si>
  <si>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</si>
  <si>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</si>
  <si>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</si>
  <si>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</si>
  <si>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</si>
  <si>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</si>
  <si>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</si>
  <si>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</si>
  <si>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</si>
  <si>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</si>
  <si>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</si>
  <si>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</si>
  <si>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</si>
  <si>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</si>
  <si>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</si>
  <si>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</si>
  <si>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</si>
  <si>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</si>
  <si>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</si>
  <si>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</si>
  <si>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</si>
  <si>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</si>
  <si>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</si>
  <si>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</si>
  <si>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</si>
  <si>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</si>
  <si>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</si>
  <si>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</si>
  <si>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</si>
  <si>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</si>
  <si>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</si>
  <si>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</si>
  <si>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</si>
  <si>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</si>
  <si>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</si>
  <si>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</si>
  <si>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</si>
  <si>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</si>
  <si>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</si>
  <si>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</si>
  <si>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</si>
  <si>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</si>
  <si>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</si>
  <si>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</si>
  <si>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</si>
  <si>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</si>
  <si>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</si>
  <si>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</si>
  <si>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</si>
  <si>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</si>
  <si>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</si>
  <si>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</si>
  <si>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</si>
  <si>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</si>
  <si>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</si>
  <si>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</si>
  <si>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</si>
  <si>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</si>
  <si>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</si>
  <si>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</si>
  <si>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</si>
  <si>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</si>
  <si>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</si>
  <si>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</si>
  <si>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</si>
  <si>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</si>
  <si>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</si>
  <si>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</si>
  <si>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</si>
  <si>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t>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</si>
  <si>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</si>
  <si>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</si>
  <si>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</si>
  <si>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</si>
  <si>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</si>
  <si>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</si>
  <si>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</si>
  <si>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</si>
  <si>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</si>
  <si>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</si>
  <si>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</si>
  <si>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</si>
  <si>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</si>
  <si>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</si>
  <si>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</si>
  <si>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</si>
  <si>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</si>
  <si>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</si>
  <si>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</si>
  <si>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</si>
  <si>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</si>
  <si>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</si>
  <si>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</si>
  <si>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</si>
  <si>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</si>
  <si>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</si>
  <si>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</si>
  <si>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</si>
  <si>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</si>
  <si>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</si>
  <si>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</si>
  <si>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</si>
  <si>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</si>
  <si>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</si>
  <si>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</si>
  <si>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</si>
  <si>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</si>
  <si>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</si>
  <si>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</si>
  <si>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</si>
  <si>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</si>
  <si>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</si>
  <si>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</si>
  <si>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</si>
  <si>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</si>
  <si>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</si>
  <si>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</si>
  <si>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</si>
  <si>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</si>
  <si>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</si>
  <si>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</si>
  <si>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</si>
  <si>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</si>
  <si>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</si>
  <si>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</si>
  <si>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</si>
  <si>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</si>
  <si>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</si>
  <si>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</si>
  <si>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</si>
  <si>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</si>
  <si>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</si>
  <si>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</si>
  <si>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</si>
  <si>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</si>
  <si>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</si>
  <si>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</si>
  <si>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</si>
  <si>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</si>
  <si>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</si>
  <si>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</si>
  <si>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</si>
  <si>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</si>
  <si>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</si>
  <si>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</si>
  <si>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</si>
  <si>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</si>
  <si>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</si>
  <si>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</si>
  <si>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山梨県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</si>
  <si>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</si>
  <si>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</si>
  <si>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</si>
  <si>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</si>
  <si>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</si>
  <si>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</si>
  <si>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</si>
  <si>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</si>
  <si>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</si>
  <si>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</si>
  <si>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</si>
  <si>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</si>
  <si>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</si>
  <si>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</si>
  <si>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</si>
  <si>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</si>
  <si>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</si>
  <si>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</si>
  <si>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</si>
  <si>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</si>
  <si>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恩賜県有財産特別会計</t>
    <phoneticPr fontId="3"/>
  </si>
  <si>
    <t>災害救助基金特別会計</t>
    <phoneticPr fontId="3"/>
  </si>
  <si>
    <t>母子父子寡婦福祉資金特別会計</t>
    <phoneticPr fontId="3"/>
  </si>
  <si>
    <t>-</t>
    <phoneticPr fontId="3"/>
  </si>
  <si>
    <t>中小企業近代化資金特別会計</t>
    <phoneticPr fontId="3"/>
  </si>
  <si>
    <t>市町村振興資金特別会計</t>
    <phoneticPr fontId="3"/>
  </si>
  <si>
    <t>県税証紙特別会計</t>
    <phoneticPr fontId="3"/>
  </si>
  <si>
    <t>集中管理特別会計</t>
    <phoneticPr fontId="3"/>
  </si>
  <si>
    <t>林業・木材産業改善資金特別会計</t>
    <phoneticPr fontId="3"/>
  </si>
  <si>
    <t>公債管理特別会計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</si>
  <si>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</si>
  <si>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</si>
  <si>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</si>
  <si>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</si>
  <si>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</si>
  <si>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</si>
  <si>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</si>
  <si>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</si>
  <si>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</si>
  <si>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</si>
  <si>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</si>
  <si>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</si>
  <si>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</si>
  <si>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</si>
  <si>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</si>
  <si>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電気事業会計</t>
    <phoneticPr fontId="3"/>
  </si>
  <si>
    <t>法適用企業</t>
    <phoneticPr fontId="3"/>
  </si>
  <si>
    <t>温泉事業会計</t>
    <phoneticPr fontId="3"/>
  </si>
  <si>
    <t>地域振興事業会計</t>
    <phoneticPr fontId="3"/>
  </si>
  <si>
    <t>法適用企業</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</si>
  <si>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</si>
  <si>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</si>
  <si>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</si>
  <si>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</si>
  <si>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</si>
  <si>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</si>
  <si>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</si>
  <si>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</si>
  <si>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</si>
  <si>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</si>
  <si>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</si>
  <si>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</si>
  <si>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</si>
  <si>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</si>
  <si>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</si>
  <si>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</si>
  <si>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</si>
  <si>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</si>
  <si>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</si>
  <si>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</si>
  <si>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</si>
  <si>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</si>
  <si>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</si>
  <si>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</si>
  <si>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</si>
  <si>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</si>
  <si>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</si>
  <si>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</si>
  <si>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</si>
  <si>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</si>
  <si>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</si>
  <si>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</si>
  <si>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</si>
  <si>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</si>
  <si>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</si>
  <si>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</si>
  <si>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</si>
  <si>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</si>
  <si>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</si>
  <si>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</si>
  <si>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</si>
  <si>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</si>
  <si>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</si>
  <si>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</si>
  <si>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</si>
  <si>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</si>
  <si>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</si>
  <si>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</si>
  <si>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</si>
  <si>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</si>
  <si>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</si>
  <si>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</si>
  <si>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</si>
  <si>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</si>
  <si>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</si>
  <si>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</si>
  <si>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</si>
  <si>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</si>
  <si>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</si>
  <si>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</si>
  <si>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国民健康保険特別会計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</si>
  <si>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</si>
  <si>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</si>
  <si>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</si>
  <si>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</si>
  <si>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</si>
  <si>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</si>
  <si>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</si>
  <si>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</si>
  <si>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</si>
  <si>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</si>
  <si>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</si>
  <si>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</si>
  <si>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</si>
  <si>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</si>
  <si>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</si>
  <si>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</si>
  <si>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</si>
  <si>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</si>
  <si>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</si>
  <si>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</si>
  <si>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</si>
  <si>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</si>
  <si>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</si>
  <si>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</si>
  <si>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</si>
  <si>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</si>
  <si>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</si>
  <si>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</si>
  <si>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</si>
  <si>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</si>
  <si>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</si>
  <si>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</si>
  <si>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</si>
  <si>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</si>
  <si>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</si>
  <si>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</si>
  <si>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</si>
  <si>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</si>
  <si>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</si>
  <si>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</si>
  <si>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</si>
  <si>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</si>
  <si>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</si>
  <si>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</si>
  <si>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</si>
  <si>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</si>
  <si>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</si>
  <si>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</si>
  <si>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</si>
  <si>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</si>
  <si>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</si>
  <si>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</si>
  <si>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</si>
  <si>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</si>
  <si>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</si>
  <si>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</si>
  <si>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</si>
  <si>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</si>
  <si>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</si>
  <si>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</si>
  <si>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</si>
  <si>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</si>
  <si>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</si>
  <si>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</si>
  <si>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</si>
  <si>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</si>
  <si>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</si>
  <si>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</si>
  <si>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</si>
  <si>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</si>
  <si>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</si>
  <si>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</si>
  <si>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</si>
  <si>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</si>
  <si>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</si>
  <si>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</si>
  <si>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</si>
  <si>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</si>
  <si>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</si>
  <si>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</si>
  <si>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</si>
  <si>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</si>
  <si>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</si>
  <si>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</si>
  <si>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1.53</t>
  </si>
  <si>
    <t>▲ 1.08</t>
  </si>
  <si>
    <t>▲ 1.46</t>
  </si>
  <si>
    <t>電気事業会計</t>
  </si>
  <si>
    <t>一般会計</t>
  </si>
  <si>
    <t>市町村振興資金特別会計</t>
  </si>
  <si>
    <t>国民健康保険特別会計</t>
  </si>
  <si>
    <t>中小企業近代化資金特別会計</t>
  </si>
  <si>
    <t>恩賜県有財産特別会計</t>
  </si>
  <si>
    <t>温泉事業会計</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</si>
  <si>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</si>
  <si>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</si>
  <si>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</si>
  <si>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</si>
  <si>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</si>
  <si>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</si>
  <si>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</si>
  <si>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</si>
  <si>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</si>
  <si>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</si>
  <si>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t>
    <phoneticPr fontId="2"/>
  </si>
  <si>
    <t>○</t>
  </si>
  <si>
    <t>山梨県土地開発公社</t>
  </si>
  <si>
    <t>-</t>
    <phoneticPr fontId="36"/>
  </si>
  <si>
    <t>山梨総合研究所</t>
  </si>
  <si>
    <t>長田ふるさと財団</t>
  </si>
  <si>
    <t>やまなみ文化基金</t>
  </si>
  <si>
    <t>やまなし文化学習協会</t>
  </si>
  <si>
    <t>山梨県青少年協会</t>
  </si>
  <si>
    <t>小佐野記念財団</t>
  </si>
  <si>
    <t>山梨県国際交流協会</t>
  </si>
  <si>
    <t>山梨県私学教育振興会</t>
  </si>
  <si>
    <t>山梨県臓器移植推進財団</t>
  </si>
  <si>
    <t>山梨県生活衛生営業指導センター</t>
  </si>
  <si>
    <t>やまなし環境財団</t>
  </si>
  <si>
    <t>山梨県環境整備事業団</t>
  </si>
  <si>
    <t>山梨県緑化推進機構</t>
  </si>
  <si>
    <t>清里の森管理公社</t>
  </si>
  <si>
    <t>やまなし産業支援機構</t>
  </si>
  <si>
    <t>山梨県農業振興公社</t>
  </si>
  <si>
    <t>山梨県農業用廃プラスチック処理センター</t>
  </si>
  <si>
    <t>山梨県子牛育成協会</t>
  </si>
  <si>
    <t>山梨県畜産協会</t>
  </si>
  <si>
    <t>山梨県馬事振興センター</t>
  </si>
  <si>
    <t>山梨食肉流通センター</t>
  </si>
  <si>
    <t>山梨県道路公社</t>
  </si>
  <si>
    <t>山梨県下水道公社</t>
  </si>
  <si>
    <t>山梨県住宅供給公社</t>
  </si>
  <si>
    <t>山梨県暴力追放運動推進センター</t>
  </si>
  <si>
    <t>山梨県スポーツ協会</t>
    <phoneticPr fontId="36"/>
  </si>
  <si>
    <t>山梨県体育協会</t>
  </si>
  <si>
    <t>山梨県地場産業センター</t>
    <rPh sb="0" eb="3">
      <t>ヤマナシケン</t>
    </rPh>
    <rPh sb="3" eb="5">
      <t>ジバ</t>
    </rPh>
    <rPh sb="5" eb="7">
      <t>サンギョウ</t>
    </rPh>
    <phoneticPr fontId="8"/>
  </si>
  <si>
    <t>※筆頭出資：甲府市</t>
    <rPh sb="1" eb="3">
      <t>ヒットウ</t>
    </rPh>
    <rPh sb="3" eb="5">
      <t>シュッシ</t>
    </rPh>
    <rPh sb="6" eb="9">
      <t>コウフシ</t>
    </rPh>
    <phoneticPr fontId="36"/>
  </si>
  <si>
    <t>山梨県立病院機構</t>
  </si>
  <si>
    <t>公立大学法人山梨県立大学</t>
  </si>
  <si>
    <t>公共施設整備等事業基金</t>
  </si>
  <si>
    <t>地域医療介護総合確保基金</t>
  </si>
  <si>
    <t>地域福祉基金</t>
  </si>
  <si>
    <t>大村智人材育成基金</t>
  </si>
  <si>
    <t>ふるさとづくり基金</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</si>
  <si>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</si>
  <si>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</si>
  <si>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</si>
  <si>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</si>
  <si>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</si>
  <si>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Cグループとなった平成29年度以降においては、将来負担比率、実質公債費率ともに類似団体と比較して低い水準にある。
　実質公債費比率は、県債等残高の計画的な削減により臨時財政対策債を除く元利償還金が減少したことなどから、前年度と比較し減少している。
　引き続き、地域経済への影響等に配慮しながら、新規県債発行額を抑制し、将来の公債費負担の軽減を図っていく。</t>
    <phoneticPr fontId="2"/>
  </si>
  <si>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</si>
  <si>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</si>
  <si>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</si>
  <si>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Cグループとなった平成29年度以降においては、将来負担比率、有形固定資産減価償却率ともに類似団体と比較して低い水準にある。
　将来負担比率については、実質交付税の増加により標準財政規模が拡大したことや、地方債残高が減少した影響等から、前年度と比較して改善している。有形固定資産減価償却率については上昇しているが、公共施設等総合管理計画に基づく施設類型ごとの個別施設計画に基づき、長寿命化等の取組を行っているところである。
　引き続き、地域経済への影響等に配慮しながら、新規県債発行額を抑制し、将来の公債費負担の軽減を図っていくとともに、公共施設等総合管理計画等に基づき、総合的・長期的観点からコストと便益の最適化を図っ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</si>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</sst>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ＭＳ 明朝"/>
      <family val="2"/>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7"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E54A95BD-6FB8-44F3-A987-F5691A5E0685}"/>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77936</c:v>
                </c:pt>
                <c:pt idx="2">
                  <c:v>82531</c:v>
                </c:pt>
                <c:pt idx="3">
                  <c:v>91743</c:v>
                </c:pt>
                <c:pt idx="4">
                  <c:v>95429</c:v>
                </c:pt>
              </c:numCache>
            </c:numRef>
          </c:val>
          <c:smooth val="0"/>
          <c:extLst>
            <c:ext xmlns:c16="http://schemas.microsoft.com/office/drawing/2014/chart" uri="{C3380CC4-5D6E-409C-BE32-E72D297353CC}">
              <c16:uniqueId val="{00000000-FB7A-4560-BB6E-A9AB44C8268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95769</c:v>
                </c:pt>
                <c:pt idx="1">
                  <c:v>103572</c:v>
                </c:pt>
                <c:pt idx="2">
                  <c:v>114989</c:v>
                </c:pt>
                <c:pt idx="3">
                  <c:v>129520</c:v>
                </c:pt>
                <c:pt idx="4">
                  <c:v>139849</c:v>
                </c:pt>
              </c:numCache>
            </c:numRef>
          </c:val>
          <c:smooth val="0"/>
          <c:extLst>
            <c:ext xmlns:c16="http://schemas.microsoft.com/office/drawing/2014/chart" uri="{C3380CC4-5D6E-409C-BE32-E72D297353CC}">
              <c16:uniqueId val="{00000001-FB7A-4560-BB6E-A9AB44C8268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1.75</c:v>
                </c:pt>
                <c:pt idx="1">
                  <c:v>1.84</c:v>
                </c:pt>
                <c:pt idx="2">
                  <c:v>1.74</c:v>
                </c:pt>
                <c:pt idx="3">
                  <c:v>1.6</c:v>
                </c:pt>
                <c:pt idx="4">
                  <c:v>4.58</c:v>
                </c:pt>
              </c:numCache>
            </c:numRef>
          </c:val>
          <c:extLst>
            <c:ext xmlns:c16="http://schemas.microsoft.com/office/drawing/2014/chart" uri="{C3380CC4-5D6E-409C-BE32-E72D297353CC}">
              <c16:uniqueId val="{00000000-35EA-4250-9D0D-213EC72F7F87}"/>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8.7899999999999991</c:v>
                </c:pt>
                <c:pt idx="1">
                  <c:v>8.8800000000000008</c:v>
                </c:pt>
                <c:pt idx="2">
                  <c:v>8.02</c:v>
                </c:pt>
                <c:pt idx="3">
                  <c:v>6.61</c:v>
                </c:pt>
                <c:pt idx="4">
                  <c:v>6.52</c:v>
                </c:pt>
              </c:numCache>
            </c:numRef>
          </c:val>
          <c:extLst>
            <c:ext xmlns:c16="http://schemas.microsoft.com/office/drawing/2014/chart" uri="{C3380CC4-5D6E-409C-BE32-E72D297353CC}">
              <c16:uniqueId val="{00000001-35EA-4250-9D0D-213EC72F7F87}"/>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-1.53</c:v>
                </c:pt>
                <c:pt idx="1">
                  <c:v>0.08</c:v>
                </c:pt>
                <c:pt idx="2">
                  <c:v>-1.08</c:v>
                </c:pt>
                <c:pt idx="3">
                  <c:v>-1.46</c:v>
                </c:pt>
                <c:pt idx="4">
                  <c:v>3</c:v>
                </c:pt>
              </c:numCache>
            </c:numRef>
          </c:val>
          <c:smooth val="0"/>
          <c:extLst>
            <c:ext xmlns:c16="http://schemas.microsoft.com/office/drawing/2014/chart" uri="{C3380CC4-5D6E-409C-BE32-E72D297353CC}">
              <c16:uniqueId val="{00000002-35EA-4250-9D0D-213EC72F7F87}"/>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0.27</c:v>
                </c:pt>
                <c:pt idx="2">
                  <c:v>#N/A</c:v>
                </c:pt>
                <c:pt idx="3">
                  <c:v>0.26</c:v>
                </c:pt>
                <c:pt idx="4">
                  <c:v>#N/A</c:v>
                </c:pt>
                <c:pt idx="5">
                  <c:v>0.32</c:v>
                </c:pt>
                <c:pt idx="6">
                  <c:v>#N/A</c:v>
                </c:pt>
                <c:pt idx="7">
                  <c:v>0.16</c:v>
                </c:pt>
                <c:pt idx="8">
                  <c:v>#N/A</c:v>
                </c:pt>
                <c:pt idx="9">
                  <c:v>0.02</c:v>
                </c:pt>
              </c:numCache>
            </c:numRef>
          </c:val>
          <c:extLst>
            <c:ext xmlns:c16="http://schemas.microsoft.com/office/drawing/2014/chart" uri="{C3380CC4-5D6E-409C-BE32-E72D297353CC}">
              <c16:uniqueId val="{00000000-DAD8-4201-B831-C9D503ADC68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AD8-4201-B831-C9D503ADC68A}"/>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#N/A</c:v>
                </c:pt>
                <c:pt idx="9">
                  <c:v>7.0000000000000007E-2</c:v>
                </c:pt>
              </c:numCache>
            </c:numRef>
          </c:val>
          <c:extLst>
            <c:ext xmlns:c16="http://schemas.microsoft.com/office/drawing/2014/chart" uri="{C3380CC4-5D6E-409C-BE32-E72D297353CC}">
              <c16:uniqueId val="{00000002-DAD8-4201-B831-C9D503ADC68A}"/>
            </c:ext>
          </c:extLst>
        </c:ser>
        <c:ser>
          <c:idx val="3"/>
          <c:order val="3"/>
          <c:tx>
            <c:strRef>
              <c:f>データシート!$A$30</c:f>
              <c:strCache>
                <c:ptCount val="1"/>
                <c:pt idx="0">
                  <c:v>温泉事業会計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0.16</c:v>
                </c:pt>
                <c:pt idx="2">
                  <c:v>#N/A</c:v>
                </c:pt>
                <c:pt idx="3">
                  <c:v>0.15</c:v>
                </c:pt>
                <c:pt idx="4">
                  <c:v>#N/A</c:v>
                </c:pt>
                <c:pt idx="5">
                  <c:v>0.15</c:v>
                </c:pt>
                <c:pt idx="6">
                  <c:v>#N/A</c:v>
                </c:pt>
                <c:pt idx="7">
                  <c:v>0.17</c:v>
                </c:pt>
                <c:pt idx="8">
                  <c:v>#N/A</c:v>
                </c:pt>
                <c:pt idx="9">
                  <c:v>0.17</c:v>
                </c:pt>
              </c:numCache>
            </c:numRef>
          </c:val>
          <c:extLst>
            <c:ext xmlns:c16="http://schemas.microsoft.com/office/drawing/2014/chart" uri="{C3380CC4-5D6E-409C-BE32-E72D297353CC}">
              <c16:uniqueId val="{00000003-DAD8-4201-B831-C9D503ADC68A}"/>
            </c:ext>
          </c:extLst>
        </c:ser>
        <c:ser>
          <c:idx val="4"/>
          <c:order val="4"/>
          <c:tx>
            <c:strRef>
              <c:f>データシート!$A$31</c:f>
              <c:strCache>
                <c:ptCount val="1"/>
                <c:pt idx="0">
                  <c:v>恩賜県有財産特別会計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1.19</c:v>
                </c:pt>
                <c:pt idx="2">
                  <c:v>#N/A</c:v>
                </c:pt>
                <c:pt idx="3">
                  <c:v>1.07</c:v>
                </c:pt>
                <c:pt idx="4">
                  <c:v>#N/A</c:v>
                </c:pt>
                <c:pt idx="5">
                  <c:v>0.94</c:v>
                </c:pt>
                <c:pt idx="6">
                  <c:v>#N/A</c:v>
                </c:pt>
                <c:pt idx="7">
                  <c:v>0.81</c:v>
                </c:pt>
                <c:pt idx="8">
                  <c:v>#N/A</c:v>
                </c:pt>
                <c:pt idx="9">
                  <c:v>0.66</c:v>
                </c:pt>
              </c:numCache>
            </c:numRef>
          </c:val>
          <c:extLst>
            <c:ext xmlns:c16="http://schemas.microsoft.com/office/drawing/2014/chart" uri="{C3380CC4-5D6E-409C-BE32-E72D297353CC}">
              <c16:uniqueId val="{00000004-DAD8-4201-B831-C9D503ADC68A}"/>
            </c:ext>
          </c:extLst>
        </c:ser>
        <c:ser>
          <c:idx val="5"/>
          <c:order val="5"/>
          <c:tx>
            <c:strRef>
              <c:f>データシート!$A$32</c:f>
              <c:strCache>
                <c:ptCount val="1"/>
                <c:pt idx="0">
                  <c:v>中小企業近代化資金特別会計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1.1200000000000001</c:v>
                </c:pt>
                <c:pt idx="2">
                  <c:v>#N/A</c:v>
                </c:pt>
                <c:pt idx="3">
                  <c:v>1.21</c:v>
                </c:pt>
                <c:pt idx="4">
                  <c:v>#N/A</c:v>
                </c:pt>
                <c:pt idx="5">
                  <c:v>0.84</c:v>
                </c:pt>
                <c:pt idx="6">
                  <c:v>#N/A</c:v>
                </c:pt>
                <c:pt idx="7">
                  <c:v>0.95</c:v>
                </c:pt>
                <c:pt idx="8">
                  <c:v>#N/A</c:v>
                </c:pt>
                <c:pt idx="9">
                  <c:v>1.03</c:v>
                </c:pt>
              </c:numCache>
            </c:numRef>
          </c:val>
          <c:extLst>
            <c:ext xmlns:c16="http://schemas.microsoft.com/office/drawing/2014/chart" uri="{C3380CC4-5D6E-409C-BE32-E72D297353CC}">
              <c16:uniqueId val="{00000005-DAD8-4201-B831-C9D503ADC68A}"/>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0.41</c:v>
                </c:pt>
                <c:pt idx="6">
                  <c:v>#N/A</c:v>
                </c:pt>
                <c:pt idx="7">
                  <c:v>0.52</c:v>
                </c:pt>
                <c:pt idx="8">
                  <c:v>#N/A</c:v>
                </c:pt>
                <c:pt idx="9">
                  <c:v>1.73</c:v>
                </c:pt>
              </c:numCache>
            </c:numRef>
          </c:val>
          <c:extLst>
            <c:ext xmlns:c16="http://schemas.microsoft.com/office/drawing/2014/chart" uri="{C3380CC4-5D6E-409C-BE32-E72D297353CC}">
              <c16:uniqueId val="{00000006-DAD8-4201-B831-C9D503ADC68A}"/>
            </c:ext>
          </c:extLst>
        </c:ser>
        <c:ser>
          <c:idx val="7"/>
          <c:order val="7"/>
          <c:tx>
            <c:strRef>
              <c:f>データシート!$A$34</c:f>
              <c:strCache>
                <c:ptCount val="1"/>
                <c:pt idx="0">
                  <c:v>市町村振興資金特別会計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1.33</c:v>
                </c:pt>
                <c:pt idx="2">
                  <c:v>#N/A</c:v>
                </c:pt>
                <c:pt idx="3">
                  <c:v>1.34</c:v>
                </c:pt>
                <c:pt idx="4">
                  <c:v>#N/A</c:v>
                </c:pt>
                <c:pt idx="5">
                  <c:v>1.42</c:v>
                </c:pt>
                <c:pt idx="6">
                  <c:v>#N/A</c:v>
                </c:pt>
                <c:pt idx="7">
                  <c:v>1.49</c:v>
                </c:pt>
                <c:pt idx="8">
                  <c:v>#N/A</c:v>
                </c:pt>
                <c:pt idx="9">
                  <c:v>1.82</c:v>
                </c:pt>
              </c:numCache>
            </c:numRef>
          </c:val>
          <c:extLst>
            <c:ext xmlns:c16="http://schemas.microsoft.com/office/drawing/2014/chart" uri="{C3380CC4-5D6E-409C-BE32-E72D297353CC}">
              <c16:uniqueId val="{00000007-DAD8-4201-B831-C9D503ADC68A}"/>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0.84</c:v>
                </c:pt>
                <c:pt idx="2">
                  <c:v>#N/A</c:v>
                </c:pt>
                <c:pt idx="3">
                  <c:v>1</c:v>
                </c:pt>
                <c:pt idx="4">
                  <c:v>#N/A</c:v>
                </c:pt>
                <c:pt idx="5">
                  <c:v>0.99</c:v>
                </c:pt>
                <c:pt idx="6">
                  <c:v>#N/A</c:v>
                </c:pt>
                <c:pt idx="7">
                  <c:v>0.96</c:v>
                </c:pt>
                <c:pt idx="8">
                  <c:v>#N/A</c:v>
                </c:pt>
                <c:pt idx="9">
                  <c:v>4.07</c:v>
                </c:pt>
              </c:numCache>
            </c:numRef>
          </c:val>
          <c:extLst>
            <c:ext xmlns:c16="http://schemas.microsoft.com/office/drawing/2014/chart" uri="{C3380CC4-5D6E-409C-BE32-E72D297353CC}">
              <c16:uniqueId val="{00000008-DAD8-4201-B831-C9D503ADC68A}"/>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5.96</c:v>
                </c:pt>
                <c:pt idx="2">
                  <c:v>#N/A</c:v>
                </c:pt>
                <c:pt idx="3">
                  <c:v>6.58</c:v>
                </c:pt>
                <c:pt idx="4">
                  <c:v>#N/A</c:v>
                </c:pt>
                <c:pt idx="5">
                  <c:v>5.76</c:v>
                </c:pt>
                <c:pt idx="6">
                  <c:v>#N/A</c:v>
                </c:pt>
                <c:pt idx="7">
                  <c:v>6.07</c:v>
                </c:pt>
                <c:pt idx="8">
                  <c:v>#N/A</c:v>
                </c:pt>
                <c:pt idx="9">
                  <c:v>5.48</c:v>
                </c:pt>
              </c:numCache>
            </c:numRef>
          </c:val>
          <c:extLst>
            <c:ext xmlns:c16="http://schemas.microsoft.com/office/drawing/2014/chart" uri="{C3380CC4-5D6E-409C-BE32-E72D297353CC}">
              <c16:uniqueId val="{00000009-DAD8-4201-B831-C9D503ADC68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56091</c:v>
                </c:pt>
                <c:pt idx="5">
                  <c:v>55977</c:v>
                </c:pt>
                <c:pt idx="8">
                  <c:v>54769</c:v>
                </c:pt>
                <c:pt idx="11">
                  <c:v>53939</c:v>
                </c:pt>
                <c:pt idx="14">
                  <c:v>51761</c:v>
                </c:pt>
              </c:numCache>
            </c:numRef>
          </c:val>
          <c:extLst>
            <c:ext xmlns:c16="http://schemas.microsoft.com/office/drawing/2014/chart" uri="{C3380CC4-5D6E-409C-BE32-E72D297353CC}">
              <c16:uniqueId val="{00000000-977F-455B-9C1C-0DC0201A95C6}"/>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5</c:v>
                </c:pt>
              </c:numCache>
            </c:numRef>
          </c:val>
          <c:extLst>
            <c:ext xmlns:c16="http://schemas.microsoft.com/office/drawing/2014/chart" uri="{C3380CC4-5D6E-409C-BE32-E72D297353CC}">
              <c16:uniqueId val="{00000001-977F-455B-9C1C-0DC0201A95C6}"/>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259</c:v>
                </c:pt>
                <c:pt idx="3">
                  <c:v>259</c:v>
                </c:pt>
                <c:pt idx="6">
                  <c:v>259</c:v>
                </c:pt>
                <c:pt idx="9">
                  <c:v>265</c:v>
                </c:pt>
                <c:pt idx="12">
                  <c:v>267</c:v>
                </c:pt>
              </c:numCache>
            </c:numRef>
          </c:val>
          <c:extLst>
            <c:ext xmlns:c16="http://schemas.microsoft.com/office/drawing/2014/chart" uri="{C3380CC4-5D6E-409C-BE32-E72D297353CC}">
              <c16:uniqueId val="{00000002-977F-455B-9C1C-0DC0201A95C6}"/>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77F-455B-9C1C-0DC0201A95C6}"/>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1607</c:v>
                </c:pt>
                <c:pt idx="3">
                  <c:v>1568</c:v>
                </c:pt>
                <c:pt idx="6">
                  <c:v>1483</c:v>
                </c:pt>
                <c:pt idx="9">
                  <c:v>1388</c:v>
                </c:pt>
                <c:pt idx="12">
                  <c:v>1413</c:v>
                </c:pt>
              </c:numCache>
            </c:numRef>
          </c:val>
          <c:extLst>
            <c:ext xmlns:c16="http://schemas.microsoft.com/office/drawing/2014/chart" uri="{C3380CC4-5D6E-409C-BE32-E72D297353CC}">
              <c16:uniqueId val="{00000004-977F-455B-9C1C-0DC0201A95C6}"/>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5367</c:v>
                </c:pt>
                <c:pt idx="3">
                  <c:v>6067</c:v>
                </c:pt>
                <c:pt idx="6">
                  <c:v>6433</c:v>
                </c:pt>
                <c:pt idx="9">
                  <c:v>6800</c:v>
                </c:pt>
                <c:pt idx="12">
                  <c:v>6800</c:v>
                </c:pt>
              </c:numCache>
            </c:numRef>
          </c:val>
          <c:extLst>
            <c:ext xmlns:c16="http://schemas.microsoft.com/office/drawing/2014/chart" uri="{C3380CC4-5D6E-409C-BE32-E72D297353CC}">
              <c16:uniqueId val="{00000005-977F-455B-9C1C-0DC0201A95C6}"/>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33</c:v>
                </c:pt>
                <c:pt idx="6">
                  <c:v>33</c:v>
                </c:pt>
                <c:pt idx="9">
                  <c:v>66</c:v>
                </c:pt>
                <c:pt idx="12">
                  <c:v>0</c:v>
                </c:pt>
              </c:numCache>
            </c:numRef>
          </c:val>
          <c:extLst>
            <c:ext xmlns:c16="http://schemas.microsoft.com/office/drawing/2014/chart" uri="{C3380CC4-5D6E-409C-BE32-E72D297353CC}">
              <c16:uniqueId val="{00000006-977F-455B-9C1C-0DC0201A95C6}"/>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81218</c:v>
                </c:pt>
                <c:pt idx="3">
                  <c:v>79331</c:v>
                </c:pt>
                <c:pt idx="6">
                  <c:v>75529</c:v>
                </c:pt>
                <c:pt idx="9">
                  <c:v>70099</c:v>
                </c:pt>
                <c:pt idx="12">
                  <c:v>68571</c:v>
                </c:pt>
              </c:numCache>
            </c:numRef>
          </c:val>
          <c:extLst>
            <c:ext xmlns:c16="http://schemas.microsoft.com/office/drawing/2014/chart" uri="{C3380CC4-5D6E-409C-BE32-E72D297353CC}">
              <c16:uniqueId val="{00000007-977F-455B-9C1C-0DC0201A95C6}"/>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32360</c:v>
                </c:pt>
                <c:pt idx="2">
                  <c:v>#N/A</c:v>
                </c:pt>
                <c:pt idx="3">
                  <c:v>#N/A</c:v>
                </c:pt>
                <c:pt idx="4">
                  <c:v>31281</c:v>
                </c:pt>
                <c:pt idx="5">
                  <c:v>#N/A</c:v>
                </c:pt>
                <c:pt idx="6">
                  <c:v>#N/A</c:v>
                </c:pt>
                <c:pt idx="7">
                  <c:v>28968</c:v>
                </c:pt>
                <c:pt idx="8">
                  <c:v>#N/A</c:v>
                </c:pt>
                <c:pt idx="9">
                  <c:v>#N/A</c:v>
                </c:pt>
                <c:pt idx="10">
                  <c:v>24679</c:v>
                </c:pt>
                <c:pt idx="11">
                  <c:v>#N/A</c:v>
                </c:pt>
                <c:pt idx="12">
                  <c:v>#N/A</c:v>
                </c:pt>
                <c:pt idx="13">
                  <c:v>25295</c:v>
                </c:pt>
                <c:pt idx="14">
                  <c:v>#N/A</c:v>
                </c:pt>
              </c:numCache>
            </c:numRef>
          </c:val>
          <c:smooth val="0"/>
          <c:extLst>
            <c:ext xmlns:c16="http://schemas.microsoft.com/office/drawing/2014/chart" uri="{C3380CC4-5D6E-409C-BE32-E72D297353CC}">
              <c16:uniqueId val="{00000008-977F-455B-9C1C-0DC0201A95C6}"/>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603267</c:v>
                </c:pt>
                <c:pt idx="5">
                  <c:v>592113</c:v>
                </c:pt>
                <c:pt idx="8">
                  <c:v>578513</c:v>
                </c:pt>
                <c:pt idx="11">
                  <c:v>567959</c:v>
                </c:pt>
                <c:pt idx="14">
                  <c:v>560474</c:v>
                </c:pt>
              </c:numCache>
            </c:numRef>
          </c:val>
          <c:extLst>
            <c:ext xmlns:c16="http://schemas.microsoft.com/office/drawing/2014/chart" uri="{C3380CC4-5D6E-409C-BE32-E72D297353CC}">
              <c16:uniqueId val="{00000000-AE91-44DC-AB47-A0833C82CB33}"/>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25580</c:v>
                </c:pt>
                <c:pt idx="5">
                  <c:v>24095</c:v>
                </c:pt>
                <c:pt idx="8">
                  <c:v>23201</c:v>
                </c:pt>
                <c:pt idx="11">
                  <c:v>22427</c:v>
                </c:pt>
                <c:pt idx="14">
                  <c:v>21414</c:v>
                </c:pt>
              </c:numCache>
            </c:numRef>
          </c:val>
          <c:extLst>
            <c:ext xmlns:c16="http://schemas.microsoft.com/office/drawing/2014/chart" uri="{C3380CC4-5D6E-409C-BE32-E72D297353CC}">
              <c16:uniqueId val="{00000001-AE91-44DC-AB47-A0833C82CB33}"/>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105161</c:v>
                </c:pt>
                <c:pt idx="5">
                  <c:v>103025</c:v>
                </c:pt>
                <c:pt idx="8">
                  <c:v>101028</c:v>
                </c:pt>
                <c:pt idx="11">
                  <c:v>95624</c:v>
                </c:pt>
                <c:pt idx="14">
                  <c:v>94680</c:v>
                </c:pt>
              </c:numCache>
            </c:numRef>
          </c:val>
          <c:extLst>
            <c:ext xmlns:c16="http://schemas.microsoft.com/office/drawing/2014/chart" uri="{C3380CC4-5D6E-409C-BE32-E72D297353CC}">
              <c16:uniqueId val="{00000002-AE91-44DC-AB47-A0833C82CB33}"/>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E91-44DC-AB47-A0833C82CB33}"/>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E91-44DC-AB47-A0833C82CB33}"/>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15845</c:v>
                </c:pt>
                <c:pt idx="3">
                  <c:v>15223</c:v>
                </c:pt>
                <c:pt idx="6">
                  <c:v>14594</c:v>
                </c:pt>
                <c:pt idx="9">
                  <c:v>14056</c:v>
                </c:pt>
                <c:pt idx="12">
                  <c:v>13530</c:v>
                </c:pt>
              </c:numCache>
            </c:numRef>
          </c:val>
          <c:extLst>
            <c:ext xmlns:c16="http://schemas.microsoft.com/office/drawing/2014/chart" uri="{C3380CC4-5D6E-409C-BE32-E72D297353CC}">
              <c16:uniqueId val="{00000005-AE91-44DC-AB47-A0833C82CB33}"/>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111511</c:v>
                </c:pt>
                <c:pt idx="3">
                  <c:v>105857</c:v>
                </c:pt>
                <c:pt idx="6">
                  <c:v>103184</c:v>
                </c:pt>
                <c:pt idx="9">
                  <c:v>101170</c:v>
                </c:pt>
                <c:pt idx="12">
                  <c:v>98255</c:v>
                </c:pt>
              </c:numCache>
            </c:numRef>
          </c:val>
          <c:extLst>
            <c:ext xmlns:c16="http://schemas.microsoft.com/office/drawing/2014/chart" uri="{C3380CC4-5D6E-409C-BE32-E72D297353CC}">
              <c16:uniqueId val="{00000006-AE91-44DC-AB47-A0833C82CB33}"/>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E91-44DC-AB47-A0833C82CB33}"/>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16602</c:v>
                </c:pt>
                <c:pt idx="3">
                  <c:v>15613</c:v>
                </c:pt>
                <c:pt idx="6">
                  <c:v>14675</c:v>
                </c:pt>
                <c:pt idx="9">
                  <c:v>13850</c:v>
                </c:pt>
                <c:pt idx="12">
                  <c:v>13018</c:v>
                </c:pt>
              </c:numCache>
            </c:numRef>
          </c:val>
          <c:extLst>
            <c:ext xmlns:c16="http://schemas.microsoft.com/office/drawing/2014/chart" uri="{C3380CC4-5D6E-409C-BE32-E72D297353CC}">
              <c16:uniqueId val="{00000008-AE91-44DC-AB47-A0833C82CB33}"/>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2631</c:v>
                </c:pt>
                <c:pt idx="3">
                  <c:v>2392</c:v>
                </c:pt>
                <c:pt idx="6">
                  <c:v>2154</c:v>
                </c:pt>
                <c:pt idx="9">
                  <c:v>1915</c:v>
                </c:pt>
                <c:pt idx="12">
                  <c:v>1676</c:v>
                </c:pt>
              </c:numCache>
            </c:numRef>
          </c:val>
          <c:extLst>
            <c:ext xmlns:c16="http://schemas.microsoft.com/office/drawing/2014/chart" uri="{C3380CC4-5D6E-409C-BE32-E72D297353CC}">
              <c16:uniqueId val="{00000009-AE91-44DC-AB47-A0833C82CB33}"/>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1014044</c:v>
                </c:pt>
                <c:pt idx="3">
                  <c:v>1004648</c:v>
                </c:pt>
                <c:pt idx="6">
                  <c:v>993325</c:v>
                </c:pt>
                <c:pt idx="9">
                  <c:v>992184</c:v>
                </c:pt>
                <c:pt idx="12">
                  <c:v>991096</c:v>
                </c:pt>
              </c:numCache>
            </c:numRef>
          </c:val>
          <c:extLst>
            <c:ext xmlns:c16="http://schemas.microsoft.com/office/drawing/2014/chart" uri="{C3380CC4-5D6E-409C-BE32-E72D297353CC}">
              <c16:uniqueId val="{0000000A-AE91-44DC-AB47-A0833C82CB33}"/>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426625</c:v>
                </c:pt>
                <c:pt idx="2">
                  <c:v>#N/A</c:v>
                </c:pt>
                <c:pt idx="3">
                  <c:v>#N/A</c:v>
                </c:pt>
                <c:pt idx="4">
                  <c:v>424500</c:v>
                </c:pt>
                <c:pt idx="5">
                  <c:v>#N/A</c:v>
                </c:pt>
                <c:pt idx="6">
                  <c:v>#N/A</c:v>
                </c:pt>
                <c:pt idx="7">
                  <c:v>425190</c:v>
                </c:pt>
                <c:pt idx="8">
                  <c:v>#N/A</c:v>
                </c:pt>
                <c:pt idx="9">
                  <c:v>#N/A</c:v>
                </c:pt>
                <c:pt idx="10">
                  <c:v>437165</c:v>
                </c:pt>
                <c:pt idx="11">
                  <c:v>#N/A</c:v>
                </c:pt>
                <c:pt idx="12">
                  <c:v>#N/A</c:v>
                </c:pt>
                <c:pt idx="13">
                  <c:v>441008</c:v>
                </c:pt>
                <c:pt idx="14">
                  <c:v>#N/A</c:v>
                </c:pt>
              </c:numCache>
            </c:numRef>
          </c:val>
          <c:smooth val="0"/>
          <c:extLst>
            <c:ext xmlns:c16="http://schemas.microsoft.com/office/drawing/2014/chart" uri="{C3380CC4-5D6E-409C-BE32-E72D297353CC}">
              <c16:uniqueId val="{0000000B-AE91-44DC-AB47-A0833C82CB33}"/>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20691</c:v>
                </c:pt>
                <c:pt idx="1">
                  <c:v>17220</c:v>
                </c:pt>
                <c:pt idx="2">
                  <c:v>17224</c:v>
                </c:pt>
              </c:numCache>
            </c:numRef>
          </c:val>
          <c:extLst>
            <c:ext xmlns:c16="http://schemas.microsoft.com/office/drawing/2014/chart" uri="{C3380CC4-5D6E-409C-BE32-E72D297353CC}">
              <c16:uniqueId val="{00000000-25E1-4A33-B547-09B30E85B4D5}"/>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14832</c:v>
                </c:pt>
                <c:pt idx="1">
                  <c:v>13841</c:v>
                </c:pt>
                <c:pt idx="2">
                  <c:v>13848</c:v>
                </c:pt>
              </c:numCache>
            </c:numRef>
          </c:val>
          <c:extLst>
            <c:ext xmlns:c16="http://schemas.microsoft.com/office/drawing/2014/chart" uri="{C3380CC4-5D6E-409C-BE32-E72D297353CC}">
              <c16:uniqueId val="{00000001-25E1-4A33-B547-09B30E85B4D5}"/>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38942</c:v>
                </c:pt>
                <c:pt idx="1">
                  <c:v>37676</c:v>
                </c:pt>
                <c:pt idx="2">
                  <c:v>37357</c:v>
                </c:pt>
              </c:numCache>
            </c:numRef>
          </c:val>
          <c:extLst>
            <c:ext xmlns:c16="http://schemas.microsoft.com/office/drawing/2014/chart" uri="{C3380CC4-5D6E-409C-BE32-E72D297353CC}">
              <c16:uniqueId val="{00000002-25E1-4A33-B547-09B30E85B4D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{4A263495-EC30-4888-BE10-DB5ECB09135D}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535A-4015-B2D5-7D9A956BBA6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{C3FC5DF3-517F-4A74-B9C3-A11C6C009775}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35A-4015-B2D5-7D9A956BBA6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{A92BB59D-7658-4EC3-A347-22DBFD0495F2}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35A-4015-B2D5-7D9A956BBA6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{C43B7664-5D3D-40B4-94BC-A25B98FF3B8D}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35A-4015-B2D5-7D9A956BBA6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{0B6CA79A-FEFC-446D-BF63-D4F87DD69C58}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35A-4015-B2D5-7D9A956BBA60}"/>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{3D1B4C9F-55DF-4BBC-83A7-7A0F6A6032F3}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535A-4015-B2D5-7D9A956BBA6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{DDE37854-9E04-44D4-BEB6-37859AF04747}</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535A-4015-B2D5-7D9A956BBA6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{CF3190E6-8378-4448-AA6A-6E5F1A2F26D1}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535A-4015-B2D5-7D9A956BBA6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{CF3E645A-027C-444C-AFEA-4DC5C949C924}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535A-4015-B2D5-7D9A956BBA6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44.4</c:v>
                </c:pt>
                <c:pt idx="8">
                  <c:v>46</c:v>
                </c:pt>
                <c:pt idx="16">
                  <c:v>47.6</c:v>
                </c:pt>
                <c:pt idx="24">
                  <c:v>48.8</c:v>
                </c:pt>
                <c:pt idx="32">
                  <c:v>50.1</c:v>
                </c:pt>
              </c:numCache>
            </c:numRef>
          </c:xVal>
          <c:yVal>
            <c:numRef>
              <c:f>公会計指標分析・財政指標組合せ分析表!$BP$51:$DC$51</c:f>
              <c:numCache>
                <c:formatCode>#,##0.0;"▲ "#,##0.0</c:formatCode>
                <c:ptCount val="40"/>
                <c:pt idx="0">
                  <c:v>202.6</c:v>
                </c:pt>
                <c:pt idx="8">
                  <c:v>203.6</c:v>
                </c:pt>
                <c:pt idx="16">
                  <c:v>206</c:v>
                </c:pt>
                <c:pt idx="24">
                  <c:v>208.6</c:v>
                </c:pt>
                <c:pt idx="32">
                  <c:v>204.8</c:v>
                </c:pt>
              </c:numCache>
            </c:numRef>
          </c:yVal>
          <c:smooth val="0"/>
          <c:extLst>
            <c:ext xmlns:c16="http://schemas.microsoft.com/office/drawing/2014/chart" uri="{C3380CC4-5D6E-409C-BE32-E72D297353CC}">
              <c16:uniqueId val="{00000009-535A-4015-B2D5-7D9A956BBA6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{676B6693-A4BB-4131-8BE5-68DE6ECD3C00}</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535A-4015-B2D5-7D9A956BBA6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{2D5C6718-FBE4-43C7-B958-2257F969AC88}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35A-4015-B2D5-7D9A956BBA6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{865884A6-B557-4A03-A6B6-5FE85AE9677F}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35A-4015-B2D5-7D9A956BBA6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{34F2CA9B-83D5-4B79-9CB3-E45740C5F270}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35A-4015-B2D5-7D9A956BBA6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{EF99A91D-206F-40C2-A6C2-54DCB09FD646}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35A-4015-B2D5-7D9A956BBA60}"/>
                </c:ext>
              </c:extLst>
            </c:dLbl>
            <c:dLbl>
              <c:idx val="8"/>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{A79E3829-59D3-4BDD-A58E-E1AC7BD7E5F8}</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535A-4015-B2D5-7D9A956BBA60}"/>
                </c:ext>
              </c:extLst>
            </c:dLbl>
            <c:dLbl>
              <c:idx val="16"/>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{597E5393-DC52-4D46-A9F6-1E5204330965}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535A-4015-B2D5-7D9A956BBA60}"/>
                </c:ext>
              </c:extLst>
            </c:dLbl>
            <c:dLbl>
              <c:idx val="24"/>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{B5C38B02-DA67-4773-AAF4-525DD2E89B88}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535A-4015-B2D5-7D9A956BBA60}"/>
                </c:ext>
              </c:extLst>
            </c:dLbl>
            <c:dLbl>
              <c:idx val="32"/>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{6087993C-6523-4AD4-BB85-A9B97156D567}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535A-4015-B2D5-7D9A956BBA6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53.4</c:v>
                </c:pt>
                <c:pt idx="16">
                  <c:v>54.8</c:v>
                </c:pt>
                <c:pt idx="24">
                  <c:v>55.8</c:v>
                </c:pt>
                <c:pt idx="32">
                  <c:v>57.1</c:v>
                </c:pt>
              </c:numCache>
            </c:numRef>
          </c:xVal>
          <c:yVal>
            <c:numRef>
              <c:f>公会計指標分析・財政指標組合せ分析表!$BP$55:$DC$55</c:f>
              <c:numCache>
                <c:formatCode>#,##0.0;"▲ "#,##0.0</c:formatCode>
                <c:ptCount val="40"/>
                <c:pt idx="0">
                  <c:v>174.6</c:v>
                </c:pt>
                <c:pt idx="8">
                  <c:v>245.1</c:v>
                </c:pt>
                <c:pt idx="16">
                  <c:v>246.9</c:v>
                </c:pt>
                <c:pt idx="24">
                  <c:v>250.4</c:v>
                </c:pt>
                <c:pt idx="32">
                  <c:v>246.3</c:v>
                </c:pt>
              </c:numCache>
            </c:numRef>
          </c:yVal>
          <c:smooth val="0"/>
          <c:extLst>
            <c:ext xmlns:c16="http://schemas.microsoft.com/office/drawing/2014/chart" uri="{C3380CC4-5D6E-409C-BE32-E72D297353CC}">
              <c16:uniqueId val="{00000013-535A-4015-B2D5-7D9A956BBA60}"/>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{77050479-60C3-4928-82CB-346984382163}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64A3-4B21-A0E4-C0B84DA0169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{F40F5A42-7C4A-4643-B8E7-E6EC92902C39}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4A3-4B21-A0E4-C0B84DA0169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{302D34EC-E1BD-4629-B63B-8DB6C33CE225}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4A3-4B21-A0E4-C0B84DA0169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{3911262C-BF20-482F-89A3-D672A4DB2BE8}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4A3-4B21-A0E4-C0B84DA0169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{39BFB2F8-2AAC-482A-85DC-5AEB3CE67AB7}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4A3-4B21-A0E4-C0B84DA0169A}"/>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{5C650F5A-97BD-4F1B-93B4-0AEF51DAE0D9}</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64A3-4B21-A0E4-C0B84DA0169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{10B282F6-33B2-42FF-8367-24A791FC2F7C}</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64A3-4B21-A0E4-C0B84DA0169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{9E3F7366-4D88-4098-AA8F-8EC30357BDF0}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64A3-4B21-A0E4-C0B84DA0169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{4779B0B8-114C-4C84-BC2D-233E3F9CAE4C}</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64A3-4B21-A0E4-C0B84DA0169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15.5</c:v>
                </c:pt>
                <c:pt idx="8">
                  <c:v>15.2</c:v>
                </c:pt>
                <c:pt idx="16">
                  <c:v>14.8</c:v>
                </c:pt>
                <c:pt idx="24">
                  <c:v>13.6</c:v>
                </c:pt>
                <c:pt idx="32">
                  <c:v>12.5</c:v>
                </c:pt>
              </c:numCache>
            </c:numRef>
          </c:xVal>
          <c:yVal>
            <c:numRef>
              <c:f>公会計指標分析・財政指標組合せ分析表!$BP$73:$DC$73</c:f>
              <c:numCache>
                <c:formatCode>#,##0.0;"▲ "#,##0.0</c:formatCode>
                <c:ptCount val="40"/>
                <c:pt idx="0">
                  <c:v>202.6</c:v>
                </c:pt>
                <c:pt idx="8">
                  <c:v>203.6</c:v>
                </c:pt>
                <c:pt idx="16">
                  <c:v>206</c:v>
                </c:pt>
                <c:pt idx="24">
                  <c:v>208.6</c:v>
                </c:pt>
                <c:pt idx="32">
                  <c:v>204.8</c:v>
                </c:pt>
              </c:numCache>
            </c:numRef>
          </c:yVal>
          <c:smooth val="0"/>
          <c:extLst>
            <c:ext xmlns:c16="http://schemas.microsoft.com/office/drawing/2014/chart" uri="{C3380CC4-5D6E-409C-BE32-E72D297353CC}">
              <c16:uniqueId val="{00000009-64A3-4B21-A0E4-C0B84DA0169A}"/>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{477C2424-0A9D-40A9-A5C3-BCEA533B0923}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64A3-4B21-A0E4-C0B84DA0169A}"/>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{C01635F3-E988-4D29-BC57-5BF8633FAE6D}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4A3-4B21-A0E4-C0B84DA0169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{60984372-0C78-4B63-9B89-ADAB6BB449E5}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4A3-4B21-A0E4-C0B84DA0169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{DD647B8E-336D-46B6-8276-9846A86F828B}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4A3-4B21-A0E4-C0B84DA0169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{9D855927-3FE0-4887-A28C-2225DC58F944}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4A3-4B21-A0E4-C0B84DA0169A}"/>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{1CEDFCDA-8366-4CD8-8196-9868E872C686}</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64A3-4B21-A0E4-C0B84DA0169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{F0A122F9-B84E-41FE-81E8-4733A0D67240}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64A3-4B21-A0E4-C0B84DA0169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{17DEB7E6-C010-4239-95DF-DD9070E49741}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64A3-4B21-A0E4-C0B84DA0169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{9AA710D2-C72E-4732-8082-7A8249B0C10C}</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64A3-4B21-A0E4-C0B84DA0169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15.2</c:v>
                </c:pt>
                <c:pt idx="16">
                  <c:v>14.9</c:v>
                </c:pt>
                <c:pt idx="24">
                  <c:v>14.4</c:v>
                </c:pt>
                <c:pt idx="32">
                  <c:v>13.8</c:v>
                </c:pt>
              </c:numCache>
            </c:numRef>
          </c:xVal>
          <c:yVal>
            <c:numRef>
              <c:f>公会計指標分析・財政指標組合せ分析表!$BP$77:$DC$77</c:f>
              <c:numCache>
                <c:formatCode>#,##0.0;"▲ "#,##0.0</c:formatCode>
                <c:ptCount val="40"/>
                <c:pt idx="0">
                  <c:v>174.6</c:v>
                </c:pt>
                <c:pt idx="8">
                  <c:v>245.1</c:v>
                </c:pt>
                <c:pt idx="16">
                  <c:v>246.9</c:v>
                </c:pt>
                <c:pt idx="24">
                  <c:v>250.4</c:v>
                </c:pt>
                <c:pt idx="32">
                  <c:v>246.3</c:v>
                </c:pt>
              </c:numCache>
            </c:numRef>
          </c:yVal>
          <c:smooth val="0"/>
          <c:extLst>
            <c:ext xmlns:c16="http://schemas.microsoft.com/office/drawing/2014/chart" uri="{C3380CC4-5D6E-409C-BE32-E72D297353CC}">
              <c16:uniqueId val="{00000013-64A3-4B21-A0E4-C0B84DA0169A}"/>
            </c:ext>
          </c:extLst>
        </c:ser>
        <c:dLbls>
          <c:showLegendKey val="0"/>
          <c:showVal val="1"/>
          <c:showCatName val="0"/>
          <c:showSerName val="0"/>
          <c:showPercent val="0"/>
          <c:showBubbleSize val="0"/>
        </c:dLbls>
        <c:axId val="84219776"/>
        <c:axId val="84234240"/>
      </c:scatterChart>
      <c:valAx>
        <c:axId val="84219776"/>
        <c:scaling>
          <c:orientation val="maxMin"/>
          <c:max val="16"/>
          <c:min val="12"/>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分子において大きな割合を占める元利償還金は、臨時財政対策債等を除く通常の県債等残高の計画的な削減を行ってきたことなどにより平成</a:t>
          </a:r>
          <a:r>
            <a:rPr kumimoji="1" lang="en-US" altLang="ja-JP" sz="1400">
              <a:latin typeface="ＭＳ ゴシック" pitchFamily="49" charset="-128"/>
              <a:ea typeface="ＭＳ ゴシック" pitchFamily="49" charset="-128"/>
            </a:rPr>
            <a:t>29</a:t>
          </a:r>
          <a:r>
            <a:rPr kumimoji="1" lang="ja-JP" altLang="en-US" sz="1400">
              <a:latin typeface="ＭＳ ゴシック" pitchFamily="49" charset="-128"/>
              <a:ea typeface="ＭＳ ゴシック" pitchFamily="49" charset="-128"/>
            </a:rPr>
            <a:t>年度以降減少傾向にある。</a:t>
          </a:r>
        </a:p>
        <a:p>
          <a:r>
            <a:rPr kumimoji="1" lang="ja-JP" altLang="en-US" sz="1400">
              <a:latin typeface="ＭＳ ゴシック" pitchFamily="49" charset="-128"/>
              <a:ea typeface="ＭＳ ゴシック" pitchFamily="49" charset="-128"/>
            </a:rPr>
            <a:t>　今後は、有利な交付税措置のある県債を積極的に活用するとともに、資金手当債等の発行抑制に努め、将来の公債費負担の軽減を図っていく。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本県では、満期一括償還地方債の償還財源の積立ルールを発行額の</a:t>
          </a:r>
          <a:r>
            <a:rPr kumimoji="1" lang="en-US" altLang="ja-JP" sz="1400">
              <a:latin typeface="ＭＳ ゴシック" pitchFamily="49" charset="-128"/>
              <a:ea typeface="ＭＳ ゴシック" pitchFamily="49" charset="-128"/>
            </a:rPr>
            <a:t>3.4</a:t>
          </a:r>
          <a:r>
            <a:rPr kumimoji="1" lang="ja-JP" altLang="en-US" sz="1400">
              <a:latin typeface="ＭＳ ゴシック" pitchFamily="49" charset="-128"/>
              <a:ea typeface="ＭＳ ゴシック" pitchFamily="49" charset="-128"/>
            </a:rPr>
            <a:t>％と設定し、計画的に積立てを行っている。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分子において大きな割合を占める一般会計等に係る地方債残高は、計画的な削減により着実に減少してきた。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元年度からは、後年度の交付税措置額を控除した実質的な県負担を伴う県債等残高の抑制を財政運営の目標として総合計画に掲載し、有利な交付税措置のある県債を積極的に活用するとともに、資金手当債等の発行抑制に努め、将来負担額の軽減を図っていくこととした。</a:t>
          </a:r>
        </a:p>
        <a:p>
          <a:r>
            <a:rPr kumimoji="1" lang="ja-JP" altLang="en-US" sz="1400">
              <a:latin typeface="ＭＳ ゴシック" pitchFamily="49" charset="-128"/>
              <a:ea typeface="ＭＳ ゴシック" pitchFamily="49" charset="-128"/>
            </a:rPr>
            <a:t>　実質的な県負担を伴う県債等残高については、令和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年度末で</a:t>
          </a:r>
          <a:r>
            <a:rPr kumimoji="1" lang="en-US" altLang="ja-JP" sz="1400">
              <a:latin typeface="ＭＳ ゴシック" pitchFamily="49" charset="-128"/>
              <a:ea typeface="ＭＳ ゴシック" pitchFamily="49" charset="-128"/>
            </a:rPr>
            <a:t>5,053</a:t>
          </a:r>
          <a:r>
            <a:rPr kumimoji="1" lang="ja-JP" altLang="en-US" sz="1400">
              <a:latin typeface="ＭＳ ゴシック" pitchFamily="49" charset="-128"/>
              <a:ea typeface="ＭＳ ゴシック" pitchFamily="49" charset="-128"/>
            </a:rPr>
            <a:t>億円となっている。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78E46857-304B-4388-AD3E-CD6051528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E952FE6-C822-4F1D-98AA-C34CF3264236}"/>
            </a:ext>
          </a:extLst>
        </xdr:cNvPr>
        <xdr:cNvSpPr>
          <a:spLocks noChangeArrowheads="1"/>
        </xdr:cNvSpPr>
      </xdr:nvSpPr>
      <xdr:spPr bwMode="auto">
        <a:xfrm>
          <a:off x="777875" y="8845550"/>
          <a:ext cx="698500"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4071D2AC-56EC-482C-B620-3AB06C4DE43E}"/>
            </a:ext>
          </a:extLst>
        </xdr:cNvPr>
        <xdr:cNvSpPr>
          <a:spLocks noChangeArrowheads="1"/>
        </xdr:cNvSpPr>
      </xdr:nvSpPr>
      <xdr:spPr bwMode="auto">
        <a:xfrm>
          <a:off x="777875" y="9182100"/>
          <a:ext cx="698500" cy="44450"/>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7F412FD-52B3-4C30-8DB5-24CE4F49E0BC}"/>
            </a:ext>
          </a:extLst>
        </xdr:cNvPr>
        <xdr:cNvSpPr>
          <a:spLocks noChangeArrowheads="1"/>
        </xdr:cNvSpPr>
      </xdr:nvSpPr>
      <xdr:spPr bwMode="auto">
        <a:xfrm>
          <a:off x="120650" y="120650"/>
          <a:ext cx="12346421" cy="4984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52C5E263-DC98-4566-A8FB-E5CA66EF0233}"/>
            </a:ext>
          </a:extLst>
        </xdr:cNvPr>
        <xdr:cNvSpPr>
          <a:spLocks noChangeShapeType="1"/>
        </xdr:cNvSpPr>
      </xdr:nvSpPr>
      <xdr:spPr bwMode="auto">
        <a:xfrm>
          <a:off x="581025" y="8582025"/>
          <a:ext cx="6657975" cy="16192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5297EC1D-E3BA-4EF5-960D-7A63C8525684}"/>
            </a:ext>
          </a:extLst>
        </xdr:cNvPr>
        <xdr:cNvSpPr>
          <a:spLocks noChangeArrowheads="1"/>
        </xdr:cNvSpPr>
      </xdr:nvSpPr>
      <xdr:spPr bwMode="auto">
        <a:xfrm>
          <a:off x="12665528" y="161870"/>
          <a:ext cx="3668939" cy="32385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5644833C-A6A2-44F8-A857-7974417474CE}"/>
            </a:ext>
          </a:extLst>
        </xdr:cNvPr>
        <xdr:cNvSpPr>
          <a:spLocks noChangeArrowheads="1"/>
        </xdr:cNvSpPr>
      </xdr:nvSpPr>
      <xdr:spPr bwMode="auto">
        <a:xfrm>
          <a:off x="16528093" y="161871"/>
          <a:ext cx="6797728" cy="32385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山梨県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1136C908-4D98-49CA-8D49-9142992F6745}"/>
            </a:ext>
          </a:extLst>
        </xdr:cNvPr>
        <xdr:cNvSpPr txBox="1">
          <a:spLocks noChangeArrowheads="1"/>
        </xdr:cNvSpPr>
      </xdr:nvSpPr>
      <xdr:spPr bwMode="auto">
        <a:xfrm>
          <a:off x="533400" y="769504"/>
          <a:ext cx="2200275" cy="3651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33A1B2E4-A365-4288-88FE-B01FBE6D94D2}"/>
            </a:ext>
          </a:extLst>
        </xdr:cNvPr>
        <xdr:cNvSpPr>
          <a:spLocks noChangeArrowheads="1"/>
        </xdr:cNvSpPr>
      </xdr:nvSpPr>
      <xdr:spPr bwMode="auto">
        <a:xfrm>
          <a:off x="777875" y="9020175"/>
          <a:ext cx="698500" cy="44450"/>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3ACAAF07-7BB3-487F-B84F-683AFF41EE8E}"/>
            </a:ext>
          </a:extLst>
        </xdr:cNvPr>
        <xdr:cNvSpPr>
          <a:spLocks noChangeArrowheads="1"/>
        </xdr:cNvSpPr>
      </xdr:nvSpPr>
      <xdr:spPr bwMode="auto">
        <a:xfrm>
          <a:off x="12665528" y="646794"/>
          <a:ext cx="10660293" cy="3345088"/>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49D9BE95-CE6E-4734-B3A8-25A96739453A}"/>
            </a:ext>
          </a:extLst>
        </xdr:cNvPr>
        <xdr:cNvSpPr txBox="1"/>
      </xdr:nvSpPr>
      <xdr:spPr>
        <a:xfrm>
          <a:off x="12665528" y="1012370"/>
          <a:ext cx="10659289" cy="2979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厳しい財政状況を背景に、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決算において公共施設整備等事業基金から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百万円の繰り入れを行ったことなどから、基金全体では前年度と比較して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百万円の減となった。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地方ともに厳しい財政状況の中、本県財政も厳しい状況が続くものと考えられる。こうした中、今後の財政運営については、徹底した歳出の見直しによる財政の健全化を図り、将来にわたり持続可能な財政運営を推進するため、引き続き行財政改革を着実に実施し、財源の重点的、効率的配分を行った上で、適時適切に基金を活用して必要な施策については積極的な展開を図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C65D0271-FDBC-4ADD-BB6A-57C5AA1E00F9}"/>
            </a:ext>
          </a:extLst>
        </xdr:cNvPr>
        <xdr:cNvSpPr>
          <a:spLocks noChangeArrowheads="1"/>
        </xdr:cNvSpPr>
      </xdr:nvSpPr>
      <xdr:spPr bwMode="auto">
        <a:xfrm>
          <a:off x="12751335" y="721041"/>
          <a:ext cx="1257055" cy="261263"/>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FCCCF61D-C751-4B14-889B-83DC865972E1}"/>
            </a:ext>
          </a:extLst>
        </xdr:cNvPr>
        <xdr:cNvSpPr>
          <a:spLocks noChangeArrowheads="1"/>
        </xdr:cNvSpPr>
      </xdr:nvSpPr>
      <xdr:spPr bwMode="auto">
        <a:xfrm>
          <a:off x="12665528" y="8902988"/>
          <a:ext cx="10660293" cy="12982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E0771097-9526-48BC-9802-D5BCC706D407}"/>
            </a:ext>
          </a:extLst>
        </xdr:cNvPr>
        <xdr:cNvSpPr txBox="1"/>
      </xdr:nvSpPr>
      <xdr:spPr>
        <a:xfrm>
          <a:off x="12665528" y="8907030"/>
          <a:ext cx="10659289" cy="1291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公共施設の整備その他県民福祉の向上に資する長期的な計画に基づく事業及び老朽化対応等を目的に設置。</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地域において効率的かつ質の高い医療提供体制を構築するとともに地域包括ケアシステムを構築することを通じ、地域における医療及び介護の総合的な確保を推進することを目的に設置。</a:t>
          </a: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決算において財源対策として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1,000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百万円の繰り入れを行ったことなどにより、前年度と比較して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982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百万円の減となった。</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地域医療介護総合確保基金事業（医療分）について、令和</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年度の医師修学資金貸与事業費が増加し、基金積立額が増額となったもの。</a:t>
          </a: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公共施設の整備その他県民福祉の向上に資する長期的な計画に基づく事業及び老朽化対応等を目的に保有するものであり、基金の設置目的に基づき、毎年の財政状況に応じて適時適切に活用していく。</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効率的かつ質の高い医療提供体制と地域の包括的な介護支援・サービス提供体制を構築するための事業が機動的かつ円滑に実施できるよう、引き続き、病床の機能分化・連携の推進、在宅医療の充実、医療従事者の確保、また、介護施設等の整備、介護従事者の確保にかる助成事業等の財源と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41A956D3-1159-49C0-A239-73F46F5E820A}"/>
            </a:ext>
          </a:extLst>
        </xdr:cNvPr>
        <xdr:cNvSpPr>
          <a:spLocks noChangeArrowheads="1"/>
        </xdr:cNvSpPr>
      </xdr:nvSpPr>
      <xdr:spPr bwMode="auto">
        <a:xfrm>
          <a:off x="12751334" y="8906883"/>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F52F732D-8AF8-4737-999D-824F7A6B989D}"/>
            </a:ext>
          </a:extLst>
        </xdr:cNvPr>
        <xdr:cNvSpPr>
          <a:spLocks noChangeArrowheads="1"/>
        </xdr:cNvSpPr>
      </xdr:nvSpPr>
      <xdr:spPr bwMode="auto">
        <a:xfrm>
          <a:off x="12665528" y="4088945"/>
          <a:ext cx="10660293" cy="2691701"/>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6B59B6D-ED01-45CC-9F91-4F143559D0E2}"/>
            </a:ext>
          </a:extLst>
        </xdr:cNvPr>
        <xdr:cNvSpPr txBox="1"/>
      </xdr:nvSpPr>
      <xdr:spPr>
        <a:xfrm>
          <a:off x="12665528" y="4467225"/>
          <a:ext cx="10659289" cy="2296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基金運用益を積み立てたことから、前年度と比較して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大規模災害の発生や経済不況など、不測の事態により生じる財源不足等への対応として保有しているものであり、基金の設置目的に基づき、毎年の財政状況に応じ、財源対策として活用していく。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予算編成に当たっては、毎年、多額の財源不足が生じ、取り崩しを余儀なくされている状況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にあるが、基金残高の確保に努めていく。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年度当初予算において、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億円の取り崩しを計上。</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D6CDAB23-F11C-45F3-8E77-389092E20380}"/>
            </a:ext>
          </a:extLst>
        </xdr:cNvPr>
        <xdr:cNvSpPr>
          <a:spLocks noChangeArrowheads="1"/>
        </xdr:cNvSpPr>
      </xdr:nvSpPr>
      <xdr:spPr bwMode="auto">
        <a:xfrm>
          <a:off x="12751334" y="4181923"/>
          <a:ext cx="1879974" cy="2468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50C391AE-F350-4858-9A41-DFD4F878AFCD}"/>
            </a:ext>
          </a:extLst>
        </xdr:cNvPr>
        <xdr:cNvSpPr>
          <a:spLocks noChangeArrowheads="1"/>
        </xdr:cNvSpPr>
      </xdr:nvSpPr>
      <xdr:spPr bwMode="auto">
        <a:xfrm>
          <a:off x="12665528" y="6876305"/>
          <a:ext cx="10660293" cy="18849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79D3417-51AA-4806-99A3-78B56705ED77}"/>
            </a:ext>
          </a:extLst>
        </xdr:cNvPr>
        <xdr:cNvSpPr txBox="1"/>
      </xdr:nvSpPr>
      <xdr:spPr>
        <a:xfrm>
          <a:off x="12665528" y="7251410"/>
          <a:ext cx="10659289" cy="149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基金運用益を積み立てたことから、前年度と比較して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県債の償還及び県債の適正な管理に必要な資金を保有しているものであり、基金の設置目的に基づき、毎年の財政状況に応じ当該償還の財源として活用していく。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E2408D20-2DC6-474C-96C8-85DF5F8D7DB6}"/>
            </a:ext>
          </a:extLst>
        </xdr:cNvPr>
        <xdr:cNvSpPr>
          <a:spLocks noChangeArrowheads="1"/>
        </xdr:cNvSpPr>
      </xdr:nvSpPr>
      <xdr:spPr bwMode="auto">
        <a:xfrm>
          <a:off x="12751334" y="6959758"/>
          <a:ext cx="1253225"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A0668066-BA1D-47E4-AF2D-5F0E3F767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89518F0-D475-45CB-9702-0ECB1EFE7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B1DE61F9-9A6A-4C40-9ED0-00099A3E7225}"/>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93EAC80-DEBC-4AA5-A08D-E4237F4488F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C936D06-8EF3-4F1B-9340-BD7AC106D09F}"/>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0D7A9CC-43E8-4F67-8AF8-1DF9350323CA}"/>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FEAF9E0-7928-4785-83C8-F40C06BC0E91}"/>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A872E0C3-366E-454B-8373-B1924B51BAE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7124C27-7215-4761-8007-249A6E49C01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36F389F-BF9A-4FAB-BB15-03FC33A5AF5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07546776-A191-4B6E-8839-F8D56272B4C1}"/>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8789017-E2B6-4FAE-BB68-0BEAFD1FED61}"/>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AE491A43-0B65-41EF-BBA8-879B88E919B3}"/>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645894B9-32B8-4C00-9351-83A8243C0DBF}"/>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3AD1CD71-1D53-46D8-AF53-1D716E4F414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71F44498-AD12-4995-8CFD-E03A5059C884}"/>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A6E2B7D1-77BA-4E39-B8CD-E5BC469A8242}"/>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643DEF6-9B1F-4743-BDDA-863C028481DB}"/>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DCE17A8-D30A-40DE-831C-73F24948D48B}"/>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19E1EB35-6F7F-477E-90B9-CC8A124833D8}"/>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92BA4DD-88BC-4BD4-847A-B8A20F328D9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566471A-E683-451B-925C-E314344076E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B0CD9CA-7A24-4071-8235-0B7246F8307C}"/>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D8A459A-BAFD-4B5A-8F87-D9A19879962F}"/>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05BC8F9-659D-4AC3-AAB2-61335BBB083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3A44B8C-8B4C-42D2-B7DB-9CEFE652946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2602460-61D2-4F18-A028-294B596E8219}"/>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69A9E9D-E9FA-4B2F-A42E-DFEFCF55AD2A}"/>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FCF8F44-4FCC-439E-A0D6-D22156A497F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DD9ED2B-94F8-4566-9ACA-A217A6FC8AE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16ED031-A7AE-46A6-B5E9-33FB61BB86F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2FD0876-E1CB-4C65-AFAA-09CF76770A6C}"/>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1FE5277F-E804-403D-AE3D-7BDD7B7AE715}"/>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2F1F0D6-C9AC-4F18-B57E-B35012102B38}"/>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2066A5A-F389-4083-A63F-0124C1A51B6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358588F-3B6C-4089-9B8E-87A48E81783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F99B272-6080-468C-A766-44D5C2308DF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1EEC435-EDD3-4B48-B1F9-936CB162A013}"/>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[ 50.1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150AF72-B608-4695-B83F-4FD9E4C70ABC}"/>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6D025016-FAB5-464C-8AF3-E8DE386BCBC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8D1D4EAB-5136-4494-AAB6-A5D5F885CC68}"/>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24216BCE-6593-4D17-88C9-C9103C4951B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5FF794D5-280F-4D96-87D6-36817301E8F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0D8E102-C7D1-4A11-B41A-10AB7A699CD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9CCDEC0-6F99-47B9-9620-8F0D7256C78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0E924B14-F01B-4659-9C2F-91C67C0F2A0C}"/>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有形固定資産減価償却率は、年々上昇傾向にあるが、類似団体平均を下回っている。</a:t>
          </a:r>
        </a:p>
        <a:p>
          <a:r>
            <a:rPr kumimoji="1" lang="ja-JP" altLang="en-US" sz="1100">
              <a:latin typeface="ＭＳ Ｐゴシック" panose="020B0600070205080204" pitchFamily="50" charset="-128"/>
              <a:ea typeface="ＭＳ Ｐゴシック" panose="020B0600070205080204" pitchFamily="50" charset="-128"/>
            </a:rPr>
            <a:t>　今後も、平成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年に策定、令和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年に改正した公共施設等総合管理計画等に基づき、総合的・長期的観点からコストと便益の最適化を図りながら、財産を戦略的かつ適正に管理・活用していく。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7B2BDAC-F720-42B5-B1D8-764AF357929A}"/>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E6ABCB86-F3D5-4DD8-A41E-CD2DAAD0D8D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A82A742-350F-4759-A9F0-9B82E0646580}"/>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8B31D9D9-7196-458F-A01D-4945F2B1C03E}"/>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1E68DAF3-0720-45D8-8F4F-427108BF2F41}"/>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3C6395B-0110-4D85-8AC0-7479ADF830C4}"/>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4727C5B8-5930-4F7E-88B3-F88C471127DD}"/>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63D3FB51-AF56-445B-9AC6-FD872063D68D}"/>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0B2E019C-FB45-40FE-808F-79F6186631D2}"/>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4FE05DBF-CD62-44B3-B598-28BC0717D3C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DD799165-C33E-4EA5-98E6-45C8E55A267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2E2ED6F4-D938-4A5E-B9C2-4A1FBD4A9782}"/>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7CCC2AD2-F0F2-43ED-8CD1-60AB7E082733}"/>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484B753-BD60-4F2A-8904-D758C05A9450}"/>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B91B5E8F-D90F-4DAE-BB1E-7AC18653AFE2}"/>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AEE991E9-47A9-4B90-82BE-99E1B6051B84}"/>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D730C889-30D1-4012-BF40-8B2911D9B18C}"/>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079F8A16-B176-4C4D-93F6-78617A385A58}"/>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F2314766-9CDE-4F10-8783-4172D2E2A30A}"/>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135780</xdr:rowOff>
    </xdr:from>
    <xdr:ext cx="405111" cy="259045"/>
    <xdr:sp macro="" textlink="">
      <xdr:nvSpPr>
        <xdr:cNvPr id="67" name="有形固定資産減価償却率平均値テキスト">
          <a:extLst>
            <a:ext uri="{FF2B5EF4-FFF2-40B4-BE49-F238E27FC236}">
              <a16:creationId xmlns:a16="http://schemas.microsoft.com/office/drawing/2014/main" id="{86ED845D-0702-48DB-9691-992FDE2F8A58}"/>
            </a:ext>
          </a:extLst>
        </xdr:cNvPr>
        <xdr:cNvSpPr txBox="1"/>
      </xdr:nvSpPr>
      <xdr:spPr>
        <a:xfrm>
          <a:off x="4359275" y="4993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8334AB82-ACDD-44E0-9886-040BF95FC711}"/>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35233A77-7E00-498D-82D3-7FF071EB9C41}"/>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4CDBE7DD-E0E5-4308-9C58-77A02B6795C5}"/>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ACD99736-A485-4582-9AAE-9216889C25AA}"/>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164719</xdr:rowOff>
    </xdr:from>
    <xdr:to>
      <xdr:col>7</xdr:col>
      <xdr:colOff>187325</xdr:colOff>
      <xdr:row>30</xdr:row>
      <xdr:rowOff>94869</xdr:rowOff>
    </xdr:to>
    <xdr:sp macro="" textlink="">
      <xdr:nvSpPr>
        <xdr:cNvPr id="72" name="フローチャート: 判断 71">
          <a:extLst>
            <a:ext uri="{FF2B5EF4-FFF2-40B4-BE49-F238E27FC236}">
              <a16:creationId xmlns:a16="http://schemas.microsoft.com/office/drawing/2014/main" id="{980F3311-45DD-4974-A1F9-980748AE5798}"/>
            </a:ext>
          </a:extLst>
        </xdr:cNvPr>
        <xdr:cNvSpPr/>
      </xdr:nvSpPr>
      <xdr:spPr>
        <a:xfrm>
          <a:off x="1558925" y="48573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AC147EC5-2C29-43FF-BCE7-8846A99F6352}"/>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66B6C3C-0974-4015-8872-131D6947B2C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77777FD0-A2CA-49EB-9AE2-E9C2419F1982}"/>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97ED592-7680-4D24-986A-EAECE075A0A2}"/>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04434ED5-D834-4C5E-AC85-58E8FD22ADA9}"/>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26543</xdr:rowOff>
    </xdr:from>
    <xdr:to>
      <xdr:col>23</xdr:col>
      <xdr:colOff>136525</xdr:colOff>
      <xdr:row>29</xdr:row>
      <xdr:rowOff>128143</xdr:rowOff>
    </xdr:to>
    <xdr:sp macro="" textlink="">
      <xdr:nvSpPr>
        <xdr:cNvPr id="78" name="楕円 77">
          <a:extLst>
            <a:ext uri="{FF2B5EF4-FFF2-40B4-BE49-F238E27FC236}">
              <a16:creationId xmlns:a16="http://schemas.microsoft.com/office/drawing/2014/main" id="{B63899B1-EBD1-4438-BC41-DF20BA981D3A}"/>
            </a:ext>
          </a:extLst>
        </xdr:cNvPr>
        <xdr:cNvSpPr/>
      </xdr:nvSpPr>
      <xdr:spPr>
        <a:xfrm>
          <a:off x="4254500" y="47255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49420</xdr:rowOff>
    </xdr:from>
    <xdr:ext cx="405111" cy="259045"/>
    <xdr:sp macro="" textlink="">
      <xdr:nvSpPr>
        <xdr:cNvPr id="79" name="有形固定資産減価償却率該当値テキスト">
          <a:extLst>
            <a:ext uri="{FF2B5EF4-FFF2-40B4-BE49-F238E27FC236}">
              <a16:creationId xmlns:a16="http://schemas.microsoft.com/office/drawing/2014/main" id="{A0B70EEF-FD50-4A46-9E23-81C72E796888}"/>
            </a:ext>
          </a:extLst>
        </xdr:cNvPr>
        <xdr:cNvSpPr txBox="1"/>
      </xdr:nvSpPr>
      <xdr:spPr>
        <a:xfrm>
          <a:off x="4359275" y="4580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141859</xdr:rowOff>
    </xdr:from>
    <xdr:to>
      <xdr:col>19</xdr:col>
      <xdr:colOff>187325</xdr:colOff>
      <xdr:row>29</xdr:row>
      <xdr:rowOff>72009</xdr:rowOff>
    </xdr:to>
    <xdr:sp macro="" textlink="">
      <xdr:nvSpPr>
        <xdr:cNvPr id="80" name="楕円 79">
          <a:extLst>
            <a:ext uri="{FF2B5EF4-FFF2-40B4-BE49-F238E27FC236}">
              <a16:creationId xmlns:a16="http://schemas.microsoft.com/office/drawing/2014/main" id="{63124F15-8EEC-46F2-A1A9-CB06EF7DA767}"/>
            </a:ext>
          </a:extLst>
        </xdr:cNvPr>
        <xdr:cNvSpPr/>
      </xdr:nvSpPr>
      <xdr:spPr>
        <a:xfrm>
          <a:off x="3616325" y="467893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21209</xdr:rowOff>
    </xdr:from>
    <xdr:to>
      <xdr:col>23</xdr:col>
      <xdr:colOff>85725</xdr:colOff>
      <xdr:row>29</xdr:row>
      <xdr:rowOff>77343</xdr:rowOff>
    </xdr:to>
    <xdr:cxnSp macro="">
      <xdr:nvCxnSpPr>
        <xdr:cNvPr id="81" name="直線コネクタ 80">
          <a:extLst>
            <a:ext uri="{FF2B5EF4-FFF2-40B4-BE49-F238E27FC236}">
              <a16:creationId xmlns:a16="http://schemas.microsoft.com/office/drawing/2014/main" id="{6076CF41-6A1E-4B32-B53D-BACB31BC14DD}"/>
            </a:ext>
          </a:extLst>
        </xdr:cNvPr>
        <xdr:cNvCxnSpPr/>
      </xdr:nvCxnSpPr>
      <xdr:spPr>
        <a:xfrm>
          <a:off x="3673475" y="4717034"/>
          <a:ext cx="62865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90043</xdr:rowOff>
    </xdr:from>
    <xdr:to>
      <xdr:col>15</xdr:col>
      <xdr:colOff>187325</xdr:colOff>
      <xdr:row>29</xdr:row>
      <xdr:rowOff>20193</xdr:rowOff>
    </xdr:to>
    <xdr:sp macro="" textlink="">
      <xdr:nvSpPr>
        <xdr:cNvPr id="82" name="楕円 81">
          <a:extLst>
            <a:ext uri="{FF2B5EF4-FFF2-40B4-BE49-F238E27FC236}">
              <a16:creationId xmlns:a16="http://schemas.microsoft.com/office/drawing/2014/main" id="{567A132C-5D68-4499-9AD0-8AC011C128A5}"/>
            </a:ext>
          </a:extLst>
        </xdr:cNvPr>
        <xdr:cNvSpPr/>
      </xdr:nvSpPr>
      <xdr:spPr>
        <a:xfrm>
          <a:off x="2930525" y="4620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140843</xdr:rowOff>
    </xdr:from>
    <xdr:to>
      <xdr:col>19</xdr:col>
      <xdr:colOff>136525</xdr:colOff>
      <xdr:row>29</xdr:row>
      <xdr:rowOff>21209</xdr:rowOff>
    </xdr:to>
    <xdr:cxnSp macro="">
      <xdr:nvCxnSpPr>
        <xdr:cNvPr id="83" name="直線コネクタ 82">
          <a:extLst>
            <a:ext uri="{FF2B5EF4-FFF2-40B4-BE49-F238E27FC236}">
              <a16:creationId xmlns:a16="http://schemas.microsoft.com/office/drawing/2014/main" id="{CA242997-2B13-4BD6-BB7D-11A429ADEE1D}"/>
            </a:ext>
          </a:extLst>
        </xdr:cNvPr>
        <xdr:cNvCxnSpPr/>
      </xdr:nvCxnSpPr>
      <xdr:spPr>
        <a:xfrm>
          <a:off x="2987675" y="4677918"/>
          <a:ext cx="6858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20955</xdr:rowOff>
    </xdr:from>
    <xdr:to>
      <xdr:col>11</xdr:col>
      <xdr:colOff>187325</xdr:colOff>
      <xdr:row>28</xdr:row>
      <xdr:rowOff>122555</xdr:rowOff>
    </xdr:to>
    <xdr:sp macro="" textlink="">
      <xdr:nvSpPr>
        <xdr:cNvPr id="84" name="楕円 83">
          <a:extLst>
            <a:ext uri="{FF2B5EF4-FFF2-40B4-BE49-F238E27FC236}">
              <a16:creationId xmlns:a16="http://schemas.microsoft.com/office/drawing/2014/main" id="{3AF1CB8E-3D71-4B97-A13E-1BF9E9BF9643}"/>
            </a:ext>
          </a:extLst>
        </xdr:cNvPr>
        <xdr:cNvSpPr/>
      </xdr:nvSpPr>
      <xdr:spPr>
        <a:xfrm>
          <a:off x="2244725" y="4554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71755</xdr:rowOff>
    </xdr:from>
    <xdr:to>
      <xdr:col>15</xdr:col>
      <xdr:colOff>136525</xdr:colOff>
      <xdr:row>28</xdr:row>
      <xdr:rowOff>140843</xdr:rowOff>
    </xdr:to>
    <xdr:cxnSp macro="">
      <xdr:nvCxnSpPr>
        <xdr:cNvPr id="85" name="直線コネクタ 84">
          <a:extLst>
            <a:ext uri="{FF2B5EF4-FFF2-40B4-BE49-F238E27FC236}">
              <a16:creationId xmlns:a16="http://schemas.microsoft.com/office/drawing/2014/main" id="{6099B569-8634-405C-B7DA-51FC9F988B24}"/>
            </a:ext>
          </a:extLst>
        </xdr:cNvPr>
        <xdr:cNvCxnSpPr/>
      </xdr:nvCxnSpPr>
      <xdr:spPr>
        <a:xfrm>
          <a:off x="2301875" y="4602480"/>
          <a:ext cx="6858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123317</xdr:rowOff>
    </xdr:from>
    <xdr:to>
      <xdr:col>7</xdr:col>
      <xdr:colOff>187325</xdr:colOff>
      <xdr:row>28</xdr:row>
      <xdr:rowOff>53467</xdr:rowOff>
    </xdr:to>
    <xdr:sp macro="" textlink="">
      <xdr:nvSpPr>
        <xdr:cNvPr id="86" name="楕円 85">
          <a:extLst>
            <a:ext uri="{FF2B5EF4-FFF2-40B4-BE49-F238E27FC236}">
              <a16:creationId xmlns:a16="http://schemas.microsoft.com/office/drawing/2014/main" id="{50DF1561-95BF-422F-8D48-FB9FBCEE98E1}"/>
            </a:ext>
          </a:extLst>
        </xdr:cNvPr>
        <xdr:cNvSpPr/>
      </xdr:nvSpPr>
      <xdr:spPr>
        <a:xfrm>
          <a:off x="1558925" y="449846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2667</xdr:rowOff>
    </xdr:from>
    <xdr:to>
      <xdr:col>11</xdr:col>
      <xdr:colOff>136525</xdr:colOff>
      <xdr:row>28</xdr:row>
      <xdr:rowOff>71755</xdr:rowOff>
    </xdr:to>
    <xdr:cxnSp macro="">
      <xdr:nvCxnSpPr>
        <xdr:cNvPr id="87" name="直線コネクタ 86">
          <a:extLst>
            <a:ext uri="{FF2B5EF4-FFF2-40B4-BE49-F238E27FC236}">
              <a16:creationId xmlns:a16="http://schemas.microsoft.com/office/drawing/2014/main" id="{6552CD3C-31C3-4E29-8688-7E4D7D8E9F25}"/>
            </a:ext>
          </a:extLst>
        </xdr:cNvPr>
        <xdr:cNvCxnSpPr/>
      </xdr:nvCxnSpPr>
      <xdr:spPr>
        <a:xfrm>
          <a:off x="1616075" y="4536567"/>
          <a:ext cx="685800" cy="65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22496</xdr:rowOff>
    </xdr:from>
    <xdr:ext cx="405111" cy="259045"/>
    <xdr:sp macro="" textlink="">
      <xdr:nvSpPr>
        <xdr:cNvPr id="88" name="n_1aveValue有形固定資産減価償却率">
          <a:extLst>
            <a:ext uri="{FF2B5EF4-FFF2-40B4-BE49-F238E27FC236}">
              <a16:creationId xmlns:a16="http://schemas.microsoft.com/office/drawing/2014/main" id="{AEE4A4FB-27A9-407B-BA77-E04AAC0FFBC7}"/>
            </a:ext>
          </a:extLst>
        </xdr:cNvPr>
        <xdr:cNvSpPr txBox="1"/>
      </xdr:nvSpPr>
      <xdr:spPr>
        <a:xfrm>
          <a:off x="3474094"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150766</xdr:rowOff>
    </xdr:from>
    <xdr:ext cx="405111" cy="259045"/>
    <xdr:sp macro="" textlink="">
      <xdr:nvSpPr>
        <xdr:cNvPr id="89" name="n_2aveValue有形固定資産減価償却率">
          <a:extLst>
            <a:ext uri="{FF2B5EF4-FFF2-40B4-BE49-F238E27FC236}">
              <a16:creationId xmlns:a16="http://schemas.microsoft.com/office/drawing/2014/main" id="{E91945D2-0A8F-4290-95E3-470BFC5EC618}"/>
            </a:ext>
          </a:extLst>
        </xdr:cNvPr>
        <xdr:cNvSpPr txBox="1"/>
      </xdr:nvSpPr>
      <xdr:spPr>
        <a:xfrm>
          <a:off x="27978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90314</xdr:rowOff>
    </xdr:from>
    <xdr:ext cx="405111" cy="259045"/>
    <xdr:sp macro="" textlink="">
      <xdr:nvSpPr>
        <xdr:cNvPr id="90" name="n_3aveValue有形固定資産減価償却率">
          <a:extLst>
            <a:ext uri="{FF2B5EF4-FFF2-40B4-BE49-F238E27FC236}">
              <a16:creationId xmlns:a16="http://schemas.microsoft.com/office/drawing/2014/main" id="{BE4BBB91-9182-4C72-8C36-98D358DBD4D6}"/>
            </a:ext>
          </a:extLst>
        </xdr:cNvPr>
        <xdr:cNvSpPr txBox="1"/>
      </xdr:nvSpPr>
      <xdr:spPr>
        <a:xfrm>
          <a:off x="21120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85996</xdr:rowOff>
    </xdr:from>
    <xdr:ext cx="405111" cy="259045"/>
    <xdr:sp macro="" textlink="">
      <xdr:nvSpPr>
        <xdr:cNvPr id="91" name="n_4aveValue有形固定資産減価償却率">
          <a:extLst>
            <a:ext uri="{FF2B5EF4-FFF2-40B4-BE49-F238E27FC236}">
              <a16:creationId xmlns:a16="http://schemas.microsoft.com/office/drawing/2014/main" id="{07C70338-3A2D-4881-9AB4-4120C3C213F7}"/>
            </a:ext>
          </a:extLst>
        </xdr:cNvPr>
        <xdr:cNvSpPr txBox="1"/>
      </xdr:nvSpPr>
      <xdr:spPr>
        <a:xfrm>
          <a:off x="1426219" y="4940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88536</xdr:rowOff>
    </xdr:from>
    <xdr:ext cx="405111" cy="259045"/>
    <xdr:sp macro="" textlink="">
      <xdr:nvSpPr>
        <xdr:cNvPr id="92" name="n_1mainValue有形固定資産減価償却率">
          <a:extLst>
            <a:ext uri="{FF2B5EF4-FFF2-40B4-BE49-F238E27FC236}">
              <a16:creationId xmlns:a16="http://schemas.microsoft.com/office/drawing/2014/main" id="{7137F8F7-ADD6-4721-A7DA-E73E0CE5B5AC}"/>
            </a:ext>
          </a:extLst>
        </xdr:cNvPr>
        <xdr:cNvSpPr txBox="1"/>
      </xdr:nvSpPr>
      <xdr:spPr>
        <a:xfrm>
          <a:off x="3474094" y="445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36720</xdr:rowOff>
    </xdr:from>
    <xdr:ext cx="405111" cy="259045"/>
    <xdr:sp macro="" textlink="">
      <xdr:nvSpPr>
        <xdr:cNvPr id="93" name="n_2mainValue有形固定資産減価償却率">
          <a:extLst>
            <a:ext uri="{FF2B5EF4-FFF2-40B4-BE49-F238E27FC236}">
              <a16:creationId xmlns:a16="http://schemas.microsoft.com/office/drawing/2014/main" id="{D5F87FCE-5398-435B-9A6A-83A1851F1557}"/>
            </a:ext>
          </a:extLst>
        </xdr:cNvPr>
        <xdr:cNvSpPr txBox="1"/>
      </xdr:nvSpPr>
      <xdr:spPr>
        <a:xfrm>
          <a:off x="2797819" y="4408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139082</xdr:rowOff>
    </xdr:from>
    <xdr:ext cx="405111" cy="259045"/>
    <xdr:sp macro="" textlink="">
      <xdr:nvSpPr>
        <xdr:cNvPr id="94" name="n_3mainValue有形固定資産減価償却率">
          <a:extLst>
            <a:ext uri="{FF2B5EF4-FFF2-40B4-BE49-F238E27FC236}">
              <a16:creationId xmlns:a16="http://schemas.microsoft.com/office/drawing/2014/main" id="{438FD8FA-1834-40F2-929F-777053D78A07}"/>
            </a:ext>
          </a:extLst>
        </xdr:cNvPr>
        <xdr:cNvSpPr txBox="1"/>
      </xdr:nvSpPr>
      <xdr:spPr>
        <a:xfrm>
          <a:off x="2112019" y="43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69994</xdr:rowOff>
    </xdr:from>
    <xdr:ext cx="405111" cy="259045"/>
    <xdr:sp macro="" textlink="">
      <xdr:nvSpPr>
        <xdr:cNvPr id="95" name="n_4mainValue有形固定資産減価償却率">
          <a:extLst>
            <a:ext uri="{FF2B5EF4-FFF2-40B4-BE49-F238E27FC236}">
              <a16:creationId xmlns:a16="http://schemas.microsoft.com/office/drawing/2014/main" id="{CB78C6AA-9ABA-4C93-9210-B9E8FFF9C442}"/>
            </a:ext>
          </a:extLst>
        </xdr:cNvPr>
        <xdr:cNvSpPr txBox="1"/>
      </xdr:nvSpPr>
      <xdr:spPr>
        <a:xfrm>
          <a:off x="1426219" y="42768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70234DCF-A6D8-488E-A6DD-214B82212AB6}"/>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C4AFDB7-80B1-4895-8B74-6863A36F4124}"/>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A9C999A9-56C0-4808-93B8-A60DBE10D3D0}"/>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[ 1,153.6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C32771B4-E11B-44E8-BD9D-CDA6C08D33AB}"/>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26813D88-1E9D-42FE-AA8F-5F6A91D624C4}"/>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24CAE23A-54CD-478C-AA86-626F0503F95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8DEFE299-2269-4C0E-8A1C-1207006AB1B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036AE36F-6F68-4D1A-B24B-981C568F26D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12E0825-0BB0-4B2A-B44D-3D7DAC2E65C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F8C5844-8FD2-456E-80CC-04E76694E92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CDC33E5F-3273-48A4-BEB8-7B9E3323DF3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債務償還比率は、県債等の残高の計画的な削減により将来負担額を減少させていること等から改善し、グループ内平均を下回っている。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今後も、県債の発行抑制や事務事業の見直しを行いながら、財政の健全化を図っていく。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3351A089-2F7B-4A56-8C07-E84DD93FD62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45C0E194-5482-4D9B-9128-EA1616731CFE}"/>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EA11E733-A8BB-4E3C-8A31-955B61483D91}"/>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3F817E5A-DC60-4858-BAAF-2F37F9F9B07B}"/>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EDEF78BE-2180-4F30-88AA-FD0D14A25BB6}"/>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151C93C8-E48E-4DE8-BA8A-1CA61CF904D3}"/>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9DFA0B5A-5E9E-4B6A-887D-2119B683BA14}"/>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DFA1F354-A0B9-40F8-8714-A2C95B2B9893}"/>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FCB75C67-1080-4C71-986F-DF8EFED59D76}"/>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3D2B7773-87D7-4DEC-8576-14E397CBC19A}"/>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2DEF596F-5763-46EC-AC52-3771A40820B2}"/>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569363E7-47CF-42E0-A113-B65DD6761ED3}"/>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77E63F71-E46D-49CB-B500-0D634458C1EB}"/>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55C2016D-341E-49E5-9357-58295DD0CA23}"/>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D18FBFA6-2CD5-4828-9873-577E0CCC8B91}"/>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5754A816-1174-44E2-8CBC-3BF397C82790}"/>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5C33D450-2A99-4E8B-91D0-0A379F54518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F3E1AA92-6524-40E4-9C64-1DE0DB028C43}"/>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58BC22AF-4CBB-489B-B26E-072A3C543CEC}"/>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2C926402-473B-4F3F-8279-1F424FD41A21}"/>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C38E370A-ED93-4F7B-AA86-BB9A1092E479}"/>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B373CC5E-0AD4-447C-BFB6-FD24A509E17C}"/>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044E9A18-35B7-4B1E-890A-7AFE831E289C}"/>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147655</xdr:rowOff>
    </xdr:from>
    <xdr:ext cx="560923" cy="259045"/>
    <xdr:sp macro="" textlink="">
      <xdr:nvSpPr>
        <xdr:cNvPr id="130" name="債務償還比率平均値テキスト">
          <a:extLst>
            <a:ext uri="{FF2B5EF4-FFF2-40B4-BE49-F238E27FC236}">
              <a16:creationId xmlns:a16="http://schemas.microsoft.com/office/drawing/2014/main" id="{E260D0DF-D819-4C9E-8E2C-740C670B2AB7}"/>
            </a:ext>
          </a:extLst>
        </xdr:cNvPr>
        <xdr:cNvSpPr txBox="1"/>
      </xdr:nvSpPr>
      <xdr:spPr>
        <a:xfrm>
          <a:off x="13379450" y="500223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C79D5424-E527-405C-9BAC-46EF65B0B8A7}"/>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A5F48873-B60A-4B66-A4A8-5B2130722420}"/>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D17A01EF-F75C-4C60-8005-5E51B29B5C1D}"/>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A039D5FA-4F13-483D-B7C6-30B8D581F88A}"/>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36567</xdr:rowOff>
    </xdr:from>
    <xdr:to>
      <xdr:col>60</xdr:col>
      <xdr:colOff>123825</xdr:colOff>
      <xdr:row>29</xdr:row>
      <xdr:rowOff>138167</xdr:rowOff>
    </xdr:to>
    <xdr:sp macro="" textlink="">
      <xdr:nvSpPr>
        <xdr:cNvPr id="135" name="フローチャート: 判断 134">
          <a:extLst>
            <a:ext uri="{FF2B5EF4-FFF2-40B4-BE49-F238E27FC236}">
              <a16:creationId xmlns:a16="http://schemas.microsoft.com/office/drawing/2014/main" id="{7002C92D-A4F1-4815-BBED-C9996AB05CF4}"/>
            </a:ext>
          </a:extLst>
        </xdr:cNvPr>
        <xdr:cNvSpPr/>
      </xdr:nvSpPr>
      <xdr:spPr>
        <a:xfrm>
          <a:off x="10588625" y="47323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CFAC4EA-C572-4390-8C0D-FD1D1A12315A}"/>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DBDE57D-9627-4C8B-8D32-117F35FD58D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164E9236-1A72-417F-B5C8-11B919BB579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F94B518-B07D-4993-BE7D-9F6120C2C2A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D7A49AC-BF8B-40B8-968E-D18E0ADE7FAB}"/>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12355</xdr:rowOff>
    </xdr:from>
    <xdr:to>
      <xdr:col>76</xdr:col>
      <xdr:colOff>73025</xdr:colOff>
      <xdr:row>29</xdr:row>
      <xdr:rowOff>113955</xdr:rowOff>
    </xdr:to>
    <xdr:sp macro="" textlink="">
      <xdr:nvSpPr>
        <xdr:cNvPr id="141" name="楕円 140">
          <a:extLst>
            <a:ext uri="{FF2B5EF4-FFF2-40B4-BE49-F238E27FC236}">
              <a16:creationId xmlns:a16="http://schemas.microsoft.com/office/drawing/2014/main" id="{4E2BD71A-F41F-4763-B7E4-ABC4E71D5213}"/>
            </a:ext>
          </a:extLst>
        </xdr:cNvPr>
        <xdr:cNvSpPr/>
      </xdr:nvSpPr>
      <xdr:spPr>
        <a:xfrm>
          <a:off x="13293725" y="47050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35232</xdr:rowOff>
    </xdr:from>
    <xdr:ext cx="560923" cy="259045"/>
    <xdr:sp macro="" textlink="">
      <xdr:nvSpPr>
        <xdr:cNvPr id="142" name="債務償還比率該当値テキスト">
          <a:extLst>
            <a:ext uri="{FF2B5EF4-FFF2-40B4-BE49-F238E27FC236}">
              <a16:creationId xmlns:a16="http://schemas.microsoft.com/office/drawing/2014/main" id="{3E5B56C3-90AD-4978-AC87-89A6660939E7}"/>
            </a:ext>
          </a:extLst>
        </xdr:cNvPr>
        <xdr:cNvSpPr txBox="1"/>
      </xdr:nvSpPr>
      <xdr:spPr>
        <a:xfrm>
          <a:off x="13379450" y="456913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111207</xdr:rowOff>
    </xdr:from>
    <xdr:to>
      <xdr:col>72</xdr:col>
      <xdr:colOff>123825</xdr:colOff>
      <xdr:row>30</xdr:row>
      <xdr:rowOff>41357</xdr:rowOff>
    </xdr:to>
    <xdr:sp macro="" textlink="">
      <xdr:nvSpPr>
        <xdr:cNvPr id="143" name="楕円 142">
          <a:extLst>
            <a:ext uri="{FF2B5EF4-FFF2-40B4-BE49-F238E27FC236}">
              <a16:creationId xmlns:a16="http://schemas.microsoft.com/office/drawing/2014/main" id="{6C80287E-F489-494A-A8EE-FF02804C0196}"/>
            </a:ext>
          </a:extLst>
        </xdr:cNvPr>
        <xdr:cNvSpPr/>
      </xdr:nvSpPr>
      <xdr:spPr>
        <a:xfrm>
          <a:off x="12646025" y="48070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63155</xdr:rowOff>
    </xdr:from>
    <xdr:to>
      <xdr:col>76</xdr:col>
      <xdr:colOff>22225</xdr:colOff>
      <xdr:row>29</xdr:row>
      <xdr:rowOff>162007</xdr:rowOff>
    </xdr:to>
    <xdr:cxnSp macro="">
      <xdr:nvCxnSpPr>
        <xdr:cNvPr id="144" name="直線コネクタ 143">
          <a:extLst>
            <a:ext uri="{FF2B5EF4-FFF2-40B4-BE49-F238E27FC236}">
              <a16:creationId xmlns:a16="http://schemas.microsoft.com/office/drawing/2014/main" id="{E226F345-7E79-4F6B-9C89-2C3B6E80EC64}"/>
            </a:ext>
          </a:extLst>
        </xdr:cNvPr>
        <xdr:cNvCxnSpPr/>
      </xdr:nvCxnSpPr>
      <xdr:spPr>
        <a:xfrm flipV="1">
          <a:off x="12693650" y="4762155"/>
          <a:ext cx="638175" cy="92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32249</xdr:rowOff>
    </xdr:from>
    <xdr:to>
      <xdr:col>68</xdr:col>
      <xdr:colOff>123825</xdr:colOff>
      <xdr:row>29</xdr:row>
      <xdr:rowOff>133849</xdr:rowOff>
    </xdr:to>
    <xdr:sp macro="" textlink="">
      <xdr:nvSpPr>
        <xdr:cNvPr id="145" name="楕円 144">
          <a:extLst>
            <a:ext uri="{FF2B5EF4-FFF2-40B4-BE49-F238E27FC236}">
              <a16:creationId xmlns:a16="http://schemas.microsoft.com/office/drawing/2014/main" id="{FDE6AEB0-4304-48B5-ACB1-3697EA0328B0}"/>
            </a:ext>
          </a:extLst>
        </xdr:cNvPr>
        <xdr:cNvSpPr/>
      </xdr:nvSpPr>
      <xdr:spPr>
        <a:xfrm>
          <a:off x="11960225" y="472489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83049</xdr:rowOff>
    </xdr:from>
    <xdr:to>
      <xdr:col>72</xdr:col>
      <xdr:colOff>73025</xdr:colOff>
      <xdr:row>29</xdr:row>
      <xdr:rowOff>162007</xdr:rowOff>
    </xdr:to>
    <xdr:cxnSp macro="">
      <xdr:nvCxnSpPr>
        <xdr:cNvPr id="146" name="直線コネクタ 145">
          <a:extLst>
            <a:ext uri="{FF2B5EF4-FFF2-40B4-BE49-F238E27FC236}">
              <a16:creationId xmlns:a16="http://schemas.microsoft.com/office/drawing/2014/main" id="{C0EBE484-D226-4B46-B2BB-AAA53A9CD9B6}"/>
            </a:ext>
          </a:extLst>
        </xdr:cNvPr>
        <xdr:cNvCxnSpPr/>
      </xdr:nvCxnSpPr>
      <xdr:spPr>
        <a:xfrm>
          <a:off x="12007850" y="4782049"/>
          <a:ext cx="685800" cy="72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109202</xdr:rowOff>
    </xdr:from>
    <xdr:to>
      <xdr:col>64</xdr:col>
      <xdr:colOff>123825</xdr:colOff>
      <xdr:row>30</xdr:row>
      <xdr:rowOff>39352</xdr:rowOff>
    </xdr:to>
    <xdr:sp macro="" textlink="">
      <xdr:nvSpPr>
        <xdr:cNvPr id="147" name="楕円 146">
          <a:extLst>
            <a:ext uri="{FF2B5EF4-FFF2-40B4-BE49-F238E27FC236}">
              <a16:creationId xmlns:a16="http://schemas.microsoft.com/office/drawing/2014/main" id="{52241A18-C287-4AD1-951B-32839686A1DF}"/>
            </a:ext>
          </a:extLst>
        </xdr:cNvPr>
        <xdr:cNvSpPr/>
      </xdr:nvSpPr>
      <xdr:spPr>
        <a:xfrm>
          <a:off x="11274425" y="48018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83049</xdr:rowOff>
    </xdr:from>
    <xdr:to>
      <xdr:col>68</xdr:col>
      <xdr:colOff>73025</xdr:colOff>
      <xdr:row>29</xdr:row>
      <xdr:rowOff>160002</xdr:rowOff>
    </xdr:to>
    <xdr:cxnSp macro="">
      <xdr:nvCxnSpPr>
        <xdr:cNvPr id="148" name="直線コネクタ 147">
          <a:extLst>
            <a:ext uri="{FF2B5EF4-FFF2-40B4-BE49-F238E27FC236}">
              <a16:creationId xmlns:a16="http://schemas.microsoft.com/office/drawing/2014/main" id="{951638CC-8192-49D4-9B53-FF5E904ED063}"/>
            </a:ext>
          </a:extLst>
        </xdr:cNvPr>
        <xdr:cNvCxnSpPr/>
      </xdr:nvCxnSpPr>
      <xdr:spPr>
        <a:xfrm flipV="1">
          <a:off x="11322050" y="4782049"/>
          <a:ext cx="685800" cy="76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145134</xdr:rowOff>
    </xdr:from>
    <xdr:to>
      <xdr:col>60</xdr:col>
      <xdr:colOff>123825</xdr:colOff>
      <xdr:row>30</xdr:row>
      <xdr:rowOff>75284</xdr:rowOff>
    </xdr:to>
    <xdr:sp macro="" textlink="">
      <xdr:nvSpPr>
        <xdr:cNvPr id="149" name="楕円 148">
          <a:extLst>
            <a:ext uri="{FF2B5EF4-FFF2-40B4-BE49-F238E27FC236}">
              <a16:creationId xmlns:a16="http://schemas.microsoft.com/office/drawing/2014/main" id="{1B662DFE-1550-4565-A635-94287683CF92}"/>
            </a:ext>
          </a:extLst>
        </xdr:cNvPr>
        <xdr:cNvSpPr/>
      </xdr:nvSpPr>
      <xdr:spPr>
        <a:xfrm>
          <a:off x="10588625" y="48377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160002</xdr:rowOff>
    </xdr:from>
    <xdr:to>
      <xdr:col>64</xdr:col>
      <xdr:colOff>73025</xdr:colOff>
      <xdr:row>30</xdr:row>
      <xdr:rowOff>24484</xdr:rowOff>
    </xdr:to>
    <xdr:cxnSp macro="">
      <xdr:nvCxnSpPr>
        <xdr:cNvPr id="150" name="直線コネクタ 149">
          <a:extLst>
            <a:ext uri="{FF2B5EF4-FFF2-40B4-BE49-F238E27FC236}">
              <a16:creationId xmlns:a16="http://schemas.microsoft.com/office/drawing/2014/main" id="{AC0509C0-B72F-4F1D-9A7F-2869B78B069C}"/>
            </a:ext>
          </a:extLst>
        </xdr:cNvPr>
        <xdr:cNvCxnSpPr/>
      </xdr:nvCxnSpPr>
      <xdr:spPr>
        <a:xfrm flipV="1">
          <a:off x="10636250" y="4859002"/>
          <a:ext cx="685800" cy="26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158821</xdr:rowOff>
    </xdr:from>
    <xdr:ext cx="560923" cy="259045"/>
    <xdr:sp macro="" textlink="">
      <xdr:nvSpPr>
        <xdr:cNvPr id="151" name="n_1aveValue債務償還比率">
          <a:extLst>
            <a:ext uri="{FF2B5EF4-FFF2-40B4-BE49-F238E27FC236}">
              <a16:creationId xmlns:a16="http://schemas.microsoft.com/office/drawing/2014/main" id="{37EEEF26-BA87-47B8-AB57-9BB91E600BBA}"/>
            </a:ext>
          </a:extLst>
        </xdr:cNvPr>
        <xdr:cNvSpPr txBox="1"/>
      </xdr:nvSpPr>
      <xdr:spPr>
        <a:xfrm>
          <a:off x="12441763" y="518167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95439</xdr:rowOff>
    </xdr:from>
    <xdr:ext cx="560923" cy="259045"/>
    <xdr:sp macro="" textlink="">
      <xdr:nvSpPr>
        <xdr:cNvPr id="152" name="n_2aveValue債務償還比率">
          <a:extLst>
            <a:ext uri="{FF2B5EF4-FFF2-40B4-BE49-F238E27FC236}">
              <a16:creationId xmlns:a16="http://schemas.microsoft.com/office/drawing/2014/main" id="{163D5A4E-996F-4649-9674-9BAB0271EA87}"/>
            </a:ext>
          </a:extLst>
        </xdr:cNvPr>
        <xdr:cNvSpPr txBox="1"/>
      </xdr:nvSpPr>
      <xdr:spPr>
        <a:xfrm>
          <a:off x="11765488" y="5115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93743</xdr:rowOff>
    </xdr:from>
    <xdr:ext cx="560923" cy="259045"/>
    <xdr:sp macro="" textlink="">
      <xdr:nvSpPr>
        <xdr:cNvPr id="153" name="n_3aveValue債務償還比率">
          <a:extLst>
            <a:ext uri="{FF2B5EF4-FFF2-40B4-BE49-F238E27FC236}">
              <a16:creationId xmlns:a16="http://schemas.microsoft.com/office/drawing/2014/main" id="{07FE37D9-C033-45A3-BAF3-93238AC6986B}"/>
            </a:ext>
          </a:extLst>
        </xdr:cNvPr>
        <xdr:cNvSpPr txBox="1"/>
      </xdr:nvSpPr>
      <xdr:spPr>
        <a:xfrm>
          <a:off x="11079688" y="51134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27</xdr:row>
      <xdr:rowOff>154694</xdr:rowOff>
    </xdr:from>
    <xdr:ext cx="560923" cy="259045"/>
    <xdr:sp macro="" textlink="">
      <xdr:nvSpPr>
        <xdr:cNvPr id="154" name="n_4aveValue債務償還比率">
          <a:extLst>
            <a:ext uri="{FF2B5EF4-FFF2-40B4-BE49-F238E27FC236}">
              <a16:creationId xmlns:a16="http://schemas.microsoft.com/office/drawing/2014/main" id="{5D6BC122-05F3-4044-99AA-C6D2B29E84A7}"/>
            </a:ext>
          </a:extLst>
        </xdr:cNvPr>
        <xdr:cNvSpPr txBox="1"/>
      </xdr:nvSpPr>
      <xdr:spPr>
        <a:xfrm>
          <a:off x="10393888" y="452666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57884</xdr:rowOff>
    </xdr:from>
    <xdr:ext cx="560923" cy="259045"/>
    <xdr:sp macro="" textlink="">
      <xdr:nvSpPr>
        <xdr:cNvPr id="155" name="n_1mainValue債務償還比率">
          <a:extLst>
            <a:ext uri="{FF2B5EF4-FFF2-40B4-BE49-F238E27FC236}">
              <a16:creationId xmlns:a16="http://schemas.microsoft.com/office/drawing/2014/main" id="{10D0A985-2408-4CDE-A025-9A46CC5D9C02}"/>
            </a:ext>
          </a:extLst>
        </xdr:cNvPr>
        <xdr:cNvSpPr txBox="1"/>
      </xdr:nvSpPr>
      <xdr:spPr>
        <a:xfrm>
          <a:off x="12441763" y="45917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27</xdr:row>
      <xdr:rowOff>150376</xdr:rowOff>
    </xdr:from>
    <xdr:ext cx="560923" cy="259045"/>
    <xdr:sp macro="" textlink="">
      <xdr:nvSpPr>
        <xdr:cNvPr id="156" name="n_2mainValue債務償還比率">
          <a:extLst>
            <a:ext uri="{FF2B5EF4-FFF2-40B4-BE49-F238E27FC236}">
              <a16:creationId xmlns:a16="http://schemas.microsoft.com/office/drawing/2014/main" id="{98EECF14-DACD-48BB-B5FF-F0146A578032}"/>
            </a:ext>
          </a:extLst>
        </xdr:cNvPr>
        <xdr:cNvSpPr txBox="1"/>
      </xdr:nvSpPr>
      <xdr:spPr>
        <a:xfrm>
          <a:off x="11765488" y="45223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55879</xdr:rowOff>
    </xdr:from>
    <xdr:ext cx="560923" cy="259045"/>
    <xdr:sp macro="" textlink="">
      <xdr:nvSpPr>
        <xdr:cNvPr id="157" name="n_3mainValue債務償還比率">
          <a:extLst>
            <a:ext uri="{FF2B5EF4-FFF2-40B4-BE49-F238E27FC236}">
              <a16:creationId xmlns:a16="http://schemas.microsoft.com/office/drawing/2014/main" id="{74DC839D-FF86-4377-B208-EBD69B4CCA0C}"/>
            </a:ext>
          </a:extLst>
        </xdr:cNvPr>
        <xdr:cNvSpPr txBox="1"/>
      </xdr:nvSpPr>
      <xdr:spPr>
        <a:xfrm>
          <a:off x="11079688" y="45897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66411</xdr:rowOff>
    </xdr:from>
    <xdr:ext cx="560923" cy="259045"/>
    <xdr:sp macro="" textlink="">
      <xdr:nvSpPr>
        <xdr:cNvPr id="158" name="n_4mainValue債務償還比率">
          <a:extLst>
            <a:ext uri="{FF2B5EF4-FFF2-40B4-BE49-F238E27FC236}">
              <a16:creationId xmlns:a16="http://schemas.microsoft.com/office/drawing/2014/main" id="{70557C62-2E6A-449B-A3A2-2C3454AE3D6D}"/>
            </a:ext>
          </a:extLst>
        </xdr:cNvPr>
        <xdr:cNvSpPr txBox="1"/>
      </xdr:nvSpPr>
      <xdr:spPr>
        <a:xfrm>
          <a:off x="10393888" y="492733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4A6D4C80-EB59-4EE6-8E6B-BBB6570B640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74EC24B1-2028-4494-9A6B-69F01A7E4119}"/>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420FB7F7-E73D-42B8-BC1C-54933159AD8E}"/>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08AE1769-F05C-4B7D-9F63-9B006ECEB56E}"/>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9AA0BE20-E4F2-4F73-85E0-4D42B202D9AF}"/>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DD9AB701-8ACC-4820-A84F-50051E08E35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114DCA8-530E-47CC-A225-40EFBC3961F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D0B2946-2E79-427A-947C-006543FCCA5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9EA80F6-CB73-4DC7-BE9F-532402C7667F}"/>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825BFEC-ECA4-4E53-8CC3-871A3422AD0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555797A-A62C-4FAE-B075-6F33BFF782F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4102328-34EE-4B31-ADA2-D1FB6A79E4A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C984857-D5B4-4BA5-A5D0-493449DBA35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4C879D8-94EC-437F-9E36-10A058D30F6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FC7C3E8-8095-44A4-B846-18CFF53965C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C2488D4-7F00-44CE-A1B6-6D9272DB77C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E00C06C-0C5D-4EE6-87A8-5DC22D9F804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E7685B1-0E96-4DBE-81A8-58A222EA78B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EC6C556-58F3-4D84-8A76-B198C942295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30E15D7-0F3D-4A34-B78E-3C47A03F71B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AB7274B-95DD-4FCE-90D7-5FBA8B252AD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F1EB0FA-0668-48F6-BF1A-FAA127E1870F}"/>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57EA615-B2EF-45FD-A474-B2E67406FCD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C669ADC-1192-4956-8126-8798864AAC1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E7BD56D-D3B5-4B7C-962B-0540D05B932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13A81CC-A721-4995-A632-2ED79626549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377C2BA-5381-452B-A141-4013F8504DD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0074CAB-C399-4169-BBA3-B3A0965CB43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CE488BC-D7E1-4460-B159-80E6682769F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6FE40E7-D2F3-4CA3-ABA0-49A26EB908CF}"/>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8BD87A7-CA59-4E23-9E6D-55A8B8EAD08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21C1FD2-26CC-4B0B-BA92-6737759B8BA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8004CF4-B7E1-4733-9263-3DFE0D0F5C4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0E5C2A4-6005-405B-A0B4-C394E891C69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61A6350-6C23-488D-A03F-6981D4A02B1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3BDF9CB-BFBF-4D32-9A11-6E7CC647682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21E7B5E-778D-40A3-9C49-2391CC5A9DB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8ECADBE-062E-4253-87AB-D2AE8BD904A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041A9E0-33F2-46F5-BFB3-1FCDEC1547D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B185EEE-D850-425B-A4A1-A789D222DD9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00796AD-C4D3-428D-8E45-AA067495BA4E}"/>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A22C390-3F66-4385-990E-03170245016C}"/>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06C6C8A-37A5-4144-A25A-2168F10104A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78D0103-750B-45B7-AFBF-9C909984ABF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A6629CB-25BE-4D17-8454-D42A84661A4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D61A836-8033-429D-9A2E-1CF991ABAC8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0FE47E0-3EC4-4106-89AD-9F42C027A18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8B78EB31-D297-4D30-8978-DD1ADD2B7843}"/>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502ACED-A584-4EC8-A342-3FF7F64195A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8A206C7-5EDC-4945-AFAE-661DDD0ED86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EADC7D5-65DF-4E0A-B16E-52A896BF2A9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72B6B593-7443-4CA9-A2D8-EB6AFD0684C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EA0394FB-F0DB-45FE-BB9A-D603F219D0EB}"/>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8DF04D01-1FCA-4572-8F91-9CB78D01A799}"/>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955CE07-1792-4336-A465-734E9DA7B19C}"/>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D9AA80E-7618-43EE-8F96-ED4FC82C50A6}"/>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8FEAD11-DE8F-4C4D-9A43-AF0FC716E9A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1C9B52B-7CFA-431B-B4A0-546D83E9E78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E019E32F-832C-4D9D-B7CE-615259FBF32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C752D2A8-47D8-488C-86F0-1EB390C75C39}"/>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8C9F3C2C-F572-422C-B1F2-4967C7FAC19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F1DBC84D-06C5-4838-9325-6035B369BD27}"/>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85051BBE-E5D5-406B-BDF2-C4818E8CFF4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4A9C2DDA-33C9-46D3-B591-75D0EFBE0035}"/>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F2C1A293-86A6-4429-8A3B-0F9BE0AE74A8}"/>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3067087B-44B5-4F6D-B8E9-522E3182353F}"/>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EEC2E750-BAE7-49D0-80E8-215D5FAC795C}"/>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8EAE7004-3798-4F67-A897-863B46230409}"/>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116494</xdr:rowOff>
    </xdr:from>
    <xdr:ext cx="405111" cy="259045"/>
    <xdr:sp macro="" textlink="">
      <xdr:nvSpPr>
        <xdr:cNvPr id="64" name="【道路】&#10;有形固定資産減価償却率平均値テキスト">
          <a:extLst>
            <a:ext uri="{FF2B5EF4-FFF2-40B4-BE49-F238E27FC236}">
              <a16:creationId xmlns:a16="http://schemas.microsoft.com/office/drawing/2014/main" id="{77B60923-7583-46CF-839C-3C0E49DE0FA1}"/>
            </a:ext>
          </a:extLst>
        </xdr:cNvPr>
        <xdr:cNvSpPr txBox="1"/>
      </xdr:nvSpPr>
      <xdr:spPr>
        <a:xfrm>
          <a:off x="4229100" y="6107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DD76D411-36F9-420B-8EEC-6078E0649790}"/>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FF809FF9-43B1-4AA5-BB00-D7146F055B3C}"/>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87916B18-E10B-4353-A9BC-3FE970979ECD}"/>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723416CE-6476-4584-AD8E-5D6695DB4A88}"/>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51526</xdr:rowOff>
    </xdr:from>
    <xdr:to>
      <xdr:col>6</xdr:col>
      <xdr:colOff>38100</xdr:colOff>
      <xdr:row>36</xdr:row>
      <xdr:rowOff>153126</xdr:rowOff>
    </xdr:to>
    <xdr:sp macro="" textlink="">
      <xdr:nvSpPr>
        <xdr:cNvPr id="69" name="フローチャート: 判断 68">
          <a:extLst>
            <a:ext uri="{FF2B5EF4-FFF2-40B4-BE49-F238E27FC236}">
              <a16:creationId xmlns:a16="http://schemas.microsoft.com/office/drawing/2014/main" id="{A5FA4D99-AB6A-4931-9B41-C830CADDA1B1}"/>
            </a:ext>
          </a:extLst>
        </xdr:cNvPr>
        <xdr:cNvSpPr/>
      </xdr:nvSpPr>
      <xdr:spPr>
        <a:xfrm>
          <a:off x="981075" y="587765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1C7EFEF-62D5-4542-960D-3A984576637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8BC6379-45B1-4DD3-B5B3-D85D2A8A75C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84100E6-56CA-436F-A233-2F4EC7925B5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EECFCE6-6C0F-47CC-9FAA-82837D3FF02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8DA76CF-BA5C-4974-BFE3-A497DFCD1F6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51526</xdr:rowOff>
    </xdr:from>
    <xdr:to>
      <xdr:col>24</xdr:col>
      <xdr:colOff>114300</xdr:colOff>
      <xdr:row>36</xdr:row>
      <xdr:rowOff>153126</xdr:rowOff>
    </xdr:to>
    <xdr:sp macro="" textlink="">
      <xdr:nvSpPr>
        <xdr:cNvPr id="75" name="楕円 74">
          <a:extLst>
            <a:ext uri="{FF2B5EF4-FFF2-40B4-BE49-F238E27FC236}">
              <a16:creationId xmlns:a16="http://schemas.microsoft.com/office/drawing/2014/main" id="{0E6D562D-1FAC-4E4D-B4EF-C5606074FE9B}"/>
            </a:ext>
          </a:extLst>
        </xdr:cNvPr>
        <xdr:cNvSpPr/>
      </xdr:nvSpPr>
      <xdr:spPr>
        <a:xfrm>
          <a:off x="4124325" y="58776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74403</xdr:rowOff>
    </xdr:from>
    <xdr:ext cx="405111" cy="259045"/>
    <xdr:sp macro="" textlink="">
      <xdr:nvSpPr>
        <xdr:cNvPr id="76" name="【道路】&#10;有形固定資産減価償却率該当値テキスト">
          <a:extLst>
            <a:ext uri="{FF2B5EF4-FFF2-40B4-BE49-F238E27FC236}">
              <a16:creationId xmlns:a16="http://schemas.microsoft.com/office/drawing/2014/main" id="{E25830BB-5D20-4BF2-A061-A631A9A23DAD}"/>
            </a:ext>
          </a:extLst>
        </xdr:cNvPr>
        <xdr:cNvSpPr txBox="1"/>
      </xdr:nvSpPr>
      <xdr:spPr>
        <a:xfrm>
          <a:off x="4229100" y="5741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38463</xdr:rowOff>
    </xdr:from>
    <xdr:to>
      <xdr:col>20</xdr:col>
      <xdr:colOff>38100</xdr:colOff>
      <xdr:row>36</xdr:row>
      <xdr:rowOff>140063</xdr:rowOff>
    </xdr:to>
    <xdr:sp macro="" textlink="">
      <xdr:nvSpPr>
        <xdr:cNvPr id="77" name="楕円 76">
          <a:extLst>
            <a:ext uri="{FF2B5EF4-FFF2-40B4-BE49-F238E27FC236}">
              <a16:creationId xmlns:a16="http://schemas.microsoft.com/office/drawing/2014/main" id="{61171F54-DC1D-410B-BC28-1F5662E58F17}"/>
            </a:ext>
          </a:extLst>
        </xdr:cNvPr>
        <xdr:cNvSpPr/>
      </xdr:nvSpPr>
      <xdr:spPr>
        <a:xfrm>
          <a:off x="3381375" y="586776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89263</xdr:rowOff>
    </xdr:from>
    <xdr:to>
      <xdr:col>24</xdr:col>
      <xdr:colOff>63500</xdr:colOff>
      <xdr:row>36</xdr:row>
      <xdr:rowOff>102326</xdr:rowOff>
    </xdr:to>
    <xdr:cxnSp macro="">
      <xdr:nvCxnSpPr>
        <xdr:cNvPr id="78" name="直線コネクタ 77">
          <a:extLst>
            <a:ext uri="{FF2B5EF4-FFF2-40B4-BE49-F238E27FC236}">
              <a16:creationId xmlns:a16="http://schemas.microsoft.com/office/drawing/2014/main" id="{6AF8F759-A25B-4C72-9649-444E806EC3AE}"/>
            </a:ext>
          </a:extLst>
        </xdr:cNvPr>
        <xdr:cNvCxnSpPr/>
      </xdr:nvCxnSpPr>
      <xdr:spPr>
        <a:xfrm>
          <a:off x="3429000" y="5915388"/>
          <a:ext cx="752475" cy="1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147864</xdr:rowOff>
    </xdr:from>
    <xdr:to>
      <xdr:col>15</xdr:col>
      <xdr:colOff>101600</xdr:colOff>
      <xdr:row>36</xdr:row>
      <xdr:rowOff>78014</xdr:rowOff>
    </xdr:to>
    <xdr:sp macro="" textlink="">
      <xdr:nvSpPr>
        <xdr:cNvPr id="79" name="楕円 78">
          <a:extLst>
            <a:ext uri="{FF2B5EF4-FFF2-40B4-BE49-F238E27FC236}">
              <a16:creationId xmlns:a16="http://schemas.microsoft.com/office/drawing/2014/main" id="{35FD17FF-D698-4318-82D0-A018AA26C69A}"/>
            </a:ext>
          </a:extLst>
        </xdr:cNvPr>
        <xdr:cNvSpPr/>
      </xdr:nvSpPr>
      <xdr:spPr>
        <a:xfrm>
          <a:off x="2571750" y="58120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27214</xdr:rowOff>
    </xdr:from>
    <xdr:to>
      <xdr:col>19</xdr:col>
      <xdr:colOff>177800</xdr:colOff>
      <xdr:row>36</xdr:row>
      <xdr:rowOff>89263</xdr:rowOff>
    </xdr:to>
    <xdr:cxnSp macro="">
      <xdr:nvCxnSpPr>
        <xdr:cNvPr id="80" name="直線コネクタ 79">
          <a:extLst>
            <a:ext uri="{FF2B5EF4-FFF2-40B4-BE49-F238E27FC236}">
              <a16:creationId xmlns:a16="http://schemas.microsoft.com/office/drawing/2014/main" id="{9D2EE27A-82B0-49E8-9B63-292DCE7E9388}"/>
            </a:ext>
          </a:extLst>
        </xdr:cNvPr>
        <xdr:cNvCxnSpPr/>
      </xdr:nvCxnSpPr>
      <xdr:spPr>
        <a:xfrm>
          <a:off x="2619375" y="5859689"/>
          <a:ext cx="809625" cy="5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85816</xdr:rowOff>
    </xdr:from>
    <xdr:to>
      <xdr:col>10</xdr:col>
      <xdr:colOff>165100</xdr:colOff>
      <xdr:row>36</xdr:row>
      <xdr:rowOff>15966</xdr:rowOff>
    </xdr:to>
    <xdr:sp macro="" textlink="">
      <xdr:nvSpPr>
        <xdr:cNvPr id="81" name="楕円 80">
          <a:extLst>
            <a:ext uri="{FF2B5EF4-FFF2-40B4-BE49-F238E27FC236}">
              <a16:creationId xmlns:a16="http://schemas.microsoft.com/office/drawing/2014/main" id="{24DA1767-021F-4936-B4C1-2D0407940579}"/>
            </a:ext>
          </a:extLst>
        </xdr:cNvPr>
        <xdr:cNvSpPr/>
      </xdr:nvSpPr>
      <xdr:spPr>
        <a:xfrm>
          <a:off x="1781175" y="57500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136616</xdr:rowOff>
    </xdr:from>
    <xdr:to>
      <xdr:col>15</xdr:col>
      <xdr:colOff>50800</xdr:colOff>
      <xdr:row>36</xdr:row>
      <xdr:rowOff>27214</xdr:rowOff>
    </xdr:to>
    <xdr:cxnSp macro="">
      <xdr:nvCxnSpPr>
        <xdr:cNvPr id="82" name="直線コネクタ 81">
          <a:extLst>
            <a:ext uri="{FF2B5EF4-FFF2-40B4-BE49-F238E27FC236}">
              <a16:creationId xmlns:a16="http://schemas.microsoft.com/office/drawing/2014/main" id="{8E5654B6-AD8B-4627-9D28-238AD114209E}"/>
            </a:ext>
          </a:extLst>
        </xdr:cNvPr>
        <xdr:cNvCxnSpPr/>
      </xdr:nvCxnSpPr>
      <xdr:spPr>
        <a:xfrm>
          <a:off x="1828800" y="5807166"/>
          <a:ext cx="790575" cy="52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20501</xdr:rowOff>
    </xdr:from>
    <xdr:to>
      <xdr:col>6</xdr:col>
      <xdr:colOff>38100</xdr:colOff>
      <xdr:row>35</xdr:row>
      <xdr:rowOff>122101</xdr:rowOff>
    </xdr:to>
    <xdr:sp macro="" textlink="">
      <xdr:nvSpPr>
        <xdr:cNvPr id="83" name="楕円 82">
          <a:extLst>
            <a:ext uri="{FF2B5EF4-FFF2-40B4-BE49-F238E27FC236}">
              <a16:creationId xmlns:a16="http://schemas.microsoft.com/office/drawing/2014/main" id="{E43F1D83-F4A9-4D9C-AF2C-4DD0BD9EC2A5}"/>
            </a:ext>
          </a:extLst>
        </xdr:cNvPr>
        <xdr:cNvSpPr/>
      </xdr:nvSpPr>
      <xdr:spPr>
        <a:xfrm>
          <a:off x="981075" y="568787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71301</xdr:rowOff>
    </xdr:from>
    <xdr:to>
      <xdr:col>10</xdr:col>
      <xdr:colOff>114300</xdr:colOff>
      <xdr:row>35</xdr:row>
      <xdr:rowOff>136616</xdr:rowOff>
    </xdr:to>
    <xdr:cxnSp macro="">
      <xdr:nvCxnSpPr>
        <xdr:cNvPr id="84" name="直線コネクタ 83">
          <a:extLst>
            <a:ext uri="{FF2B5EF4-FFF2-40B4-BE49-F238E27FC236}">
              <a16:creationId xmlns:a16="http://schemas.microsoft.com/office/drawing/2014/main" id="{F2B9E2C2-DF4A-4383-A1A1-DF26D92D5134}"/>
            </a:ext>
          </a:extLst>
        </xdr:cNvPr>
        <xdr:cNvCxnSpPr/>
      </xdr:nvCxnSpPr>
      <xdr:spPr>
        <a:xfrm>
          <a:off x="1028700" y="5735501"/>
          <a:ext cx="800100" cy="71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16890</xdr:rowOff>
    </xdr:from>
    <xdr:ext cx="405111" cy="259045"/>
    <xdr:sp macro="" textlink="">
      <xdr:nvSpPr>
        <xdr:cNvPr id="85" name="n_1aveValue【道路】&#10;有形固定資産減価償却率">
          <a:extLst>
            <a:ext uri="{FF2B5EF4-FFF2-40B4-BE49-F238E27FC236}">
              <a16:creationId xmlns:a16="http://schemas.microsoft.com/office/drawing/2014/main" id="{C0E33EEE-D30B-4D49-9F1F-94C07A217AD9}"/>
            </a:ext>
          </a:extLst>
        </xdr:cNvPr>
        <xdr:cNvSpPr txBox="1"/>
      </xdr:nvSpPr>
      <xdr:spPr>
        <a:xfrm>
          <a:off x="3239144" y="6170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139354</xdr:rowOff>
    </xdr:from>
    <xdr:ext cx="405111" cy="259045"/>
    <xdr:sp macro="" textlink="">
      <xdr:nvSpPr>
        <xdr:cNvPr id="86" name="n_2aveValue【道路】&#10;有形固定資産減価償却率">
          <a:extLst>
            <a:ext uri="{FF2B5EF4-FFF2-40B4-BE49-F238E27FC236}">
              <a16:creationId xmlns:a16="http://schemas.microsoft.com/office/drawing/2014/main" id="{EA1F80AE-202A-4271-8582-D61F6AE377D0}"/>
            </a:ext>
          </a:extLst>
        </xdr:cNvPr>
        <xdr:cNvSpPr txBox="1"/>
      </xdr:nvSpPr>
      <xdr:spPr>
        <a:xfrm>
          <a:off x="2439044" y="6133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113228</xdr:rowOff>
    </xdr:from>
    <xdr:ext cx="405111" cy="259045"/>
    <xdr:sp macro="" textlink="">
      <xdr:nvSpPr>
        <xdr:cNvPr id="87" name="n_3aveValue【道路】&#10;有形固定資産減価償却率">
          <a:extLst>
            <a:ext uri="{FF2B5EF4-FFF2-40B4-BE49-F238E27FC236}">
              <a16:creationId xmlns:a16="http://schemas.microsoft.com/office/drawing/2014/main" id="{72C19885-9700-4F5C-8FC0-B1B97AB65C3C}"/>
            </a:ext>
          </a:extLst>
        </xdr:cNvPr>
        <xdr:cNvSpPr txBox="1"/>
      </xdr:nvSpPr>
      <xdr:spPr>
        <a:xfrm>
          <a:off x="1648469" y="610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144253</xdr:rowOff>
    </xdr:from>
    <xdr:ext cx="405111" cy="259045"/>
    <xdr:sp macro="" textlink="">
      <xdr:nvSpPr>
        <xdr:cNvPr id="88" name="n_4aveValue【道路】&#10;有形固定資産減価償却率">
          <a:extLst>
            <a:ext uri="{FF2B5EF4-FFF2-40B4-BE49-F238E27FC236}">
              <a16:creationId xmlns:a16="http://schemas.microsoft.com/office/drawing/2014/main" id="{E6D16DB3-AE26-49C7-B571-00911EA46EAD}"/>
            </a:ext>
          </a:extLst>
        </xdr:cNvPr>
        <xdr:cNvSpPr txBox="1"/>
      </xdr:nvSpPr>
      <xdr:spPr>
        <a:xfrm>
          <a:off x="848369" y="5970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156590</xdr:rowOff>
    </xdr:from>
    <xdr:ext cx="405111" cy="259045"/>
    <xdr:sp macro="" textlink="">
      <xdr:nvSpPr>
        <xdr:cNvPr id="89" name="n_1mainValue【道路】&#10;有形固定資産減価償却率">
          <a:extLst>
            <a:ext uri="{FF2B5EF4-FFF2-40B4-BE49-F238E27FC236}">
              <a16:creationId xmlns:a16="http://schemas.microsoft.com/office/drawing/2014/main" id="{9AC72DE3-1431-4130-9DE0-D8807A89094D}"/>
            </a:ext>
          </a:extLst>
        </xdr:cNvPr>
        <xdr:cNvSpPr txBox="1"/>
      </xdr:nvSpPr>
      <xdr:spPr>
        <a:xfrm>
          <a:off x="3239144" y="566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94541</xdr:rowOff>
    </xdr:from>
    <xdr:ext cx="405111" cy="259045"/>
    <xdr:sp macro="" textlink="">
      <xdr:nvSpPr>
        <xdr:cNvPr id="90" name="n_2mainValue【道路】&#10;有形固定資産減価償却率">
          <a:extLst>
            <a:ext uri="{FF2B5EF4-FFF2-40B4-BE49-F238E27FC236}">
              <a16:creationId xmlns:a16="http://schemas.microsoft.com/office/drawing/2014/main" id="{84E9DC17-C717-4920-B97E-53CA573A364B}"/>
            </a:ext>
          </a:extLst>
        </xdr:cNvPr>
        <xdr:cNvSpPr txBox="1"/>
      </xdr:nvSpPr>
      <xdr:spPr>
        <a:xfrm>
          <a:off x="2439044" y="5599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32493</xdr:rowOff>
    </xdr:from>
    <xdr:ext cx="405111" cy="259045"/>
    <xdr:sp macro="" textlink="">
      <xdr:nvSpPr>
        <xdr:cNvPr id="91" name="n_3mainValue【道路】&#10;有形固定資産減価償却率">
          <a:extLst>
            <a:ext uri="{FF2B5EF4-FFF2-40B4-BE49-F238E27FC236}">
              <a16:creationId xmlns:a16="http://schemas.microsoft.com/office/drawing/2014/main" id="{C44E6CA4-45D3-4AD1-B1D6-58F89ABB63D8}"/>
            </a:ext>
          </a:extLst>
        </xdr:cNvPr>
        <xdr:cNvSpPr txBox="1"/>
      </xdr:nvSpPr>
      <xdr:spPr>
        <a:xfrm>
          <a:off x="16484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138628</xdr:rowOff>
    </xdr:from>
    <xdr:ext cx="405111" cy="259045"/>
    <xdr:sp macro="" textlink="">
      <xdr:nvSpPr>
        <xdr:cNvPr id="92" name="n_4mainValue【道路】&#10;有形固定資産減価償却率">
          <a:extLst>
            <a:ext uri="{FF2B5EF4-FFF2-40B4-BE49-F238E27FC236}">
              <a16:creationId xmlns:a16="http://schemas.microsoft.com/office/drawing/2014/main" id="{D13A8C34-5146-4304-A899-8124AC981AE3}"/>
            </a:ext>
          </a:extLst>
        </xdr:cNvPr>
        <xdr:cNvSpPr txBox="1"/>
      </xdr:nvSpPr>
      <xdr:spPr>
        <a:xfrm>
          <a:off x="848369" y="54853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399C4FC2-1E91-444E-9205-7C44C8DAD8B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D5508D1-D281-412C-998C-4873A333B378}"/>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298CC80C-AD69-4505-8E19-E8DD830CF09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CFB6BB6-A503-409B-9F9C-6FC085855B4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CC902B01-AEF3-4391-9B3D-4AFDC346034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9921D66F-7DAE-4429-A8A4-A5F02EC9D01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B850DEEB-3AE6-44ED-97DF-10E412B678D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D7FF1AF3-6149-4A9E-BCA4-2CA30B1AFF2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59E4CD88-87CE-43DE-AB72-5D310A95660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4801A6AD-2456-46AF-9523-FFE9D376589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342035CF-AB5B-49E2-84FB-83C3F7708783}"/>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947194CB-A3A5-4B38-AE27-9EA2C2AEA6B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7DDF3A03-130C-48F6-ADD8-0BA1FA64167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2BCED546-E333-4B96-AC41-CD0AFFB069E7}"/>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056C467E-9C3F-4A35-909F-E5B116EEC82D}"/>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8E98D902-B1C6-4989-8D8F-802C1648AA41}"/>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57951E21-DCF6-4C2D-B189-5F15D79B1465}"/>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C1C1A954-F9F1-4FDC-88A0-FA8FA20A8C85}"/>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2D470D06-5665-4794-87E6-07DE8349DAD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F6AE31FF-B4C7-4EB4-9C72-435ED6BC418A}"/>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FA4B39A7-74E6-41DE-AC1B-3309AC3CA36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1A66BC92-AEDD-4595-ABC3-DF5D4B3CF5C6}"/>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6C38E18F-542A-491D-9777-C6BE10E76A49}"/>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F7FC3DA9-64E7-4D28-A483-C8E43E802C9A}"/>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62613076-A454-4898-BA0A-1115A31F8BF9}"/>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47C8A8EB-7E14-411A-B672-2BC6C088146F}"/>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7ABC90B2-EBAA-45E1-89A2-3062FC8F152F}"/>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DE24C3AA-1335-47A0-BE64-006297DDA1A0}"/>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A9C3A9C6-56F6-42BC-A510-F2510CE279CD}"/>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F988B7CF-2236-44DA-8910-511CD12C4E22}"/>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9D1FE8AD-72B5-43FC-AA92-752E3E834886}"/>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161036</xdr:rowOff>
    </xdr:from>
    <xdr:to>
      <xdr:col>36</xdr:col>
      <xdr:colOff>165100</xdr:colOff>
      <xdr:row>41</xdr:row>
      <xdr:rowOff>91186</xdr:rowOff>
    </xdr:to>
    <xdr:sp macro="" textlink="">
      <xdr:nvSpPr>
        <xdr:cNvPr id="124" name="フローチャート: 判断 123">
          <a:extLst>
            <a:ext uri="{FF2B5EF4-FFF2-40B4-BE49-F238E27FC236}">
              <a16:creationId xmlns:a16="http://schemas.microsoft.com/office/drawing/2014/main" id="{5D56101D-4158-49E5-B9F7-C8104D4511D7}"/>
            </a:ext>
          </a:extLst>
        </xdr:cNvPr>
        <xdr:cNvSpPr/>
      </xdr:nvSpPr>
      <xdr:spPr>
        <a:xfrm>
          <a:off x="6238875" y="664121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97FCA59-A6F8-48A2-BEE0-831BBD03D57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2BCC885-E1FA-4E4A-97CE-4AEAB7F9AD9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87600837-AFB5-4908-8F9F-021B0D1C8FF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B4B6096D-F948-47DC-878F-E3343115812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3DA0820A-49EF-4B5C-A6FB-B8EB135BD07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91618</xdr:rowOff>
    </xdr:from>
    <xdr:to>
      <xdr:col>55</xdr:col>
      <xdr:colOff>50800</xdr:colOff>
      <xdr:row>41</xdr:row>
      <xdr:rowOff>21768</xdr:rowOff>
    </xdr:to>
    <xdr:sp macro="" textlink="">
      <xdr:nvSpPr>
        <xdr:cNvPr id="130" name="楕円 129">
          <a:extLst>
            <a:ext uri="{FF2B5EF4-FFF2-40B4-BE49-F238E27FC236}">
              <a16:creationId xmlns:a16="http://schemas.microsoft.com/office/drawing/2014/main" id="{32BD1DF7-30F3-4523-A706-E1732B1D45B8}"/>
            </a:ext>
          </a:extLst>
        </xdr:cNvPr>
        <xdr:cNvSpPr/>
      </xdr:nvSpPr>
      <xdr:spPr>
        <a:xfrm>
          <a:off x="9401175" y="656544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70045</xdr:rowOff>
    </xdr:from>
    <xdr:ext cx="469744" cy="259045"/>
    <xdr:sp macro="" textlink="">
      <xdr:nvSpPr>
        <xdr:cNvPr id="131" name="【道路】&#10;一人当たり延長該当値テキスト">
          <a:extLst>
            <a:ext uri="{FF2B5EF4-FFF2-40B4-BE49-F238E27FC236}">
              <a16:creationId xmlns:a16="http://schemas.microsoft.com/office/drawing/2014/main" id="{90ECE9F5-2E1C-476D-80B8-CB10FD2D0D5F}"/>
            </a:ext>
          </a:extLst>
        </xdr:cNvPr>
        <xdr:cNvSpPr txBox="1"/>
      </xdr:nvSpPr>
      <xdr:spPr>
        <a:xfrm>
          <a:off x="9477375" y="6543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102895</xdr:rowOff>
    </xdr:from>
    <xdr:to>
      <xdr:col>50</xdr:col>
      <xdr:colOff>165100</xdr:colOff>
      <xdr:row>41</xdr:row>
      <xdr:rowOff>33045</xdr:rowOff>
    </xdr:to>
    <xdr:sp macro="" textlink="">
      <xdr:nvSpPr>
        <xdr:cNvPr id="132" name="楕円 131">
          <a:extLst>
            <a:ext uri="{FF2B5EF4-FFF2-40B4-BE49-F238E27FC236}">
              <a16:creationId xmlns:a16="http://schemas.microsoft.com/office/drawing/2014/main" id="{8E09A2B4-C00B-498A-9C8E-DE9F1591EE42}"/>
            </a:ext>
          </a:extLst>
        </xdr:cNvPr>
        <xdr:cNvSpPr/>
      </xdr:nvSpPr>
      <xdr:spPr>
        <a:xfrm>
          <a:off x="8639175" y="65830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142418</xdr:rowOff>
    </xdr:from>
    <xdr:to>
      <xdr:col>55</xdr:col>
      <xdr:colOff>0</xdr:colOff>
      <xdr:row>40</xdr:row>
      <xdr:rowOff>153695</xdr:rowOff>
    </xdr:to>
    <xdr:cxnSp macro="">
      <xdr:nvCxnSpPr>
        <xdr:cNvPr id="133" name="直線コネクタ 132">
          <a:extLst>
            <a:ext uri="{FF2B5EF4-FFF2-40B4-BE49-F238E27FC236}">
              <a16:creationId xmlns:a16="http://schemas.microsoft.com/office/drawing/2014/main" id="{F3397921-EF92-4713-B8BF-A39A905C7B63}"/>
            </a:ext>
          </a:extLst>
        </xdr:cNvPr>
        <xdr:cNvCxnSpPr/>
      </xdr:nvCxnSpPr>
      <xdr:spPr>
        <a:xfrm flipV="1">
          <a:off x="8686800" y="6622593"/>
          <a:ext cx="742950" cy="8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103200</xdr:rowOff>
    </xdr:from>
    <xdr:to>
      <xdr:col>46</xdr:col>
      <xdr:colOff>38100</xdr:colOff>
      <xdr:row>41</xdr:row>
      <xdr:rowOff>33350</xdr:rowOff>
    </xdr:to>
    <xdr:sp macro="" textlink="">
      <xdr:nvSpPr>
        <xdr:cNvPr id="134" name="楕円 133">
          <a:extLst>
            <a:ext uri="{FF2B5EF4-FFF2-40B4-BE49-F238E27FC236}">
              <a16:creationId xmlns:a16="http://schemas.microsoft.com/office/drawing/2014/main" id="{E3ACD993-31D8-46BF-90FA-E0BE240D5251}"/>
            </a:ext>
          </a:extLst>
        </xdr:cNvPr>
        <xdr:cNvSpPr/>
      </xdr:nvSpPr>
      <xdr:spPr>
        <a:xfrm>
          <a:off x="7839075" y="65833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153695</xdr:rowOff>
    </xdr:from>
    <xdr:to>
      <xdr:col>50</xdr:col>
      <xdr:colOff>114300</xdr:colOff>
      <xdr:row>40</xdr:row>
      <xdr:rowOff>154000</xdr:rowOff>
    </xdr:to>
    <xdr:cxnSp macro="">
      <xdr:nvCxnSpPr>
        <xdr:cNvPr id="135" name="直線コネクタ 134">
          <a:extLst>
            <a:ext uri="{FF2B5EF4-FFF2-40B4-BE49-F238E27FC236}">
              <a16:creationId xmlns:a16="http://schemas.microsoft.com/office/drawing/2014/main" id="{6827E9A3-7FCC-4EAD-86E8-9C0C04D81838}"/>
            </a:ext>
          </a:extLst>
        </xdr:cNvPr>
        <xdr:cNvCxnSpPr/>
      </xdr:nvCxnSpPr>
      <xdr:spPr>
        <a:xfrm flipV="1">
          <a:off x="7886700" y="6630695"/>
          <a:ext cx="800100" cy="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104877</xdr:rowOff>
    </xdr:from>
    <xdr:to>
      <xdr:col>41</xdr:col>
      <xdr:colOff>101600</xdr:colOff>
      <xdr:row>41</xdr:row>
      <xdr:rowOff>35027</xdr:rowOff>
    </xdr:to>
    <xdr:sp macro="" textlink="">
      <xdr:nvSpPr>
        <xdr:cNvPr id="136" name="楕円 135">
          <a:extLst>
            <a:ext uri="{FF2B5EF4-FFF2-40B4-BE49-F238E27FC236}">
              <a16:creationId xmlns:a16="http://schemas.microsoft.com/office/drawing/2014/main" id="{2F70D1DD-2ADA-4110-97FA-9984C98595BF}"/>
            </a:ext>
          </a:extLst>
        </xdr:cNvPr>
        <xdr:cNvSpPr/>
      </xdr:nvSpPr>
      <xdr:spPr>
        <a:xfrm>
          <a:off x="7029450" y="65787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154000</xdr:rowOff>
    </xdr:from>
    <xdr:to>
      <xdr:col>45</xdr:col>
      <xdr:colOff>177800</xdr:colOff>
      <xdr:row>40</xdr:row>
      <xdr:rowOff>155677</xdr:rowOff>
    </xdr:to>
    <xdr:cxnSp macro="">
      <xdr:nvCxnSpPr>
        <xdr:cNvPr id="137" name="直線コネクタ 136">
          <a:extLst>
            <a:ext uri="{FF2B5EF4-FFF2-40B4-BE49-F238E27FC236}">
              <a16:creationId xmlns:a16="http://schemas.microsoft.com/office/drawing/2014/main" id="{66019D0D-B641-45C4-97B6-603ACF57160E}"/>
            </a:ext>
          </a:extLst>
        </xdr:cNvPr>
        <xdr:cNvCxnSpPr/>
      </xdr:nvCxnSpPr>
      <xdr:spPr>
        <a:xfrm flipV="1">
          <a:off x="7077075" y="6631000"/>
          <a:ext cx="809625" cy="4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109982</xdr:rowOff>
    </xdr:from>
    <xdr:to>
      <xdr:col>36</xdr:col>
      <xdr:colOff>165100</xdr:colOff>
      <xdr:row>41</xdr:row>
      <xdr:rowOff>40132</xdr:rowOff>
    </xdr:to>
    <xdr:sp macro="" textlink="">
      <xdr:nvSpPr>
        <xdr:cNvPr id="138" name="楕円 137">
          <a:extLst>
            <a:ext uri="{FF2B5EF4-FFF2-40B4-BE49-F238E27FC236}">
              <a16:creationId xmlns:a16="http://schemas.microsoft.com/office/drawing/2014/main" id="{650ABADD-696A-427A-B0E1-938BFEC4E842}"/>
            </a:ext>
          </a:extLst>
        </xdr:cNvPr>
        <xdr:cNvSpPr/>
      </xdr:nvSpPr>
      <xdr:spPr>
        <a:xfrm>
          <a:off x="6238875" y="65838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155677</xdr:rowOff>
    </xdr:from>
    <xdr:to>
      <xdr:col>41</xdr:col>
      <xdr:colOff>50800</xdr:colOff>
      <xdr:row>40</xdr:row>
      <xdr:rowOff>160782</xdr:rowOff>
    </xdr:to>
    <xdr:cxnSp macro="">
      <xdr:nvCxnSpPr>
        <xdr:cNvPr id="139" name="直線コネクタ 138">
          <a:extLst>
            <a:ext uri="{FF2B5EF4-FFF2-40B4-BE49-F238E27FC236}">
              <a16:creationId xmlns:a16="http://schemas.microsoft.com/office/drawing/2014/main" id="{A0ED151D-A149-4D87-A4E1-084C830B9A9F}"/>
            </a:ext>
          </a:extLst>
        </xdr:cNvPr>
        <xdr:cNvCxnSpPr/>
      </xdr:nvCxnSpPr>
      <xdr:spPr>
        <a:xfrm flipV="1">
          <a:off x="6286500" y="6635852"/>
          <a:ext cx="790575" cy="5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B4DAA4A6-225E-468C-B258-0452EB550B55}"/>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8A9C3C76-CDB8-4D71-ADFB-06BD586CBF92}"/>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C4801A17-F1B1-404C-BD03-40DB4A1CF943}"/>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82313</xdr:rowOff>
    </xdr:from>
    <xdr:ext cx="469744" cy="259045"/>
    <xdr:sp macro="" textlink="">
      <xdr:nvSpPr>
        <xdr:cNvPr id="143" name="n_4aveValue【道路】&#10;一人当たり延長">
          <a:extLst>
            <a:ext uri="{FF2B5EF4-FFF2-40B4-BE49-F238E27FC236}">
              <a16:creationId xmlns:a16="http://schemas.microsoft.com/office/drawing/2014/main" id="{AD05A659-3B0A-43BF-9504-4BB4D5A817FC}"/>
            </a:ext>
          </a:extLst>
        </xdr:cNvPr>
        <xdr:cNvSpPr txBox="1"/>
      </xdr:nvSpPr>
      <xdr:spPr>
        <a:xfrm>
          <a:off x="6067502" y="6724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24172</xdr:rowOff>
    </xdr:from>
    <xdr:ext cx="469744" cy="259045"/>
    <xdr:sp macro="" textlink="">
      <xdr:nvSpPr>
        <xdr:cNvPr id="144" name="n_1mainValue【道路】&#10;一人当たり延長">
          <a:extLst>
            <a:ext uri="{FF2B5EF4-FFF2-40B4-BE49-F238E27FC236}">
              <a16:creationId xmlns:a16="http://schemas.microsoft.com/office/drawing/2014/main" id="{53BAB663-2A3A-449E-8A33-CF7E0F1D537E}"/>
            </a:ext>
          </a:extLst>
        </xdr:cNvPr>
        <xdr:cNvSpPr txBox="1"/>
      </xdr:nvSpPr>
      <xdr:spPr>
        <a:xfrm>
          <a:off x="8458277" y="6666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24477</xdr:rowOff>
    </xdr:from>
    <xdr:ext cx="469744" cy="259045"/>
    <xdr:sp macro="" textlink="">
      <xdr:nvSpPr>
        <xdr:cNvPr id="145" name="n_2mainValue【道路】&#10;一人当たり延長">
          <a:extLst>
            <a:ext uri="{FF2B5EF4-FFF2-40B4-BE49-F238E27FC236}">
              <a16:creationId xmlns:a16="http://schemas.microsoft.com/office/drawing/2014/main" id="{7D925DD1-955E-45AA-9F25-8FBD7D2E5AD2}"/>
            </a:ext>
          </a:extLst>
        </xdr:cNvPr>
        <xdr:cNvSpPr txBox="1"/>
      </xdr:nvSpPr>
      <xdr:spPr>
        <a:xfrm>
          <a:off x="7677227" y="6666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26154</xdr:rowOff>
    </xdr:from>
    <xdr:ext cx="469744" cy="259045"/>
    <xdr:sp macro="" textlink="">
      <xdr:nvSpPr>
        <xdr:cNvPr id="146" name="n_3mainValue【道路】&#10;一人当たり延長">
          <a:extLst>
            <a:ext uri="{FF2B5EF4-FFF2-40B4-BE49-F238E27FC236}">
              <a16:creationId xmlns:a16="http://schemas.microsoft.com/office/drawing/2014/main" id="{01E139AD-5CEE-4A63-B32E-2638508404C9}"/>
            </a:ext>
          </a:extLst>
        </xdr:cNvPr>
        <xdr:cNvSpPr txBox="1"/>
      </xdr:nvSpPr>
      <xdr:spPr>
        <a:xfrm>
          <a:off x="6867602" y="6668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56659</xdr:rowOff>
    </xdr:from>
    <xdr:ext cx="469744" cy="259045"/>
    <xdr:sp macro="" textlink="">
      <xdr:nvSpPr>
        <xdr:cNvPr id="147" name="n_4mainValue【道路】&#10;一人当たり延長">
          <a:extLst>
            <a:ext uri="{FF2B5EF4-FFF2-40B4-BE49-F238E27FC236}">
              <a16:creationId xmlns:a16="http://schemas.microsoft.com/office/drawing/2014/main" id="{225E6389-ED08-4175-98D3-112434323DA0}"/>
            </a:ext>
          </a:extLst>
        </xdr:cNvPr>
        <xdr:cNvSpPr txBox="1"/>
      </xdr:nvSpPr>
      <xdr:spPr>
        <a:xfrm>
          <a:off x="6067502" y="6371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BB852F7F-D225-4616-9A02-16E2BD8A89A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1A73DCA7-8A88-437A-8928-B13098B3BE8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2500AAC2-5867-4EDD-BD53-A51442CCAF2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A90EF087-E2DD-4492-88DC-2C69B3CB952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E2EAA8AC-85DB-4825-BAC9-A57DE73849F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874B6A30-7DB1-4D93-9560-55E001DD31E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89EE36D5-0B88-47F8-8855-E309FD71FCF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C3E81668-5BFB-4814-92AA-BC5958B8751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AB25E378-B53B-4804-A71F-CADD45660EC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B077A4B5-4645-45B1-97EE-B1CF121E7226}"/>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A9223CB0-9CAB-4E07-914A-DCF93E04021B}"/>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F00F30C4-F8F8-43CB-8C5D-28E5143E6674}"/>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9810AED4-4D84-42A2-81C6-2B6D3F636E72}"/>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336DC560-43D3-4781-809B-9989B902168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46FE394D-9350-47AD-9B26-7D881903B13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D3B2D989-DAEB-41BC-A3F9-D2997504F2E9}"/>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6FF03859-7F6E-4D7D-9A3A-32D4F655F30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C6FBAC7C-9646-48A2-9FD9-289EF6A9EE3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21ED366C-7BEE-4309-AC4A-7BA67A571C2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AD04AEDC-2AEA-4A56-AF96-23A5376635E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6EBD65B1-2803-4ABF-898A-D50AB8178D5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87ED8B1D-9D92-48F3-97D9-F1BCC3CBC9A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B41908D6-1F00-4A76-9A6B-775BD3503E2A}"/>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C0B374BB-0053-4DC7-9E94-54B8A1655D89}"/>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BEB715E1-F1D8-475B-8F1B-AAD0DB4D0F0D}"/>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D8ECCDA0-9639-4B89-BB53-AB69C2ED56C5}"/>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7D0100B7-517A-46AC-9935-0E5E4C951196}"/>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140987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9C68C723-C9F1-4E2E-877D-14D7BC6D28E1}"/>
            </a:ext>
          </a:extLst>
        </xdr:cNvPr>
        <xdr:cNvSpPr txBox="1"/>
      </xdr:nvSpPr>
      <xdr:spPr>
        <a:xfrm>
          <a:off x="4229100" y="9859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42C0DFF3-DEEE-422E-B37F-E0B45BCE628B}"/>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37FBC1D4-9A69-4EB2-B899-B44F7E2DECD8}"/>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64637A6B-C394-4738-82F9-454159A28C5D}"/>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49F13256-11D9-48A0-8C3C-BEC743863ECF}"/>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105410</xdr:rowOff>
    </xdr:from>
    <xdr:to>
      <xdr:col>6</xdr:col>
      <xdr:colOff>38100</xdr:colOff>
      <xdr:row>60</xdr:row>
      <xdr:rowOff>35560</xdr:rowOff>
    </xdr:to>
    <xdr:sp macro="" textlink="">
      <xdr:nvSpPr>
        <xdr:cNvPr id="180" name="フローチャート: 判断 179">
          <a:extLst>
            <a:ext uri="{FF2B5EF4-FFF2-40B4-BE49-F238E27FC236}">
              <a16:creationId xmlns:a16="http://schemas.microsoft.com/office/drawing/2014/main" id="{AB409D2C-97AD-4AE3-B272-0A5E29389612}"/>
            </a:ext>
          </a:extLst>
        </xdr:cNvPr>
        <xdr:cNvSpPr/>
      </xdr:nvSpPr>
      <xdr:spPr>
        <a:xfrm>
          <a:off x="981075" y="96558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02048DD-64FD-481C-90BC-1702F8EB4272}"/>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DCF6BD6-A9AB-4D8A-AB38-A5B38E73657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D98637DA-8B63-476E-9675-2BEC891D1D6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ADE6FA9-588F-418E-B584-43AC54CCFE8A}"/>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19CB97DC-8A9C-4D12-8E8A-CA1BF8D168E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44450</xdr:rowOff>
    </xdr:from>
    <xdr:to>
      <xdr:col>24</xdr:col>
      <xdr:colOff>114300</xdr:colOff>
      <xdr:row>59</xdr:row>
      <xdr:rowOff>146050</xdr:rowOff>
    </xdr:to>
    <xdr:sp macro="" textlink="">
      <xdr:nvSpPr>
        <xdr:cNvPr id="186" name="楕円 185">
          <a:extLst>
            <a:ext uri="{FF2B5EF4-FFF2-40B4-BE49-F238E27FC236}">
              <a16:creationId xmlns:a16="http://schemas.microsoft.com/office/drawing/2014/main" id="{1E0248F0-99C2-49E3-997D-DD4CF77A4EB6}"/>
            </a:ext>
          </a:extLst>
        </xdr:cNvPr>
        <xdr:cNvSpPr/>
      </xdr:nvSpPr>
      <xdr:spPr>
        <a:xfrm>
          <a:off x="4124325" y="9601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67327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28A1FD0E-26A9-4E18-8222-BC4A9488D803}"/>
            </a:ext>
          </a:extLst>
        </xdr:cNvPr>
        <xdr:cNvSpPr txBox="1"/>
      </xdr:nvSpPr>
      <xdr:spPr>
        <a:xfrm>
          <a:off x="4229100"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10160</xdr:rowOff>
    </xdr:from>
    <xdr:to>
      <xdr:col>20</xdr:col>
      <xdr:colOff>38100</xdr:colOff>
      <xdr:row>59</xdr:row>
      <xdr:rowOff>111760</xdr:rowOff>
    </xdr:to>
    <xdr:sp macro="" textlink="">
      <xdr:nvSpPr>
        <xdr:cNvPr id="188" name="楕円 187">
          <a:extLst>
            <a:ext uri="{FF2B5EF4-FFF2-40B4-BE49-F238E27FC236}">
              <a16:creationId xmlns:a16="http://schemas.microsoft.com/office/drawing/2014/main" id="{76453F62-F908-4CC5-A4DD-069ACCCBE649}"/>
            </a:ext>
          </a:extLst>
        </xdr:cNvPr>
        <xdr:cNvSpPr/>
      </xdr:nvSpPr>
      <xdr:spPr>
        <a:xfrm>
          <a:off x="3381375" y="95605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60960</xdr:rowOff>
    </xdr:from>
    <xdr:to>
      <xdr:col>24</xdr:col>
      <xdr:colOff>63500</xdr:colOff>
      <xdr:row>59</xdr:row>
      <xdr:rowOff>95250</xdr:rowOff>
    </xdr:to>
    <xdr:cxnSp macro="">
      <xdr:nvCxnSpPr>
        <xdr:cNvPr id="189" name="直線コネクタ 188">
          <a:extLst>
            <a:ext uri="{FF2B5EF4-FFF2-40B4-BE49-F238E27FC236}">
              <a16:creationId xmlns:a16="http://schemas.microsoft.com/office/drawing/2014/main" id="{1000223F-12D2-4462-A79B-38B334FCA94F}"/>
            </a:ext>
          </a:extLst>
        </xdr:cNvPr>
        <xdr:cNvCxnSpPr/>
      </xdr:nvCxnSpPr>
      <xdr:spPr>
        <a:xfrm>
          <a:off x="3429000" y="9617710"/>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162560</xdr:rowOff>
    </xdr:from>
    <xdr:to>
      <xdr:col>15</xdr:col>
      <xdr:colOff>101600</xdr:colOff>
      <xdr:row>59</xdr:row>
      <xdr:rowOff>92710</xdr:rowOff>
    </xdr:to>
    <xdr:sp macro="" textlink="">
      <xdr:nvSpPr>
        <xdr:cNvPr id="190" name="楕円 189">
          <a:extLst>
            <a:ext uri="{FF2B5EF4-FFF2-40B4-BE49-F238E27FC236}">
              <a16:creationId xmlns:a16="http://schemas.microsoft.com/office/drawing/2014/main" id="{0A5FAD0A-6DD2-4B6E-8C34-E77FA1618295}"/>
            </a:ext>
          </a:extLst>
        </xdr:cNvPr>
        <xdr:cNvSpPr/>
      </xdr:nvSpPr>
      <xdr:spPr>
        <a:xfrm>
          <a:off x="2571750" y="9551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41910</xdr:rowOff>
    </xdr:from>
    <xdr:to>
      <xdr:col>19</xdr:col>
      <xdr:colOff>177800</xdr:colOff>
      <xdr:row>59</xdr:row>
      <xdr:rowOff>60960</xdr:rowOff>
    </xdr:to>
    <xdr:cxnSp macro="">
      <xdr:nvCxnSpPr>
        <xdr:cNvPr id="191" name="直線コネクタ 190">
          <a:extLst>
            <a:ext uri="{FF2B5EF4-FFF2-40B4-BE49-F238E27FC236}">
              <a16:creationId xmlns:a16="http://schemas.microsoft.com/office/drawing/2014/main" id="{2A073945-E0DE-474C-A61E-027965BBCB78}"/>
            </a:ext>
          </a:extLst>
        </xdr:cNvPr>
        <xdr:cNvCxnSpPr/>
      </xdr:nvCxnSpPr>
      <xdr:spPr>
        <a:xfrm>
          <a:off x="2619375" y="959866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101600</xdr:rowOff>
    </xdr:from>
    <xdr:to>
      <xdr:col>10</xdr:col>
      <xdr:colOff>165100</xdr:colOff>
      <xdr:row>59</xdr:row>
      <xdr:rowOff>31750</xdr:rowOff>
    </xdr:to>
    <xdr:sp macro="" textlink="">
      <xdr:nvSpPr>
        <xdr:cNvPr id="192" name="楕円 191">
          <a:extLst>
            <a:ext uri="{FF2B5EF4-FFF2-40B4-BE49-F238E27FC236}">
              <a16:creationId xmlns:a16="http://schemas.microsoft.com/office/drawing/2014/main" id="{3762DC10-63E4-4C44-9422-A1CDABCC4A55}"/>
            </a:ext>
          </a:extLst>
        </xdr:cNvPr>
        <xdr:cNvSpPr/>
      </xdr:nvSpPr>
      <xdr:spPr>
        <a:xfrm>
          <a:off x="1781175" y="9496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152400</xdr:rowOff>
    </xdr:from>
    <xdr:to>
      <xdr:col>15</xdr:col>
      <xdr:colOff>50800</xdr:colOff>
      <xdr:row>59</xdr:row>
      <xdr:rowOff>41910</xdr:rowOff>
    </xdr:to>
    <xdr:cxnSp macro="">
      <xdr:nvCxnSpPr>
        <xdr:cNvPr id="193" name="直線コネクタ 192">
          <a:extLst>
            <a:ext uri="{FF2B5EF4-FFF2-40B4-BE49-F238E27FC236}">
              <a16:creationId xmlns:a16="http://schemas.microsoft.com/office/drawing/2014/main" id="{89053233-B488-4A1B-BF7E-CE865B90F32E}"/>
            </a:ext>
          </a:extLst>
        </xdr:cNvPr>
        <xdr:cNvCxnSpPr/>
      </xdr:nvCxnSpPr>
      <xdr:spPr>
        <a:xfrm>
          <a:off x="1828800" y="9544050"/>
          <a:ext cx="79057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44450</xdr:rowOff>
    </xdr:from>
    <xdr:to>
      <xdr:col>6</xdr:col>
      <xdr:colOff>38100</xdr:colOff>
      <xdr:row>58</xdr:row>
      <xdr:rowOff>146050</xdr:rowOff>
    </xdr:to>
    <xdr:sp macro="" textlink="">
      <xdr:nvSpPr>
        <xdr:cNvPr id="194" name="楕円 193">
          <a:extLst>
            <a:ext uri="{FF2B5EF4-FFF2-40B4-BE49-F238E27FC236}">
              <a16:creationId xmlns:a16="http://schemas.microsoft.com/office/drawing/2014/main" id="{BCF438E3-50E6-4823-A5D5-16A65B2DF155}"/>
            </a:ext>
          </a:extLst>
        </xdr:cNvPr>
        <xdr:cNvSpPr/>
      </xdr:nvSpPr>
      <xdr:spPr>
        <a:xfrm>
          <a:off x="981075" y="9439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95250</xdr:rowOff>
    </xdr:from>
    <xdr:to>
      <xdr:col>10</xdr:col>
      <xdr:colOff>114300</xdr:colOff>
      <xdr:row>58</xdr:row>
      <xdr:rowOff>152400</xdr:rowOff>
    </xdr:to>
    <xdr:cxnSp macro="">
      <xdr:nvCxnSpPr>
        <xdr:cNvPr id="195" name="直線コネクタ 194">
          <a:extLst>
            <a:ext uri="{FF2B5EF4-FFF2-40B4-BE49-F238E27FC236}">
              <a16:creationId xmlns:a16="http://schemas.microsoft.com/office/drawing/2014/main" id="{1C49B387-500C-4FA4-934D-A170FEF5B91C}"/>
            </a:ext>
          </a:extLst>
        </xdr:cNvPr>
        <xdr:cNvCxnSpPr/>
      </xdr:nvCxnSpPr>
      <xdr:spPr>
        <a:xfrm>
          <a:off x="1028700" y="9486900"/>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38117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CCD63F29-7C14-4599-9813-7D155559279A}"/>
            </a:ext>
          </a:extLst>
        </xdr:cNvPr>
        <xdr:cNvSpPr txBox="1"/>
      </xdr:nvSpPr>
      <xdr:spPr>
        <a:xfrm>
          <a:off x="32391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FE4520B3-A7E3-45C3-B39C-144EA0F44C8E}"/>
            </a:ext>
          </a:extLst>
        </xdr:cNvPr>
        <xdr:cNvSpPr txBox="1"/>
      </xdr:nvSpPr>
      <xdr:spPr>
        <a:xfrm>
          <a:off x="24390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95267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1588F553-8676-4F7E-AB26-21E9230C9A4D}"/>
            </a:ext>
          </a:extLst>
        </xdr:cNvPr>
        <xdr:cNvSpPr txBox="1"/>
      </xdr:nvSpPr>
      <xdr:spPr>
        <a:xfrm>
          <a:off x="16484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26687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53375DBE-BCF0-40F1-9AC5-2D7EF598793F}"/>
            </a:ext>
          </a:extLst>
        </xdr:cNvPr>
        <xdr:cNvSpPr txBox="1"/>
      </xdr:nvSpPr>
      <xdr:spPr>
        <a:xfrm>
          <a:off x="848369" y="974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128287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CFC83515-106D-4568-A149-2B5FDD9A829C}"/>
            </a:ext>
          </a:extLst>
        </xdr:cNvPr>
        <xdr:cNvSpPr txBox="1"/>
      </xdr:nvSpPr>
      <xdr:spPr>
        <a:xfrm>
          <a:off x="3239144" y="9354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109237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0CB3F7DD-C08B-479C-A5DD-B25B43C16D0C}"/>
            </a:ext>
          </a:extLst>
        </xdr:cNvPr>
        <xdr:cNvSpPr txBox="1"/>
      </xdr:nvSpPr>
      <xdr:spPr>
        <a:xfrm>
          <a:off x="2439044" y="9335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48277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8206490F-2C45-4AB7-A53D-F35B3502E05C}"/>
            </a:ext>
          </a:extLst>
        </xdr:cNvPr>
        <xdr:cNvSpPr txBox="1"/>
      </xdr:nvSpPr>
      <xdr:spPr>
        <a:xfrm>
          <a:off x="1648469" y="9274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162577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5A2D8616-61DF-4B35-8D55-4A55C0D186B9}"/>
            </a:ext>
          </a:extLst>
        </xdr:cNvPr>
        <xdr:cNvSpPr txBox="1"/>
      </xdr:nvSpPr>
      <xdr:spPr>
        <a:xfrm>
          <a:off x="848369" y="922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F9443592-2F2A-49BF-A7CA-16DC8D7DE1B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EF103D4E-0E70-41EB-A8AF-7C24DBFFE1E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FD2027EE-793C-40E1-B2EB-C617F98DDA4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8A01B617-A78A-4945-9F1A-BAB064B1913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EC0EE51B-0164-4B5C-8115-35B9F44CD97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A676A04F-8C66-412C-9283-F0F6D6CBBD1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6478C996-6908-473F-BD07-2F95C238028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DF50EE61-1A53-4C3F-895D-D43FCCFD6A0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509DB1A3-4EC1-47A3-A39A-385F17E6D9EF}"/>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01C48B56-E268-4321-A925-53014CEEEAFF}"/>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7AC6EDCA-B2D4-4E69-AF22-2E80267A23AF}"/>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1F7597AA-FF74-4058-ACAD-6AA1AC201BA6}"/>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1BD85375-DAD5-4EEE-86C9-CD141F16CAEE}"/>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24452EFC-10F4-4DBB-BAB6-4F46ACB05989}"/>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F8A0E3AF-F400-4F9D-8392-C55A8638DFF6}"/>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6988C449-0D56-4747-91FA-2489477F613D}"/>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7701A6D9-7DBE-492D-A93E-FAF368254A9A}"/>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672296D5-F838-49C0-9E5A-0DF39A1F0CCC}"/>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4BB9A61A-D6F6-4CCA-BA2D-650E6E0D2351}"/>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E11E0717-0A77-4021-B430-AF73788FEF0A}"/>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D50C2E67-A893-4ED9-99C8-ED4B84A2927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EB1BFD42-5197-4016-93CB-338B601419DB}"/>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A0A2CCB3-5700-4C6F-9A65-12C1895BA25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A865778F-BAE6-4E35-95EE-96E76FEF82A3}"/>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3C507F3C-0F1C-4373-AEDA-6A1630AF2D75}"/>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21E7B32D-6FE6-45E3-A2DA-E64E05FB79A3}"/>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A756CFCC-87A5-47AA-A6B9-6EDA027076C8}"/>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02682F90-77E9-4908-9E23-C0C386D4EF1A}"/>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153141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F2113BE9-74D4-4AF7-86F3-E819FDAFA214}"/>
            </a:ext>
          </a:extLst>
        </xdr:cNvPr>
        <xdr:cNvSpPr txBox="1"/>
      </xdr:nvSpPr>
      <xdr:spPr>
        <a:xfrm>
          <a:off x="9477375" y="95447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DCFB94DE-1AAA-40C4-80FE-DC78E2C2E2D8}"/>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8E8FBF94-B910-4E00-B489-A0626C76C8EA}"/>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C267544D-8494-4E77-B189-9E28B510B23A}"/>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5D7C8861-1424-4476-95C5-B79A7EF1EDF7}"/>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148872</xdr:rowOff>
    </xdr:from>
    <xdr:to>
      <xdr:col>36</xdr:col>
      <xdr:colOff>165100</xdr:colOff>
      <xdr:row>60</xdr:row>
      <xdr:rowOff>79022</xdr:rowOff>
    </xdr:to>
    <xdr:sp macro="" textlink="">
      <xdr:nvSpPr>
        <xdr:cNvPr id="237" name="フローチャート: 判断 236">
          <a:extLst>
            <a:ext uri="{FF2B5EF4-FFF2-40B4-BE49-F238E27FC236}">
              <a16:creationId xmlns:a16="http://schemas.microsoft.com/office/drawing/2014/main" id="{336162AE-3B07-4DE6-B936-88AF9A4F6B0B}"/>
            </a:ext>
          </a:extLst>
        </xdr:cNvPr>
        <xdr:cNvSpPr/>
      </xdr:nvSpPr>
      <xdr:spPr>
        <a:xfrm>
          <a:off x="6238875" y="969927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58DD1731-7DE0-44E6-9E2A-9B86832C034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A03654F6-7AAC-4FEA-BE9F-1133DF0CEEE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709B2D5-E38B-49C8-A89E-9139C509B04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6FC51CA9-D03D-477C-9E60-D30845CA91C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521BECB8-591C-4EC9-B3E2-E6B32F5002A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9129</xdr:rowOff>
    </xdr:from>
    <xdr:to>
      <xdr:col>55</xdr:col>
      <xdr:colOff>50800</xdr:colOff>
      <xdr:row>55</xdr:row>
      <xdr:rowOff>110729</xdr:rowOff>
    </xdr:to>
    <xdr:sp macro="" textlink="">
      <xdr:nvSpPr>
        <xdr:cNvPr id="243" name="楕円 242">
          <a:extLst>
            <a:ext uri="{FF2B5EF4-FFF2-40B4-BE49-F238E27FC236}">
              <a16:creationId xmlns:a16="http://schemas.microsoft.com/office/drawing/2014/main" id="{8159DCAE-E3A9-49F8-B175-E2580EA40DD6}"/>
            </a:ext>
          </a:extLst>
        </xdr:cNvPr>
        <xdr:cNvSpPr/>
      </xdr:nvSpPr>
      <xdr:spPr>
        <a:xfrm>
          <a:off x="9401175" y="891817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133606</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5EC2DDAE-CB04-48D8-89D4-EE1538BBEA95}"/>
            </a:ext>
          </a:extLst>
        </xdr:cNvPr>
        <xdr:cNvSpPr txBox="1"/>
      </xdr:nvSpPr>
      <xdr:spPr>
        <a:xfrm>
          <a:off x="9477375" y="8877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32319</xdr:rowOff>
    </xdr:from>
    <xdr:to>
      <xdr:col>50</xdr:col>
      <xdr:colOff>165100</xdr:colOff>
      <xdr:row>55</xdr:row>
      <xdr:rowOff>133919</xdr:rowOff>
    </xdr:to>
    <xdr:sp macro="" textlink="">
      <xdr:nvSpPr>
        <xdr:cNvPr id="245" name="楕円 244">
          <a:extLst>
            <a:ext uri="{FF2B5EF4-FFF2-40B4-BE49-F238E27FC236}">
              <a16:creationId xmlns:a16="http://schemas.microsoft.com/office/drawing/2014/main" id="{67056C77-0821-4D14-9700-DB1E17AB7F28}"/>
            </a:ext>
          </a:extLst>
        </xdr:cNvPr>
        <xdr:cNvSpPr/>
      </xdr:nvSpPr>
      <xdr:spPr>
        <a:xfrm>
          <a:off x="8639175" y="89350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59929</xdr:rowOff>
    </xdr:from>
    <xdr:to>
      <xdr:col>55</xdr:col>
      <xdr:colOff>0</xdr:colOff>
      <xdr:row>55</xdr:row>
      <xdr:rowOff>83119</xdr:rowOff>
    </xdr:to>
    <xdr:cxnSp macro="">
      <xdr:nvCxnSpPr>
        <xdr:cNvPr id="246" name="直線コネクタ 245">
          <a:extLst>
            <a:ext uri="{FF2B5EF4-FFF2-40B4-BE49-F238E27FC236}">
              <a16:creationId xmlns:a16="http://schemas.microsoft.com/office/drawing/2014/main" id="{4DCF27C6-4DA8-45C6-94AF-978F57BF86B4}"/>
            </a:ext>
          </a:extLst>
        </xdr:cNvPr>
        <xdr:cNvCxnSpPr/>
      </xdr:nvCxnSpPr>
      <xdr:spPr>
        <a:xfrm flipV="1">
          <a:off x="8686800" y="8965804"/>
          <a:ext cx="742950" cy="26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81034</xdr:rowOff>
    </xdr:from>
    <xdr:to>
      <xdr:col>46</xdr:col>
      <xdr:colOff>38100</xdr:colOff>
      <xdr:row>56</xdr:row>
      <xdr:rowOff>11184</xdr:rowOff>
    </xdr:to>
    <xdr:sp macro="" textlink="">
      <xdr:nvSpPr>
        <xdr:cNvPr id="247" name="楕円 246">
          <a:extLst>
            <a:ext uri="{FF2B5EF4-FFF2-40B4-BE49-F238E27FC236}">
              <a16:creationId xmlns:a16="http://schemas.microsoft.com/office/drawing/2014/main" id="{81848E85-15E8-4BED-B91C-B2642C26C259}"/>
            </a:ext>
          </a:extLst>
        </xdr:cNvPr>
        <xdr:cNvSpPr/>
      </xdr:nvSpPr>
      <xdr:spPr>
        <a:xfrm>
          <a:off x="7839075" y="899008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83119</xdr:rowOff>
    </xdr:from>
    <xdr:to>
      <xdr:col>50</xdr:col>
      <xdr:colOff>114300</xdr:colOff>
      <xdr:row>55</xdr:row>
      <xdr:rowOff>131834</xdr:rowOff>
    </xdr:to>
    <xdr:cxnSp macro="">
      <xdr:nvCxnSpPr>
        <xdr:cNvPr id="248" name="直線コネクタ 247">
          <a:extLst>
            <a:ext uri="{FF2B5EF4-FFF2-40B4-BE49-F238E27FC236}">
              <a16:creationId xmlns:a16="http://schemas.microsoft.com/office/drawing/2014/main" id="{D2D20901-1C73-4B30-89FC-93DB1114D1E9}"/>
            </a:ext>
          </a:extLst>
        </xdr:cNvPr>
        <xdr:cNvCxnSpPr/>
      </xdr:nvCxnSpPr>
      <xdr:spPr>
        <a:xfrm flipV="1">
          <a:off x="7886700" y="8992169"/>
          <a:ext cx="800100" cy="45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92160</xdr:rowOff>
    </xdr:from>
    <xdr:to>
      <xdr:col>41</xdr:col>
      <xdr:colOff>101600</xdr:colOff>
      <xdr:row>56</xdr:row>
      <xdr:rowOff>22310</xdr:rowOff>
    </xdr:to>
    <xdr:sp macro="" textlink="">
      <xdr:nvSpPr>
        <xdr:cNvPr id="249" name="楕円 248">
          <a:extLst>
            <a:ext uri="{FF2B5EF4-FFF2-40B4-BE49-F238E27FC236}">
              <a16:creationId xmlns:a16="http://schemas.microsoft.com/office/drawing/2014/main" id="{9E37BF53-2187-4383-A19B-49E0382C994A}"/>
            </a:ext>
          </a:extLst>
        </xdr:cNvPr>
        <xdr:cNvSpPr/>
      </xdr:nvSpPr>
      <xdr:spPr>
        <a:xfrm>
          <a:off x="7029450" y="8998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131834</xdr:rowOff>
    </xdr:from>
    <xdr:to>
      <xdr:col>45</xdr:col>
      <xdr:colOff>177800</xdr:colOff>
      <xdr:row>55</xdr:row>
      <xdr:rowOff>142960</xdr:rowOff>
    </xdr:to>
    <xdr:cxnSp macro="">
      <xdr:nvCxnSpPr>
        <xdr:cNvPr id="250" name="直線コネクタ 249">
          <a:extLst>
            <a:ext uri="{FF2B5EF4-FFF2-40B4-BE49-F238E27FC236}">
              <a16:creationId xmlns:a16="http://schemas.microsoft.com/office/drawing/2014/main" id="{10C73BC2-5F05-476D-9D89-CB01374A6A38}"/>
            </a:ext>
          </a:extLst>
        </xdr:cNvPr>
        <xdr:cNvCxnSpPr/>
      </xdr:nvCxnSpPr>
      <xdr:spPr>
        <a:xfrm flipV="1">
          <a:off x="7077075" y="9037709"/>
          <a:ext cx="809625" cy="7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107273</xdr:rowOff>
    </xdr:from>
    <xdr:to>
      <xdr:col>36</xdr:col>
      <xdr:colOff>165100</xdr:colOff>
      <xdr:row>56</xdr:row>
      <xdr:rowOff>37423</xdr:rowOff>
    </xdr:to>
    <xdr:sp macro="" textlink="">
      <xdr:nvSpPr>
        <xdr:cNvPr id="251" name="楕円 250">
          <a:extLst>
            <a:ext uri="{FF2B5EF4-FFF2-40B4-BE49-F238E27FC236}">
              <a16:creationId xmlns:a16="http://schemas.microsoft.com/office/drawing/2014/main" id="{AEF91AF4-DACD-4CBC-9A04-4A2F6233176A}"/>
            </a:ext>
          </a:extLst>
        </xdr:cNvPr>
        <xdr:cNvSpPr/>
      </xdr:nvSpPr>
      <xdr:spPr>
        <a:xfrm>
          <a:off x="6238875" y="90099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55</xdr:row>
      <xdr:rowOff>142960</xdr:rowOff>
    </xdr:from>
    <xdr:to>
      <xdr:col>41</xdr:col>
      <xdr:colOff>50800</xdr:colOff>
      <xdr:row>55</xdr:row>
      <xdr:rowOff>158073</xdr:rowOff>
    </xdr:to>
    <xdr:cxnSp macro="">
      <xdr:nvCxnSpPr>
        <xdr:cNvPr id="252" name="直線コネクタ 251">
          <a:extLst>
            <a:ext uri="{FF2B5EF4-FFF2-40B4-BE49-F238E27FC236}">
              <a16:creationId xmlns:a16="http://schemas.microsoft.com/office/drawing/2014/main" id="{EA868803-85DD-4628-BC0D-F6B119203283}"/>
            </a:ext>
          </a:extLst>
        </xdr:cNvPr>
        <xdr:cNvCxnSpPr/>
      </xdr:nvCxnSpPr>
      <xdr:spPr>
        <a:xfrm flipV="1">
          <a:off x="6286500" y="9045660"/>
          <a:ext cx="790575" cy="21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111719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E6E9ED08-7E92-4EDA-9D53-CD56275C0D61}"/>
            </a:ext>
          </a:extLst>
        </xdr:cNvPr>
        <xdr:cNvSpPr txBox="1"/>
      </xdr:nvSpPr>
      <xdr:spPr>
        <a:xfrm>
          <a:off x="8399995" y="9665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132185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B82DF4E5-4EAF-4EDA-8CB4-7703B751761B}"/>
            </a:ext>
          </a:extLst>
        </xdr:cNvPr>
        <xdr:cNvSpPr txBox="1"/>
      </xdr:nvSpPr>
      <xdr:spPr>
        <a:xfrm>
          <a:off x="7609420" y="9685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85024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BF046B20-2A5E-4CFC-998A-88AB43E88A41}"/>
            </a:ext>
          </a:extLst>
        </xdr:cNvPr>
        <xdr:cNvSpPr txBox="1"/>
      </xdr:nvSpPr>
      <xdr:spPr>
        <a:xfrm>
          <a:off x="6818845" y="9641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70149</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E4139415-09FF-4E47-ABF9-44F3DC2A9D57}"/>
            </a:ext>
          </a:extLst>
        </xdr:cNvPr>
        <xdr:cNvSpPr txBox="1"/>
      </xdr:nvSpPr>
      <xdr:spPr>
        <a:xfrm>
          <a:off x="6009220" y="9782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53</xdr:row>
      <xdr:rowOff>150446</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8AAAD498-ABC6-40D6-861D-3982A549E708}"/>
            </a:ext>
          </a:extLst>
        </xdr:cNvPr>
        <xdr:cNvSpPr txBox="1"/>
      </xdr:nvSpPr>
      <xdr:spPr>
        <a:xfrm>
          <a:off x="8399995" y="87324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27711</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E43C3281-A0B5-4EB2-8F89-AEE331D1982D}"/>
            </a:ext>
          </a:extLst>
        </xdr:cNvPr>
        <xdr:cNvSpPr txBox="1"/>
      </xdr:nvSpPr>
      <xdr:spPr>
        <a:xfrm>
          <a:off x="7609420" y="87748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38837</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BEE7A496-1503-4F18-97A1-36F784088F86}"/>
            </a:ext>
          </a:extLst>
        </xdr:cNvPr>
        <xdr:cNvSpPr txBox="1"/>
      </xdr:nvSpPr>
      <xdr:spPr>
        <a:xfrm>
          <a:off x="6818845" y="87827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53950</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F71AFFD5-343D-4948-91C7-D12AE78F49E2}"/>
            </a:ext>
          </a:extLst>
        </xdr:cNvPr>
        <xdr:cNvSpPr txBox="1"/>
      </xdr:nvSpPr>
      <xdr:spPr>
        <a:xfrm>
          <a:off x="6009220" y="87947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8593B1A5-2D1D-4B72-B547-8681C024C36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2B5A6A8B-71ED-4DBC-9F9F-96CFFA59644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F4D2EEA9-B972-4E4D-BAE1-4454EA8BB40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4BFCECDB-16A2-4668-8B49-26B597DEC10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DCEEC0D4-37B5-4171-9952-1F40623F96C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DAB71ABD-784A-4111-9EE5-CFC1BE3CC90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7975F15A-53C4-491F-86FF-D1B8DD580BD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860AAA15-34C5-47AB-97BF-43D01731302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6395DF42-E930-4797-8B6A-7F60F765DD9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70" name="直線コネクタ 269">
          <a:extLst>
            <a:ext uri="{FF2B5EF4-FFF2-40B4-BE49-F238E27FC236}">
              <a16:creationId xmlns:a16="http://schemas.microsoft.com/office/drawing/2014/main" id="{40C9F06A-7502-4DEC-AC21-B1FCE101AEF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1" name="テキスト ボックス 270">
          <a:extLst>
            <a:ext uri="{FF2B5EF4-FFF2-40B4-BE49-F238E27FC236}">
              <a16:creationId xmlns:a16="http://schemas.microsoft.com/office/drawing/2014/main" id="{168FEC2F-D96C-4331-BFE0-CFDEC983293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2" name="直線コネクタ 271">
          <a:extLst>
            <a:ext uri="{FF2B5EF4-FFF2-40B4-BE49-F238E27FC236}">
              <a16:creationId xmlns:a16="http://schemas.microsoft.com/office/drawing/2014/main" id="{735915FA-8E19-4E95-AAF8-7755AC1080E6}"/>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3" name="テキスト ボックス 272">
          <a:extLst>
            <a:ext uri="{FF2B5EF4-FFF2-40B4-BE49-F238E27FC236}">
              <a16:creationId xmlns:a16="http://schemas.microsoft.com/office/drawing/2014/main" id="{78C94D25-B838-48A0-9E3B-538387BD2F6B}"/>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4" name="直線コネクタ 273">
          <a:extLst>
            <a:ext uri="{FF2B5EF4-FFF2-40B4-BE49-F238E27FC236}">
              <a16:creationId xmlns:a16="http://schemas.microsoft.com/office/drawing/2014/main" id="{580F9C89-A9E4-453D-B67D-645E128DB76D}"/>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5" name="テキスト ボックス 274">
          <a:extLst>
            <a:ext uri="{FF2B5EF4-FFF2-40B4-BE49-F238E27FC236}">
              <a16:creationId xmlns:a16="http://schemas.microsoft.com/office/drawing/2014/main" id="{C2C665CD-B620-446A-9283-811F22E7C1F5}"/>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6" name="直線コネクタ 275">
          <a:extLst>
            <a:ext uri="{FF2B5EF4-FFF2-40B4-BE49-F238E27FC236}">
              <a16:creationId xmlns:a16="http://schemas.microsoft.com/office/drawing/2014/main" id="{792C4E51-3F63-4B2B-A860-6CFC66E4F799}"/>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7" name="テキスト ボックス 276">
          <a:extLst>
            <a:ext uri="{FF2B5EF4-FFF2-40B4-BE49-F238E27FC236}">
              <a16:creationId xmlns:a16="http://schemas.microsoft.com/office/drawing/2014/main" id="{CC169C2C-B3BF-40D2-9E9C-9939A0E85C22}"/>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94FB9E11-5F9B-428D-80BB-26AAA795DC8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9C57679C-B984-4962-B9F1-26EA9BCF32B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2EA2732B-465F-413C-B8C2-767BE364EA3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81" name="直線コネクタ 280">
          <a:extLst>
            <a:ext uri="{FF2B5EF4-FFF2-40B4-BE49-F238E27FC236}">
              <a16:creationId xmlns:a16="http://schemas.microsoft.com/office/drawing/2014/main" id="{72B87DC1-5BA8-40B3-B766-055173C4234C}"/>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ECD7905C-6C8D-4538-9F86-5597F9681ADE}"/>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83" name="直線コネクタ 282">
          <a:extLst>
            <a:ext uri="{FF2B5EF4-FFF2-40B4-BE49-F238E27FC236}">
              <a16:creationId xmlns:a16="http://schemas.microsoft.com/office/drawing/2014/main" id="{86A7FCD2-A44B-4479-B87C-5D91BF8113FF}"/>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8E78882B-C47C-43F6-A7A1-8888071B70F1}"/>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85" name="直線コネクタ 284">
          <a:extLst>
            <a:ext uri="{FF2B5EF4-FFF2-40B4-BE49-F238E27FC236}">
              <a16:creationId xmlns:a16="http://schemas.microsoft.com/office/drawing/2014/main" id="{29050183-80DE-42A0-8067-423C029A09DD}"/>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174957D6-1E8D-4CC3-A985-56452D5DB4C8}"/>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87" name="フローチャート: 判断 286">
          <a:extLst>
            <a:ext uri="{FF2B5EF4-FFF2-40B4-BE49-F238E27FC236}">
              <a16:creationId xmlns:a16="http://schemas.microsoft.com/office/drawing/2014/main" id="{B7184C29-C9C1-43DC-A33A-72FD4B136BDD}"/>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88" name="フローチャート: 判断 287">
          <a:extLst>
            <a:ext uri="{FF2B5EF4-FFF2-40B4-BE49-F238E27FC236}">
              <a16:creationId xmlns:a16="http://schemas.microsoft.com/office/drawing/2014/main" id="{5E10764A-DB01-4165-94AF-9BD8751F1BE9}"/>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89" name="フローチャート: 判断 288">
          <a:extLst>
            <a:ext uri="{FF2B5EF4-FFF2-40B4-BE49-F238E27FC236}">
              <a16:creationId xmlns:a16="http://schemas.microsoft.com/office/drawing/2014/main" id="{1FA4E7A9-BFE7-4438-AB79-03FD7FD222D4}"/>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90" name="フローチャート: 判断 289">
          <a:extLst>
            <a:ext uri="{FF2B5EF4-FFF2-40B4-BE49-F238E27FC236}">
              <a16:creationId xmlns:a16="http://schemas.microsoft.com/office/drawing/2014/main" id="{E1C7ADF0-024A-4C36-A97F-335682D4D368}"/>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77</xdr:row>
      <xdr:rowOff>149606</xdr:rowOff>
    </xdr:from>
    <xdr:to>
      <xdr:col>6</xdr:col>
      <xdr:colOff>38100</xdr:colOff>
      <xdr:row>78</xdr:row>
      <xdr:rowOff>79756</xdr:rowOff>
    </xdr:to>
    <xdr:sp macro="" textlink="">
      <xdr:nvSpPr>
        <xdr:cNvPr id="291" name="フローチャート: 判断 290">
          <a:extLst>
            <a:ext uri="{FF2B5EF4-FFF2-40B4-BE49-F238E27FC236}">
              <a16:creationId xmlns:a16="http://schemas.microsoft.com/office/drawing/2014/main" id="{B3140783-0553-4B88-B60E-9A37084295BB}"/>
            </a:ext>
          </a:extLst>
        </xdr:cNvPr>
        <xdr:cNvSpPr/>
      </xdr:nvSpPr>
      <xdr:spPr>
        <a:xfrm>
          <a:off x="981075" y="126178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3DFE0492-CB92-4EAB-BC45-8BA13917AC1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6BE88C01-F005-4B66-AF06-4210470B8B7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409D6938-D13C-470A-9171-6F7E817037D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22A9D761-5130-4B18-AE36-7D808FDDDCE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37CB2B61-1F80-4D48-B1D9-F64EC4BE60F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99313</xdr:rowOff>
    </xdr:from>
    <xdr:to>
      <xdr:col>24</xdr:col>
      <xdr:colOff>114300</xdr:colOff>
      <xdr:row>80</xdr:row>
      <xdr:rowOff>29463</xdr:rowOff>
    </xdr:to>
    <xdr:sp macro="" textlink="">
      <xdr:nvSpPr>
        <xdr:cNvPr id="297" name="楕円 296">
          <a:extLst>
            <a:ext uri="{FF2B5EF4-FFF2-40B4-BE49-F238E27FC236}">
              <a16:creationId xmlns:a16="http://schemas.microsoft.com/office/drawing/2014/main" id="{7B13F84A-A8E5-40B1-A0BE-7F165CB17EC8}"/>
            </a:ext>
          </a:extLst>
        </xdr:cNvPr>
        <xdr:cNvSpPr/>
      </xdr:nvSpPr>
      <xdr:spPr>
        <a:xfrm>
          <a:off x="4124325" y="128945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77740</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A434D437-AB15-4AC8-B321-8800EB2BD54E}"/>
            </a:ext>
          </a:extLst>
        </xdr:cNvPr>
        <xdr:cNvSpPr txBox="1"/>
      </xdr:nvSpPr>
      <xdr:spPr>
        <a:xfrm>
          <a:off x="4229100" y="12869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30735</xdr:rowOff>
    </xdr:from>
    <xdr:to>
      <xdr:col>20</xdr:col>
      <xdr:colOff>38100</xdr:colOff>
      <xdr:row>79</xdr:row>
      <xdr:rowOff>132335</xdr:rowOff>
    </xdr:to>
    <xdr:sp macro="" textlink="">
      <xdr:nvSpPr>
        <xdr:cNvPr id="299" name="楕円 298">
          <a:extLst>
            <a:ext uri="{FF2B5EF4-FFF2-40B4-BE49-F238E27FC236}">
              <a16:creationId xmlns:a16="http://schemas.microsoft.com/office/drawing/2014/main" id="{D94ED528-5A81-4A89-96E7-A119CDB10D9E}"/>
            </a:ext>
          </a:extLst>
        </xdr:cNvPr>
        <xdr:cNvSpPr/>
      </xdr:nvSpPr>
      <xdr:spPr>
        <a:xfrm>
          <a:off x="3381375" y="128196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81535</xdr:rowOff>
    </xdr:from>
    <xdr:to>
      <xdr:col>24</xdr:col>
      <xdr:colOff>63500</xdr:colOff>
      <xdr:row>79</xdr:row>
      <xdr:rowOff>150113</xdr:rowOff>
    </xdr:to>
    <xdr:cxnSp macro="">
      <xdr:nvCxnSpPr>
        <xdr:cNvPr id="300" name="直線コネクタ 299">
          <a:extLst>
            <a:ext uri="{FF2B5EF4-FFF2-40B4-BE49-F238E27FC236}">
              <a16:creationId xmlns:a16="http://schemas.microsoft.com/office/drawing/2014/main" id="{97F5CF7F-86AE-4B46-ABAC-41401C2FF560}"/>
            </a:ext>
          </a:extLst>
        </xdr:cNvPr>
        <xdr:cNvCxnSpPr/>
      </xdr:nvCxnSpPr>
      <xdr:spPr>
        <a:xfrm>
          <a:off x="3429000" y="12876785"/>
          <a:ext cx="752475" cy="65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147320</xdr:rowOff>
    </xdr:from>
    <xdr:to>
      <xdr:col>15</xdr:col>
      <xdr:colOff>101600</xdr:colOff>
      <xdr:row>79</xdr:row>
      <xdr:rowOff>77470</xdr:rowOff>
    </xdr:to>
    <xdr:sp macro="" textlink="">
      <xdr:nvSpPr>
        <xdr:cNvPr id="301" name="楕円 300">
          <a:extLst>
            <a:ext uri="{FF2B5EF4-FFF2-40B4-BE49-F238E27FC236}">
              <a16:creationId xmlns:a16="http://schemas.microsoft.com/office/drawing/2014/main" id="{A514832C-726C-4057-9D84-FEB886C1109B}"/>
            </a:ext>
          </a:extLst>
        </xdr:cNvPr>
        <xdr:cNvSpPr/>
      </xdr:nvSpPr>
      <xdr:spPr>
        <a:xfrm>
          <a:off x="2571750" y="12774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26670</xdr:rowOff>
    </xdr:from>
    <xdr:to>
      <xdr:col>19</xdr:col>
      <xdr:colOff>177800</xdr:colOff>
      <xdr:row>79</xdr:row>
      <xdr:rowOff>81535</xdr:rowOff>
    </xdr:to>
    <xdr:cxnSp macro="">
      <xdr:nvCxnSpPr>
        <xdr:cNvPr id="302" name="直線コネクタ 301">
          <a:extLst>
            <a:ext uri="{FF2B5EF4-FFF2-40B4-BE49-F238E27FC236}">
              <a16:creationId xmlns:a16="http://schemas.microsoft.com/office/drawing/2014/main" id="{8E863325-DEA0-4B7E-98D7-E9BA75BC873B}"/>
            </a:ext>
          </a:extLst>
        </xdr:cNvPr>
        <xdr:cNvCxnSpPr/>
      </xdr:nvCxnSpPr>
      <xdr:spPr>
        <a:xfrm>
          <a:off x="2619375" y="12821920"/>
          <a:ext cx="809625"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83313</xdr:rowOff>
    </xdr:from>
    <xdr:to>
      <xdr:col>10</xdr:col>
      <xdr:colOff>165100</xdr:colOff>
      <xdr:row>79</xdr:row>
      <xdr:rowOff>13463</xdr:rowOff>
    </xdr:to>
    <xdr:sp macro="" textlink="">
      <xdr:nvSpPr>
        <xdr:cNvPr id="303" name="楕円 302">
          <a:extLst>
            <a:ext uri="{FF2B5EF4-FFF2-40B4-BE49-F238E27FC236}">
              <a16:creationId xmlns:a16="http://schemas.microsoft.com/office/drawing/2014/main" id="{319232C9-2999-4009-A400-A3E47E9C886D}"/>
            </a:ext>
          </a:extLst>
        </xdr:cNvPr>
        <xdr:cNvSpPr/>
      </xdr:nvSpPr>
      <xdr:spPr>
        <a:xfrm>
          <a:off x="1781175" y="127166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134113</xdr:rowOff>
    </xdr:from>
    <xdr:to>
      <xdr:col>15</xdr:col>
      <xdr:colOff>50800</xdr:colOff>
      <xdr:row>79</xdr:row>
      <xdr:rowOff>26670</xdr:rowOff>
    </xdr:to>
    <xdr:cxnSp macro="">
      <xdr:nvCxnSpPr>
        <xdr:cNvPr id="304" name="直線コネクタ 303">
          <a:extLst>
            <a:ext uri="{FF2B5EF4-FFF2-40B4-BE49-F238E27FC236}">
              <a16:creationId xmlns:a16="http://schemas.microsoft.com/office/drawing/2014/main" id="{395CAE25-E967-47D0-99B7-678F351F4C54}"/>
            </a:ext>
          </a:extLst>
        </xdr:cNvPr>
        <xdr:cNvCxnSpPr/>
      </xdr:nvCxnSpPr>
      <xdr:spPr>
        <a:xfrm>
          <a:off x="1828800" y="12764263"/>
          <a:ext cx="790575" cy="57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42163</xdr:rowOff>
    </xdr:from>
    <xdr:to>
      <xdr:col>6</xdr:col>
      <xdr:colOff>38100</xdr:colOff>
      <xdr:row>78</xdr:row>
      <xdr:rowOff>143763</xdr:rowOff>
    </xdr:to>
    <xdr:sp macro="" textlink="">
      <xdr:nvSpPr>
        <xdr:cNvPr id="305" name="楕円 304">
          <a:extLst>
            <a:ext uri="{FF2B5EF4-FFF2-40B4-BE49-F238E27FC236}">
              <a16:creationId xmlns:a16="http://schemas.microsoft.com/office/drawing/2014/main" id="{FAB2BC1F-BA7A-48B2-BB7A-F60FCDD7C278}"/>
            </a:ext>
          </a:extLst>
        </xdr:cNvPr>
        <xdr:cNvSpPr/>
      </xdr:nvSpPr>
      <xdr:spPr>
        <a:xfrm>
          <a:off x="981075" y="126754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92963</xdr:rowOff>
    </xdr:from>
    <xdr:to>
      <xdr:col>10</xdr:col>
      <xdr:colOff>114300</xdr:colOff>
      <xdr:row>78</xdr:row>
      <xdr:rowOff>134113</xdr:rowOff>
    </xdr:to>
    <xdr:cxnSp macro="">
      <xdr:nvCxnSpPr>
        <xdr:cNvPr id="306" name="直線コネクタ 305">
          <a:extLst>
            <a:ext uri="{FF2B5EF4-FFF2-40B4-BE49-F238E27FC236}">
              <a16:creationId xmlns:a16="http://schemas.microsoft.com/office/drawing/2014/main" id="{6CC98C1B-7EED-437F-8ADC-CE7E1030A8A1}"/>
            </a:ext>
          </a:extLst>
        </xdr:cNvPr>
        <xdr:cNvCxnSpPr/>
      </xdr:nvCxnSpPr>
      <xdr:spPr>
        <a:xfrm>
          <a:off x="1028700" y="12723113"/>
          <a:ext cx="800100" cy="41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307" name="n_1aveValue【公営住宅】&#10;有形固定資産減価償却率">
          <a:extLst>
            <a:ext uri="{FF2B5EF4-FFF2-40B4-BE49-F238E27FC236}">
              <a16:creationId xmlns:a16="http://schemas.microsoft.com/office/drawing/2014/main" id="{FA4CF008-DE92-4F5D-8C96-15AD83B6C1CF}"/>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68597</xdr:rowOff>
    </xdr:from>
    <xdr:ext cx="405111" cy="259045"/>
    <xdr:sp macro="" textlink="">
      <xdr:nvSpPr>
        <xdr:cNvPr id="308" name="n_2aveValue【公営住宅】&#10;有形固定資産減価償却率">
          <a:extLst>
            <a:ext uri="{FF2B5EF4-FFF2-40B4-BE49-F238E27FC236}">
              <a16:creationId xmlns:a16="http://schemas.microsoft.com/office/drawing/2014/main" id="{AD8A01E9-E942-450A-8D40-2721DA9E78B3}"/>
            </a:ext>
          </a:extLst>
        </xdr:cNvPr>
        <xdr:cNvSpPr txBox="1"/>
      </xdr:nvSpPr>
      <xdr:spPr>
        <a:xfrm>
          <a:off x="2439044" y="1285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09" name="n_3aveValue【公営住宅】&#10;有形固定資産減価償却率">
          <a:extLst>
            <a:ext uri="{FF2B5EF4-FFF2-40B4-BE49-F238E27FC236}">
              <a16:creationId xmlns:a16="http://schemas.microsoft.com/office/drawing/2014/main" id="{99252136-68FD-4D00-BC7E-76898E2A256A}"/>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96283</xdr:rowOff>
    </xdr:from>
    <xdr:ext cx="405111" cy="259045"/>
    <xdr:sp macro="" textlink="">
      <xdr:nvSpPr>
        <xdr:cNvPr id="310" name="n_4aveValue【公営住宅】&#10;有形固定資産減価償却率">
          <a:extLst>
            <a:ext uri="{FF2B5EF4-FFF2-40B4-BE49-F238E27FC236}">
              <a16:creationId xmlns:a16="http://schemas.microsoft.com/office/drawing/2014/main" id="{E1624812-8B18-4E0F-A846-47EB24373A56}"/>
            </a:ext>
          </a:extLst>
        </xdr:cNvPr>
        <xdr:cNvSpPr txBox="1"/>
      </xdr:nvSpPr>
      <xdr:spPr>
        <a:xfrm>
          <a:off x="848369" y="12402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123462</xdr:rowOff>
    </xdr:from>
    <xdr:ext cx="405111" cy="259045"/>
    <xdr:sp macro="" textlink="">
      <xdr:nvSpPr>
        <xdr:cNvPr id="311" name="n_1mainValue【公営住宅】&#10;有形固定資産減価償却率">
          <a:extLst>
            <a:ext uri="{FF2B5EF4-FFF2-40B4-BE49-F238E27FC236}">
              <a16:creationId xmlns:a16="http://schemas.microsoft.com/office/drawing/2014/main" id="{5D94C4E5-7DC9-461F-AA05-E17290470931}"/>
            </a:ext>
          </a:extLst>
        </xdr:cNvPr>
        <xdr:cNvSpPr txBox="1"/>
      </xdr:nvSpPr>
      <xdr:spPr>
        <a:xfrm>
          <a:off x="3239144" y="12918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12" name="n_2mainValue【公営住宅】&#10;有形固定資産減価償却率">
          <a:extLst>
            <a:ext uri="{FF2B5EF4-FFF2-40B4-BE49-F238E27FC236}">
              <a16:creationId xmlns:a16="http://schemas.microsoft.com/office/drawing/2014/main" id="{93D32282-0743-4C17-AD96-A2FB7EB17C59}"/>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4590</xdr:rowOff>
    </xdr:from>
    <xdr:ext cx="405111" cy="259045"/>
    <xdr:sp macro="" textlink="">
      <xdr:nvSpPr>
        <xdr:cNvPr id="313" name="n_3mainValue【公営住宅】&#10;有形固定資産減価償却率">
          <a:extLst>
            <a:ext uri="{FF2B5EF4-FFF2-40B4-BE49-F238E27FC236}">
              <a16:creationId xmlns:a16="http://schemas.microsoft.com/office/drawing/2014/main" id="{C5A8A767-6D72-4B00-A686-22F115FD6C8E}"/>
            </a:ext>
          </a:extLst>
        </xdr:cNvPr>
        <xdr:cNvSpPr txBox="1"/>
      </xdr:nvSpPr>
      <xdr:spPr>
        <a:xfrm>
          <a:off x="1648469" y="12799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134890</xdr:rowOff>
    </xdr:from>
    <xdr:ext cx="405111" cy="259045"/>
    <xdr:sp macro="" textlink="">
      <xdr:nvSpPr>
        <xdr:cNvPr id="314" name="n_4mainValue【公営住宅】&#10;有形固定資産減価償却率">
          <a:extLst>
            <a:ext uri="{FF2B5EF4-FFF2-40B4-BE49-F238E27FC236}">
              <a16:creationId xmlns:a16="http://schemas.microsoft.com/office/drawing/2014/main" id="{6F2A4EDF-02AA-4B6B-B2F7-0EAC025B8AEF}"/>
            </a:ext>
          </a:extLst>
        </xdr:cNvPr>
        <xdr:cNvSpPr txBox="1"/>
      </xdr:nvSpPr>
      <xdr:spPr>
        <a:xfrm>
          <a:off x="848369" y="12765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11B86034-56AF-4D29-96BC-BE1DA256BA3F}"/>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DAFB8F4-EC85-488F-98B5-B2E1F30DAB3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8B5C8677-038D-45D6-BF25-0717FA7A58CE}"/>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B679E226-E63C-46AD-AFDF-5BEC974F76E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D4C27BEE-AA28-4DB6-B2F3-AFDAEFEABF9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95F7BBFD-F151-4020-9224-2EF6E78EFF3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71C4D488-794C-4CEA-83BC-E075F5B0E0E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AB8CD2D3-9D80-45EC-9E67-97A65143CD6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3413D004-62C4-4E10-903D-322F022BAB9B}"/>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2EB8D2B2-23CA-44D5-9045-414A62B3F496}"/>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5106A892-B350-4E86-8601-D9B8BD60D30D}"/>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6BE58651-BE7D-409C-8BDB-110F83DEEF9F}"/>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ECAD8947-A2AD-4A1D-8D55-DB405FBDBF6B}"/>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EE204F19-DE93-4151-9DE1-3AC1094BC353}"/>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94520688-E490-4500-B721-86B6D5552C18}"/>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B6A059F5-9D07-4135-AC48-3406F9999E97}"/>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B42A63A4-C8B0-4AE8-95C7-2FFF5B6BFF60}"/>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1767EE42-5296-4DE9-8E59-A108C6AE68A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D5F86305-9065-4020-B53E-37039180B01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CB4C0FF8-E2FC-4DE6-8B76-E4622CD3342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5" name="直線コネクタ 334">
          <a:extLst>
            <a:ext uri="{FF2B5EF4-FFF2-40B4-BE49-F238E27FC236}">
              <a16:creationId xmlns:a16="http://schemas.microsoft.com/office/drawing/2014/main" id="{A97DED2C-CFF1-41BC-A518-50886A424580}"/>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6" name="【公営住宅】&#10;一人当たり面積最小値テキスト">
          <a:extLst>
            <a:ext uri="{FF2B5EF4-FFF2-40B4-BE49-F238E27FC236}">
              <a16:creationId xmlns:a16="http://schemas.microsoft.com/office/drawing/2014/main" id="{F68D57CE-DDCE-44D6-A1B3-E160407BA2E3}"/>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7" name="直線コネクタ 336">
          <a:extLst>
            <a:ext uri="{FF2B5EF4-FFF2-40B4-BE49-F238E27FC236}">
              <a16:creationId xmlns:a16="http://schemas.microsoft.com/office/drawing/2014/main" id="{A5E8602A-9723-4A07-B37F-D6BE59E7B341}"/>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38" name="【公営住宅】&#10;一人当たり面積最大値テキスト">
          <a:extLst>
            <a:ext uri="{FF2B5EF4-FFF2-40B4-BE49-F238E27FC236}">
              <a16:creationId xmlns:a16="http://schemas.microsoft.com/office/drawing/2014/main" id="{6BCEC1A3-9DB6-4451-8900-C5159AAE7BA9}"/>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39" name="直線コネクタ 338">
          <a:extLst>
            <a:ext uri="{FF2B5EF4-FFF2-40B4-BE49-F238E27FC236}">
              <a16:creationId xmlns:a16="http://schemas.microsoft.com/office/drawing/2014/main" id="{559AD9F1-CA46-4B16-A1F4-B205EE3CB349}"/>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112031</xdr:rowOff>
    </xdr:from>
    <xdr:ext cx="469744" cy="259045"/>
    <xdr:sp macro="" textlink="">
      <xdr:nvSpPr>
        <xdr:cNvPr id="340" name="【公営住宅】&#10;一人当たり面積平均値テキスト">
          <a:extLst>
            <a:ext uri="{FF2B5EF4-FFF2-40B4-BE49-F238E27FC236}">
              <a16:creationId xmlns:a16="http://schemas.microsoft.com/office/drawing/2014/main" id="{A5F3039C-BD15-460A-8770-2BFAAE45B5B6}"/>
            </a:ext>
          </a:extLst>
        </xdr:cNvPr>
        <xdr:cNvSpPr txBox="1"/>
      </xdr:nvSpPr>
      <xdr:spPr>
        <a:xfrm>
          <a:off x="9477375" y="135518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1" name="フローチャート: 判断 340">
          <a:extLst>
            <a:ext uri="{FF2B5EF4-FFF2-40B4-BE49-F238E27FC236}">
              <a16:creationId xmlns:a16="http://schemas.microsoft.com/office/drawing/2014/main" id="{A826542F-CED3-4D86-97E6-B584BAB7AD02}"/>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2" name="フローチャート: 判断 341">
          <a:extLst>
            <a:ext uri="{FF2B5EF4-FFF2-40B4-BE49-F238E27FC236}">
              <a16:creationId xmlns:a16="http://schemas.microsoft.com/office/drawing/2014/main" id="{1C969D53-9868-43DF-9D9E-D70B2D47B491}"/>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3" name="フローチャート: 判断 342">
          <a:extLst>
            <a:ext uri="{FF2B5EF4-FFF2-40B4-BE49-F238E27FC236}">
              <a16:creationId xmlns:a16="http://schemas.microsoft.com/office/drawing/2014/main" id="{0D5806D7-B3EA-4B8C-8A62-709BCD21348E}"/>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4" name="フローチャート: 判断 343">
          <a:extLst>
            <a:ext uri="{FF2B5EF4-FFF2-40B4-BE49-F238E27FC236}">
              <a16:creationId xmlns:a16="http://schemas.microsoft.com/office/drawing/2014/main" id="{A29E75A3-BF3D-43F5-8B82-55CD1872BBF7}"/>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156463</xdr:rowOff>
    </xdr:from>
    <xdr:to>
      <xdr:col>36</xdr:col>
      <xdr:colOff>165100</xdr:colOff>
      <xdr:row>82</xdr:row>
      <xdr:rowOff>86613</xdr:rowOff>
    </xdr:to>
    <xdr:sp macro="" textlink="">
      <xdr:nvSpPr>
        <xdr:cNvPr id="345" name="フローチャート: 判断 344">
          <a:extLst>
            <a:ext uri="{FF2B5EF4-FFF2-40B4-BE49-F238E27FC236}">
              <a16:creationId xmlns:a16="http://schemas.microsoft.com/office/drawing/2014/main" id="{BE7F620A-8D7F-4C85-B4B8-AFEF3DDAEE49}"/>
            </a:ext>
          </a:extLst>
        </xdr:cNvPr>
        <xdr:cNvSpPr/>
      </xdr:nvSpPr>
      <xdr:spPr>
        <a:xfrm>
          <a:off x="6238875" y="132755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93F7C34-AA98-4E1F-9A95-29EBEE1B25B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45FA38D4-A34C-47CF-89BF-46F03B1974E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9D574A3-ACC3-45B6-9AE6-76EBA444FE3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49C1ECF1-9EEF-41EF-84C1-1E1D62D0D39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F4E0238-14B5-4257-A291-0A0264C2F47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55880</xdr:rowOff>
    </xdr:from>
    <xdr:to>
      <xdr:col>55</xdr:col>
      <xdr:colOff>50800</xdr:colOff>
      <xdr:row>80</xdr:row>
      <xdr:rowOff>157480</xdr:rowOff>
    </xdr:to>
    <xdr:sp macro="" textlink="">
      <xdr:nvSpPr>
        <xdr:cNvPr id="351" name="楕円 350">
          <a:extLst>
            <a:ext uri="{FF2B5EF4-FFF2-40B4-BE49-F238E27FC236}">
              <a16:creationId xmlns:a16="http://schemas.microsoft.com/office/drawing/2014/main" id="{FEF09FA4-7382-4E2B-BC92-A6249931AD8D}"/>
            </a:ext>
          </a:extLst>
        </xdr:cNvPr>
        <xdr:cNvSpPr/>
      </xdr:nvSpPr>
      <xdr:spPr>
        <a:xfrm>
          <a:off x="9401175" y="1300988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142257</xdr:rowOff>
    </xdr:from>
    <xdr:ext cx="469744" cy="259045"/>
    <xdr:sp macro="" textlink="">
      <xdr:nvSpPr>
        <xdr:cNvPr id="352" name="【公営住宅】&#10;一人当たり面積該当値テキスト">
          <a:extLst>
            <a:ext uri="{FF2B5EF4-FFF2-40B4-BE49-F238E27FC236}">
              <a16:creationId xmlns:a16="http://schemas.microsoft.com/office/drawing/2014/main" id="{5BFDB103-585E-4333-A540-D33F25B93485}"/>
            </a:ext>
          </a:extLst>
        </xdr:cNvPr>
        <xdr:cNvSpPr txBox="1"/>
      </xdr:nvSpPr>
      <xdr:spPr>
        <a:xfrm>
          <a:off x="9477375" y="12937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19304</xdr:rowOff>
    </xdr:from>
    <xdr:to>
      <xdr:col>50</xdr:col>
      <xdr:colOff>165100</xdr:colOff>
      <xdr:row>78</xdr:row>
      <xdr:rowOff>120904</xdr:rowOff>
    </xdr:to>
    <xdr:sp macro="" textlink="">
      <xdr:nvSpPr>
        <xdr:cNvPr id="353" name="楕円 352">
          <a:extLst>
            <a:ext uri="{FF2B5EF4-FFF2-40B4-BE49-F238E27FC236}">
              <a16:creationId xmlns:a16="http://schemas.microsoft.com/office/drawing/2014/main" id="{F7A90B0E-6EEB-4A2C-AF93-B65A6C87557B}"/>
            </a:ext>
          </a:extLst>
        </xdr:cNvPr>
        <xdr:cNvSpPr/>
      </xdr:nvSpPr>
      <xdr:spPr>
        <a:xfrm>
          <a:off x="8639175" y="12649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70104</xdr:rowOff>
    </xdr:from>
    <xdr:to>
      <xdr:col>55</xdr:col>
      <xdr:colOff>0</xdr:colOff>
      <xdr:row>80</xdr:row>
      <xdr:rowOff>106680</xdr:rowOff>
    </xdr:to>
    <xdr:cxnSp macro="">
      <xdr:nvCxnSpPr>
        <xdr:cNvPr id="354" name="直線コネクタ 353">
          <a:extLst>
            <a:ext uri="{FF2B5EF4-FFF2-40B4-BE49-F238E27FC236}">
              <a16:creationId xmlns:a16="http://schemas.microsoft.com/office/drawing/2014/main" id="{9C4AE39B-D15E-4892-8A15-AA56F6506E2E}"/>
            </a:ext>
          </a:extLst>
        </xdr:cNvPr>
        <xdr:cNvCxnSpPr/>
      </xdr:nvCxnSpPr>
      <xdr:spPr>
        <a:xfrm>
          <a:off x="8686800" y="12697079"/>
          <a:ext cx="742950" cy="360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147320</xdr:rowOff>
    </xdr:from>
    <xdr:to>
      <xdr:col>46</xdr:col>
      <xdr:colOff>38100</xdr:colOff>
      <xdr:row>79</xdr:row>
      <xdr:rowOff>77470</xdr:rowOff>
    </xdr:to>
    <xdr:sp macro="" textlink="">
      <xdr:nvSpPr>
        <xdr:cNvPr id="355" name="楕円 354">
          <a:extLst>
            <a:ext uri="{FF2B5EF4-FFF2-40B4-BE49-F238E27FC236}">
              <a16:creationId xmlns:a16="http://schemas.microsoft.com/office/drawing/2014/main" id="{531E32A3-CB22-4E7D-86C0-B84E8BA9D467}"/>
            </a:ext>
          </a:extLst>
        </xdr:cNvPr>
        <xdr:cNvSpPr/>
      </xdr:nvSpPr>
      <xdr:spPr>
        <a:xfrm>
          <a:off x="7839075" y="12774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70104</xdr:rowOff>
    </xdr:from>
    <xdr:to>
      <xdr:col>50</xdr:col>
      <xdr:colOff>114300</xdr:colOff>
      <xdr:row>79</xdr:row>
      <xdr:rowOff>26670</xdr:rowOff>
    </xdr:to>
    <xdr:cxnSp macro="">
      <xdr:nvCxnSpPr>
        <xdr:cNvPr id="356" name="直線コネクタ 355">
          <a:extLst>
            <a:ext uri="{FF2B5EF4-FFF2-40B4-BE49-F238E27FC236}">
              <a16:creationId xmlns:a16="http://schemas.microsoft.com/office/drawing/2014/main" id="{E4263471-DF4C-4C65-909C-A15E2E3EFAAC}"/>
            </a:ext>
          </a:extLst>
        </xdr:cNvPr>
        <xdr:cNvCxnSpPr/>
      </xdr:nvCxnSpPr>
      <xdr:spPr>
        <a:xfrm flipV="1">
          <a:off x="7886700" y="12697079"/>
          <a:ext cx="800100" cy="124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79</xdr:row>
      <xdr:rowOff>62737</xdr:rowOff>
    </xdr:from>
    <xdr:to>
      <xdr:col>41</xdr:col>
      <xdr:colOff>101600</xdr:colOff>
      <xdr:row>79</xdr:row>
      <xdr:rowOff>164337</xdr:rowOff>
    </xdr:to>
    <xdr:sp macro="" textlink="">
      <xdr:nvSpPr>
        <xdr:cNvPr id="357" name="楕円 356">
          <a:extLst>
            <a:ext uri="{FF2B5EF4-FFF2-40B4-BE49-F238E27FC236}">
              <a16:creationId xmlns:a16="http://schemas.microsoft.com/office/drawing/2014/main" id="{AA8C29D3-2E52-44C6-8539-D92AD91AD667}"/>
            </a:ext>
          </a:extLst>
        </xdr:cNvPr>
        <xdr:cNvSpPr/>
      </xdr:nvSpPr>
      <xdr:spPr>
        <a:xfrm>
          <a:off x="7029450" y="1285798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26670</xdr:rowOff>
    </xdr:from>
    <xdr:to>
      <xdr:col>45</xdr:col>
      <xdr:colOff>177800</xdr:colOff>
      <xdr:row>79</xdr:row>
      <xdr:rowOff>113537</xdr:rowOff>
    </xdr:to>
    <xdr:cxnSp macro="">
      <xdr:nvCxnSpPr>
        <xdr:cNvPr id="358" name="直線コネクタ 357">
          <a:extLst>
            <a:ext uri="{FF2B5EF4-FFF2-40B4-BE49-F238E27FC236}">
              <a16:creationId xmlns:a16="http://schemas.microsoft.com/office/drawing/2014/main" id="{A86DA0FC-CAB4-4E31-AC4B-677DFC0A2684}"/>
            </a:ext>
          </a:extLst>
        </xdr:cNvPr>
        <xdr:cNvCxnSpPr/>
      </xdr:nvCxnSpPr>
      <xdr:spPr>
        <a:xfrm flipV="1">
          <a:off x="7077075" y="12821920"/>
          <a:ext cx="809625" cy="8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35306</xdr:rowOff>
    </xdr:from>
    <xdr:to>
      <xdr:col>36</xdr:col>
      <xdr:colOff>165100</xdr:colOff>
      <xdr:row>80</xdr:row>
      <xdr:rowOff>136906</xdr:rowOff>
    </xdr:to>
    <xdr:sp macro="" textlink="">
      <xdr:nvSpPr>
        <xdr:cNvPr id="359" name="楕円 358">
          <a:extLst>
            <a:ext uri="{FF2B5EF4-FFF2-40B4-BE49-F238E27FC236}">
              <a16:creationId xmlns:a16="http://schemas.microsoft.com/office/drawing/2014/main" id="{114EDAD3-F91E-4824-8838-13B297F4CCC3}"/>
            </a:ext>
          </a:extLst>
        </xdr:cNvPr>
        <xdr:cNvSpPr/>
      </xdr:nvSpPr>
      <xdr:spPr>
        <a:xfrm>
          <a:off x="6238875" y="129893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113537</xdr:rowOff>
    </xdr:from>
    <xdr:to>
      <xdr:col>41</xdr:col>
      <xdr:colOff>50800</xdr:colOff>
      <xdr:row>80</xdr:row>
      <xdr:rowOff>86106</xdr:rowOff>
    </xdr:to>
    <xdr:cxnSp macro="">
      <xdr:nvCxnSpPr>
        <xdr:cNvPr id="360" name="直線コネクタ 359">
          <a:extLst>
            <a:ext uri="{FF2B5EF4-FFF2-40B4-BE49-F238E27FC236}">
              <a16:creationId xmlns:a16="http://schemas.microsoft.com/office/drawing/2014/main" id="{FA2C2CF0-BC2F-469D-9EB3-731B6D506DF1}"/>
            </a:ext>
          </a:extLst>
        </xdr:cNvPr>
        <xdr:cNvCxnSpPr/>
      </xdr:nvCxnSpPr>
      <xdr:spPr>
        <a:xfrm flipV="1">
          <a:off x="6286500" y="12905612"/>
          <a:ext cx="790575" cy="131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41164</xdr:rowOff>
    </xdr:from>
    <xdr:ext cx="469744" cy="259045"/>
    <xdr:sp macro="" textlink="">
      <xdr:nvSpPr>
        <xdr:cNvPr id="361" name="n_1aveValue【公営住宅】&#10;一人当たり面積">
          <a:extLst>
            <a:ext uri="{FF2B5EF4-FFF2-40B4-BE49-F238E27FC236}">
              <a16:creationId xmlns:a16="http://schemas.microsoft.com/office/drawing/2014/main" id="{D2B2754A-3BBE-4F3C-B4CD-6203F0CA3819}"/>
            </a:ext>
          </a:extLst>
        </xdr:cNvPr>
        <xdr:cNvSpPr txBox="1"/>
      </xdr:nvSpPr>
      <xdr:spPr>
        <a:xfrm>
          <a:off x="845827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54881</xdr:rowOff>
    </xdr:from>
    <xdr:ext cx="469744" cy="259045"/>
    <xdr:sp macro="" textlink="">
      <xdr:nvSpPr>
        <xdr:cNvPr id="362" name="n_2aveValue【公営住宅】&#10;一人当たり面積">
          <a:extLst>
            <a:ext uri="{FF2B5EF4-FFF2-40B4-BE49-F238E27FC236}">
              <a16:creationId xmlns:a16="http://schemas.microsoft.com/office/drawing/2014/main" id="{BDBB7105-4129-4D70-B220-38EE330A4C5F}"/>
            </a:ext>
          </a:extLst>
        </xdr:cNvPr>
        <xdr:cNvSpPr txBox="1"/>
      </xdr:nvSpPr>
      <xdr:spPr>
        <a:xfrm>
          <a:off x="767722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66312</xdr:rowOff>
    </xdr:from>
    <xdr:ext cx="469744" cy="259045"/>
    <xdr:sp macro="" textlink="">
      <xdr:nvSpPr>
        <xdr:cNvPr id="363" name="n_3aveValue【公営住宅】&#10;一人当たり面積">
          <a:extLst>
            <a:ext uri="{FF2B5EF4-FFF2-40B4-BE49-F238E27FC236}">
              <a16:creationId xmlns:a16="http://schemas.microsoft.com/office/drawing/2014/main" id="{CCDCA0F4-1C63-4F25-B3CD-74475894A4FF}"/>
            </a:ext>
          </a:extLst>
        </xdr:cNvPr>
        <xdr:cNvSpPr txBox="1"/>
      </xdr:nvSpPr>
      <xdr:spPr>
        <a:xfrm>
          <a:off x="68676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77740</xdr:rowOff>
    </xdr:from>
    <xdr:ext cx="469744" cy="259045"/>
    <xdr:sp macro="" textlink="">
      <xdr:nvSpPr>
        <xdr:cNvPr id="364" name="n_4aveValue【公営住宅】&#10;一人当たり面積">
          <a:extLst>
            <a:ext uri="{FF2B5EF4-FFF2-40B4-BE49-F238E27FC236}">
              <a16:creationId xmlns:a16="http://schemas.microsoft.com/office/drawing/2014/main" id="{6AA33756-A8D8-430D-981C-C33B370AC6AD}"/>
            </a:ext>
          </a:extLst>
        </xdr:cNvPr>
        <xdr:cNvSpPr txBox="1"/>
      </xdr:nvSpPr>
      <xdr:spPr>
        <a:xfrm>
          <a:off x="6067502" y="13355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137431</xdr:rowOff>
    </xdr:from>
    <xdr:ext cx="469744" cy="259045"/>
    <xdr:sp macro="" textlink="">
      <xdr:nvSpPr>
        <xdr:cNvPr id="365" name="n_1mainValue【公営住宅】&#10;一人当たり面積">
          <a:extLst>
            <a:ext uri="{FF2B5EF4-FFF2-40B4-BE49-F238E27FC236}">
              <a16:creationId xmlns:a16="http://schemas.microsoft.com/office/drawing/2014/main" id="{B2EC5D8F-3D8C-49FF-A6AE-C73E49C687A5}"/>
            </a:ext>
          </a:extLst>
        </xdr:cNvPr>
        <xdr:cNvSpPr txBox="1"/>
      </xdr:nvSpPr>
      <xdr:spPr>
        <a:xfrm>
          <a:off x="8458277" y="12446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93997</xdr:rowOff>
    </xdr:from>
    <xdr:ext cx="469744" cy="259045"/>
    <xdr:sp macro="" textlink="">
      <xdr:nvSpPr>
        <xdr:cNvPr id="366" name="n_2mainValue【公営住宅】&#10;一人当たり面積">
          <a:extLst>
            <a:ext uri="{FF2B5EF4-FFF2-40B4-BE49-F238E27FC236}">
              <a16:creationId xmlns:a16="http://schemas.microsoft.com/office/drawing/2014/main" id="{E7FB4E94-BCF3-43EB-82E3-16A52C16482D}"/>
            </a:ext>
          </a:extLst>
        </xdr:cNvPr>
        <xdr:cNvSpPr txBox="1"/>
      </xdr:nvSpPr>
      <xdr:spPr>
        <a:xfrm>
          <a:off x="7677227" y="12562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78</xdr:row>
      <xdr:rowOff>9414</xdr:rowOff>
    </xdr:from>
    <xdr:ext cx="469744" cy="259045"/>
    <xdr:sp macro="" textlink="">
      <xdr:nvSpPr>
        <xdr:cNvPr id="367" name="n_3mainValue【公営住宅】&#10;一人当たり面積">
          <a:extLst>
            <a:ext uri="{FF2B5EF4-FFF2-40B4-BE49-F238E27FC236}">
              <a16:creationId xmlns:a16="http://schemas.microsoft.com/office/drawing/2014/main" id="{48C70478-5ABD-477C-8D2C-8FB04010A1FC}"/>
            </a:ext>
          </a:extLst>
        </xdr:cNvPr>
        <xdr:cNvSpPr txBox="1"/>
      </xdr:nvSpPr>
      <xdr:spPr>
        <a:xfrm>
          <a:off x="6867602" y="1264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78</xdr:row>
      <xdr:rowOff>153433</xdr:rowOff>
    </xdr:from>
    <xdr:ext cx="469744" cy="259045"/>
    <xdr:sp macro="" textlink="">
      <xdr:nvSpPr>
        <xdr:cNvPr id="368" name="n_4mainValue【公営住宅】&#10;一人当たり面積">
          <a:extLst>
            <a:ext uri="{FF2B5EF4-FFF2-40B4-BE49-F238E27FC236}">
              <a16:creationId xmlns:a16="http://schemas.microsoft.com/office/drawing/2014/main" id="{89493F2C-A2B0-41D5-AAC2-1B697A120934}"/>
            </a:ext>
          </a:extLst>
        </xdr:cNvPr>
        <xdr:cNvSpPr txBox="1"/>
      </xdr:nvSpPr>
      <xdr:spPr>
        <a:xfrm>
          <a:off x="6067502" y="12783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83E35346-418E-4A33-8973-F9EA6F08F3C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252D3ECF-ED5D-4FBF-B477-54E3E181BF7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06D6E4DE-A4A5-416A-B206-85DF4108010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1099297F-AD5F-491D-A46F-D13C91142B9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4656BC30-2AC3-443D-900A-CC83AA57DAC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0E324FDE-0144-46AB-91CB-6CF3C561B4A2}"/>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5" name="正方形/長方形 374">
          <a:extLst>
            <a:ext uri="{FF2B5EF4-FFF2-40B4-BE49-F238E27FC236}">
              <a16:creationId xmlns:a16="http://schemas.microsoft.com/office/drawing/2014/main" id="{8F0EFE67-7D90-497E-806B-9253C686F33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6" name="正方形/長方形 375">
          <a:extLst>
            <a:ext uri="{FF2B5EF4-FFF2-40B4-BE49-F238E27FC236}">
              <a16:creationId xmlns:a16="http://schemas.microsoft.com/office/drawing/2014/main" id="{C0186063-A772-4EA9-9364-EE48EC814B4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7" name="正方形/長方形 376">
          <a:extLst>
            <a:ext uri="{FF2B5EF4-FFF2-40B4-BE49-F238E27FC236}">
              <a16:creationId xmlns:a16="http://schemas.microsoft.com/office/drawing/2014/main" id="{4EC4A668-7874-47E8-BEFF-EDA38BDE550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8" name="正方形/長方形 377">
          <a:extLst>
            <a:ext uri="{FF2B5EF4-FFF2-40B4-BE49-F238E27FC236}">
              <a16:creationId xmlns:a16="http://schemas.microsoft.com/office/drawing/2014/main" id="{ED311678-C0F8-4E38-BBB7-B473210A7E1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9" name="正方形/長方形 378">
          <a:extLst>
            <a:ext uri="{FF2B5EF4-FFF2-40B4-BE49-F238E27FC236}">
              <a16:creationId xmlns:a16="http://schemas.microsoft.com/office/drawing/2014/main" id="{9C90D255-7F6B-45FC-BE1F-4A594119D1C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80" name="正方形/長方形 379">
          <a:extLst>
            <a:ext uri="{FF2B5EF4-FFF2-40B4-BE49-F238E27FC236}">
              <a16:creationId xmlns:a16="http://schemas.microsoft.com/office/drawing/2014/main" id="{65D114DD-8F0D-4984-9286-DD23B8A9DF3A}"/>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81" name="正方形/長方形 380">
          <a:extLst>
            <a:ext uri="{FF2B5EF4-FFF2-40B4-BE49-F238E27FC236}">
              <a16:creationId xmlns:a16="http://schemas.microsoft.com/office/drawing/2014/main" id="{95A097AB-B4C7-4CD6-93C1-E70E77A59F48}"/>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82" name="正方形/長方形 381">
          <a:extLst>
            <a:ext uri="{FF2B5EF4-FFF2-40B4-BE49-F238E27FC236}">
              <a16:creationId xmlns:a16="http://schemas.microsoft.com/office/drawing/2014/main" id="{C8F35C08-960F-4546-AB3A-8380F95B586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3" name="正方形/長方形 382">
          <a:extLst>
            <a:ext uri="{FF2B5EF4-FFF2-40B4-BE49-F238E27FC236}">
              <a16:creationId xmlns:a16="http://schemas.microsoft.com/office/drawing/2014/main" id="{45D774EE-A36A-4696-BC6C-0E37C7CF489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4" name="正方形/長方形 383">
          <a:extLst>
            <a:ext uri="{FF2B5EF4-FFF2-40B4-BE49-F238E27FC236}">
              <a16:creationId xmlns:a16="http://schemas.microsoft.com/office/drawing/2014/main" id="{3E4AABF8-0E70-4710-908A-4934C1E8A0A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5" name="正方形/長方形 384">
          <a:extLst>
            <a:ext uri="{FF2B5EF4-FFF2-40B4-BE49-F238E27FC236}">
              <a16:creationId xmlns:a16="http://schemas.microsoft.com/office/drawing/2014/main" id="{DC9BDA6B-89EC-473A-A792-5FFB1DB8C2C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6" name="正方形/長方形 385">
          <a:extLst>
            <a:ext uri="{FF2B5EF4-FFF2-40B4-BE49-F238E27FC236}">
              <a16:creationId xmlns:a16="http://schemas.microsoft.com/office/drawing/2014/main" id="{6957C287-3E27-4FA2-A501-061F0D836AD5}"/>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7" name="正方形/長方形 386">
          <a:extLst>
            <a:ext uri="{FF2B5EF4-FFF2-40B4-BE49-F238E27FC236}">
              <a16:creationId xmlns:a16="http://schemas.microsoft.com/office/drawing/2014/main" id="{1E053A37-72E3-4FA6-9117-1FBF2CE83FC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8" name="正方形/長方形 387">
          <a:extLst>
            <a:ext uri="{FF2B5EF4-FFF2-40B4-BE49-F238E27FC236}">
              <a16:creationId xmlns:a16="http://schemas.microsoft.com/office/drawing/2014/main" id="{DB5D2C21-5194-4019-A177-9701A7B63E6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9" name="正方形/長方形 388">
          <a:extLst>
            <a:ext uri="{FF2B5EF4-FFF2-40B4-BE49-F238E27FC236}">
              <a16:creationId xmlns:a16="http://schemas.microsoft.com/office/drawing/2014/main" id="{73E82F3C-5F4F-45A3-B9C9-8323C94E166D}"/>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90" name="正方形/長方形 389">
          <a:extLst>
            <a:ext uri="{FF2B5EF4-FFF2-40B4-BE49-F238E27FC236}">
              <a16:creationId xmlns:a16="http://schemas.microsoft.com/office/drawing/2014/main" id="{FB00124E-30AA-4D47-AFF7-7520A540574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91" name="正方形/長方形 390">
          <a:extLst>
            <a:ext uri="{FF2B5EF4-FFF2-40B4-BE49-F238E27FC236}">
              <a16:creationId xmlns:a16="http://schemas.microsoft.com/office/drawing/2014/main" id="{B84390BE-1C85-4A74-BEF2-22EDCF0A7B4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92" name="正方形/長方形 391">
          <a:extLst>
            <a:ext uri="{FF2B5EF4-FFF2-40B4-BE49-F238E27FC236}">
              <a16:creationId xmlns:a16="http://schemas.microsoft.com/office/drawing/2014/main" id="{E6D62F0D-66F4-4047-9734-FF89CDC79565}"/>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3" name="正方形/長方形 392">
          <a:extLst>
            <a:ext uri="{FF2B5EF4-FFF2-40B4-BE49-F238E27FC236}">
              <a16:creationId xmlns:a16="http://schemas.microsoft.com/office/drawing/2014/main" id="{BC239D8B-B371-401D-BDC9-00468A487B0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4" name="正方形/長方形 393">
          <a:extLst>
            <a:ext uri="{FF2B5EF4-FFF2-40B4-BE49-F238E27FC236}">
              <a16:creationId xmlns:a16="http://schemas.microsoft.com/office/drawing/2014/main" id="{A7BCB7EE-4C9D-4285-85A9-1529CAB0F03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5" name="正方形/長方形 394">
          <a:extLst>
            <a:ext uri="{FF2B5EF4-FFF2-40B4-BE49-F238E27FC236}">
              <a16:creationId xmlns:a16="http://schemas.microsoft.com/office/drawing/2014/main" id="{4C7557C8-D2DA-41EB-9D72-6E8F02608F9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6" name="正方形/長方形 395">
          <a:extLst>
            <a:ext uri="{FF2B5EF4-FFF2-40B4-BE49-F238E27FC236}">
              <a16:creationId xmlns:a16="http://schemas.microsoft.com/office/drawing/2014/main" id="{0FB194C1-15EC-4EFC-9B5C-7A6E08DDADA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7" name="正方形/長方形 396">
          <a:extLst>
            <a:ext uri="{FF2B5EF4-FFF2-40B4-BE49-F238E27FC236}">
              <a16:creationId xmlns:a16="http://schemas.microsoft.com/office/drawing/2014/main" id="{81E9BF06-7B63-4E69-8506-DB75CF4A0ED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8" name="正方形/長方形 397">
          <a:extLst>
            <a:ext uri="{FF2B5EF4-FFF2-40B4-BE49-F238E27FC236}">
              <a16:creationId xmlns:a16="http://schemas.microsoft.com/office/drawing/2014/main" id="{1C8C848B-9C99-4D5D-A0F6-EA2685B60A6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9" name="テキスト ボックス 398">
          <a:extLst>
            <a:ext uri="{FF2B5EF4-FFF2-40B4-BE49-F238E27FC236}">
              <a16:creationId xmlns:a16="http://schemas.microsoft.com/office/drawing/2014/main" id="{3160FAA3-B70C-4334-9A26-606A1A8445F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00" name="直線コネクタ 399">
          <a:extLst>
            <a:ext uri="{FF2B5EF4-FFF2-40B4-BE49-F238E27FC236}">
              <a16:creationId xmlns:a16="http://schemas.microsoft.com/office/drawing/2014/main" id="{8813C13A-C06B-4EF2-B76D-7FE84B67B32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01" name="テキスト ボックス 400">
          <a:extLst>
            <a:ext uri="{FF2B5EF4-FFF2-40B4-BE49-F238E27FC236}">
              <a16:creationId xmlns:a16="http://schemas.microsoft.com/office/drawing/2014/main" id="{9B0F464D-D7C4-4AAB-810A-0F15F78899D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02" name="直線コネクタ 401">
          <a:extLst>
            <a:ext uri="{FF2B5EF4-FFF2-40B4-BE49-F238E27FC236}">
              <a16:creationId xmlns:a16="http://schemas.microsoft.com/office/drawing/2014/main" id="{3AD7E9FD-CD0B-4DEA-9720-08D07EA8B70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3" name="テキスト ボックス 402">
          <a:extLst>
            <a:ext uri="{FF2B5EF4-FFF2-40B4-BE49-F238E27FC236}">
              <a16:creationId xmlns:a16="http://schemas.microsoft.com/office/drawing/2014/main" id="{24107CFE-5C96-4F0C-B935-E7525F2769F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4" name="直線コネクタ 403">
          <a:extLst>
            <a:ext uri="{FF2B5EF4-FFF2-40B4-BE49-F238E27FC236}">
              <a16:creationId xmlns:a16="http://schemas.microsoft.com/office/drawing/2014/main" id="{FE53AE19-BA5D-4ED1-9CE5-69897A1F1417}"/>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5" name="テキスト ボックス 404">
          <a:extLst>
            <a:ext uri="{FF2B5EF4-FFF2-40B4-BE49-F238E27FC236}">
              <a16:creationId xmlns:a16="http://schemas.microsoft.com/office/drawing/2014/main" id="{1518127C-96A5-4358-AF88-F596A68849E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6" name="直線コネクタ 405">
          <a:extLst>
            <a:ext uri="{FF2B5EF4-FFF2-40B4-BE49-F238E27FC236}">
              <a16:creationId xmlns:a16="http://schemas.microsoft.com/office/drawing/2014/main" id="{43560BB1-71BB-49C1-806D-CB7322DC0ED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7" name="テキスト ボックス 406">
          <a:extLst>
            <a:ext uri="{FF2B5EF4-FFF2-40B4-BE49-F238E27FC236}">
              <a16:creationId xmlns:a16="http://schemas.microsoft.com/office/drawing/2014/main" id="{46864DD4-9847-4E70-ACB5-66F81F75098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8" name="直線コネクタ 407">
          <a:extLst>
            <a:ext uri="{FF2B5EF4-FFF2-40B4-BE49-F238E27FC236}">
              <a16:creationId xmlns:a16="http://schemas.microsoft.com/office/drawing/2014/main" id="{563499B0-8209-4C69-A0BB-7861CFFABE2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9" name="テキスト ボックス 408">
          <a:extLst>
            <a:ext uri="{FF2B5EF4-FFF2-40B4-BE49-F238E27FC236}">
              <a16:creationId xmlns:a16="http://schemas.microsoft.com/office/drawing/2014/main" id="{682106F5-25CC-40DF-9776-97745EAAD05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10" name="直線コネクタ 409">
          <a:extLst>
            <a:ext uri="{FF2B5EF4-FFF2-40B4-BE49-F238E27FC236}">
              <a16:creationId xmlns:a16="http://schemas.microsoft.com/office/drawing/2014/main" id="{305CC4C0-DFF2-4031-984A-B30E5E0F9F7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11" name="テキスト ボックス 410">
          <a:extLst>
            <a:ext uri="{FF2B5EF4-FFF2-40B4-BE49-F238E27FC236}">
              <a16:creationId xmlns:a16="http://schemas.microsoft.com/office/drawing/2014/main" id="{F0A950F6-005F-468C-A9E6-6D364D51025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12" name="【学校施設】&#10;有形固定資産減価償却率グラフ枠">
          <a:extLst>
            <a:ext uri="{FF2B5EF4-FFF2-40B4-BE49-F238E27FC236}">
              <a16:creationId xmlns:a16="http://schemas.microsoft.com/office/drawing/2014/main" id="{28F1F4F4-4509-42C6-B2C1-E1D601F6E56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413" name="直線コネクタ 412">
          <a:extLst>
            <a:ext uri="{FF2B5EF4-FFF2-40B4-BE49-F238E27FC236}">
              <a16:creationId xmlns:a16="http://schemas.microsoft.com/office/drawing/2014/main" id="{BCCE1958-A6A2-417C-AEEE-8B9F5626A630}"/>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414" name="【学校施設】&#10;有形固定資産減価償却率最小値テキスト">
          <a:extLst>
            <a:ext uri="{FF2B5EF4-FFF2-40B4-BE49-F238E27FC236}">
              <a16:creationId xmlns:a16="http://schemas.microsoft.com/office/drawing/2014/main" id="{102E6109-AAD2-4D50-9363-E2AED9FE3A63}"/>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415" name="直線コネクタ 414">
          <a:extLst>
            <a:ext uri="{FF2B5EF4-FFF2-40B4-BE49-F238E27FC236}">
              <a16:creationId xmlns:a16="http://schemas.microsoft.com/office/drawing/2014/main" id="{F3E8951B-9190-432D-BF76-47B628A3FB5B}"/>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416" name="【学校施設】&#10;有形固定資産減価償却率最大値テキスト">
          <a:extLst>
            <a:ext uri="{FF2B5EF4-FFF2-40B4-BE49-F238E27FC236}">
              <a16:creationId xmlns:a16="http://schemas.microsoft.com/office/drawing/2014/main" id="{BF59509E-16A4-49B1-811D-E3A38C37FD36}"/>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417" name="直線コネクタ 416">
          <a:extLst>
            <a:ext uri="{FF2B5EF4-FFF2-40B4-BE49-F238E27FC236}">
              <a16:creationId xmlns:a16="http://schemas.microsoft.com/office/drawing/2014/main" id="{CF5C5332-080A-4177-BDD1-4DE75FD713E7}"/>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5351</xdr:rowOff>
    </xdr:from>
    <xdr:ext cx="405111" cy="259045"/>
    <xdr:sp macro="" textlink="">
      <xdr:nvSpPr>
        <xdr:cNvPr id="418" name="【学校施設】&#10;有形固定資産減価償却率平均値テキスト">
          <a:extLst>
            <a:ext uri="{FF2B5EF4-FFF2-40B4-BE49-F238E27FC236}">
              <a16:creationId xmlns:a16="http://schemas.microsoft.com/office/drawing/2014/main" id="{2A39EC00-23B9-49FC-AFDA-15B861FACA0A}"/>
            </a:ext>
          </a:extLst>
        </xdr:cNvPr>
        <xdr:cNvSpPr txBox="1"/>
      </xdr:nvSpPr>
      <xdr:spPr>
        <a:xfrm>
          <a:off x="14744700" y="97240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419" name="フローチャート: 判断 418">
          <a:extLst>
            <a:ext uri="{FF2B5EF4-FFF2-40B4-BE49-F238E27FC236}">
              <a16:creationId xmlns:a16="http://schemas.microsoft.com/office/drawing/2014/main" id="{FD5662DC-C56E-4EB2-A835-C76957CBC13B}"/>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420" name="フローチャート: 判断 419">
          <a:extLst>
            <a:ext uri="{FF2B5EF4-FFF2-40B4-BE49-F238E27FC236}">
              <a16:creationId xmlns:a16="http://schemas.microsoft.com/office/drawing/2014/main" id="{A2C47A5C-5640-4D99-85DB-87CC58E45770}"/>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421" name="フローチャート: 判断 420">
          <a:extLst>
            <a:ext uri="{FF2B5EF4-FFF2-40B4-BE49-F238E27FC236}">
              <a16:creationId xmlns:a16="http://schemas.microsoft.com/office/drawing/2014/main" id="{E8BF559E-B146-4663-87CE-CF3969B9BFF2}"/>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422" name="フローチャート: 判断 421">
          <a:extLst>
            <a:ext uri="{FF2B5EF4-FFF2-40B4-BE49-F238E27FC236}">
              <a16:creationId xmlns:a16="http://schemas.microsoft.com/office/drawing/2014/main" id="{9EBD37CB-F491-49ED-9322-4BE0309D66B7}"/>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129794</xdr:rowOff>
    </xdr:from>
    <xdr:to>
      <xdr:col>67</xdr:col>
      <xdr:colOff>101600</xdr:colOff>
      <xdr:row>58</xdr:row>
      <xdr:rowOff>59944</xdr:rowOff>
    </xdr:to>
    <xdr:sp macro="" textlink="">
      <xdr:nvSpPr>
        <xdr:cNvPr id="423" name="フローチャート: 判断 422">
          <a:extLst>
            <a:ext uri="{FF2B5EF4-FFF2-40B4-BE49-F238E27FC236}">
              <a16:creationId xmlns:a16="http://schemas.microsoft.com/office/drawing/2014/main" id="{432450E6-0C65-4383-9761-8BFE17164898}"/>
            </a:ext>
          </a:extLst>
        </xdr:cNvPr>
        <xdr:cNvSpPr/>
      </xdr:nvSpPr>
      <xdr:spPr>
        <a:xfrm>
          <a:off x="11487150" y="93563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D5BE87DD-491C-47C0-96F1-08644FC8FE4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053041BC-62E1-4485-B572-6834A36B9BBD}"/>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6" name="テキスト ボックス 425">
          <a:extLst>
            <a:ext uri="{FF2B5EF4-FFF2-40B4-BE49-F238E27FC236}">
              <a16:creationId xmlns:a16="http://schemas.microsoft.com/office/drawing/2014/main" id="{8EB26502-4775-4781-9D28-69F74C95B28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7" name="テキスト ボックス 426">
          <a:extLst>
            <a:ext uri="{FF2B5EF4-FFF2-40B4-BE49-F238E27FC236}">
              <a16:creationId xmlns:a16="http://schemas.microsoft.com/office/drawing/2014/main" id="{931239AA-DA9C-4AB8-81EA-155A13BEE45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8" name="テキスト ボックス 427">
          <a:extLst>
            <a:ext uri="{FF2B5EF4-FFF2-40B4-BE49-F238E27FC236}">
              <a16:creationId xmlns:a16="http://schemas.microsoft.com/office/drawing/2014/main" id="{EDBA1CEB-0629-4784-B03E-19C7CEAEC68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141224</xdr:rowOff>
    </xdr:from>
    <xdr:to>
      <xdr:col>85</xdr:col>
      <xdr:colOff>177800</xdr:colOff>
      <xdr:row>57</xdr:row>
      <xdr:rowOff>71374</xdr:rowOff>
    </xdr:to>
    <xdr:sp macro="" textlink="">
      <xdr:nvSpPr>
        <xdr:cNvPr id="429" name="楕円 428">
          <a:extLst>
            <a:ext uri="{FF2B5EF4-FFF2-40B4-BE49-F238E27FC236}">
              <a16:creationId xmlns:a16="http://schemas.microsoft.com/office/drawing/2014/main" id="{5B061152-B092-4411-A1D1-559FA52B864B}"/>
            </a:ext>
          </a:extLst>
        </xdr:cNvPr>
        <xdr:cNvSpPr/>
      </xdr:nvSpPr>
      <xdr:spPr>
        <a:xfrm>
          <a:off x="14649450" y="92121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164101</xdr:rowOff>
    </xdr:from>
    <xdr:ext cx="405111" cy="259045"/>
    <xdr:sp macro="" textlink="">
      <xdr:nvSpPr>
        <xdr:cNvPr id="430" name="【学校施設】&#10;有形固定資産減価償却率該当値テキスト">
          <a:extLst>
            <a:ext uri="{FF2B5EF4-FFF2-40B4-BE49-F238E27FC236}">
              <a16:creationId xmlns:a16="http://schemas.microsoft.com/office/drawing/2014/main" id="{5E1F3B1D-0F71-4C45-9B4E-F46010C7C13B}"/>
            </a:ext>
          </a:extLst>
        </xdr:cNvPr>
        <xdr:cNvSpPr txBox="1"/>
      </xdr:nvSpPr>
      <xdr:spPr>
        <a:xfrm>
          <a:off x="14744700" y="90668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77216</xdr:rowOff>
    </xdr:from>
    <xdr:to>
      <xdr:col>81</xdr:col>
      <xdr:colOff>101600</xdr:colOff>
      <xdr:row>57</xdr:row>
      <xdr:rowOff>7366</xdr:rowOff>
    </xdr:to>
    <xdr:sp macro="" textlink="">
      <xdr:nvSpPr>
        <xdr:cNvPr id="431" name="楕円 430">
          <a:extLst>
            <a:ext uri="{FF2B5EF4-FFF2-40B4-BE49-F238E27FC236}">
              <a16:creationId xmlns:a16="http://schemas.microsoft.com/office/drawing/2014/main" id="{C22D4B99-B27D-4B02-BB9F-C36DD418C2ED}"/>
            </a:ext>
          </a:extLst>
        </xdr:cNvPr>
        <xdr:cNvSpPr/>
      </xdr:nvSpPr>
      <xdr:spPr>
        <a:xfrm>
          <a:off x="13887450" y="91450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128016</xdr:rowOff>
    </xdr:from>
    <xdr:to>
      <xdr:col>85</xdr:col>
      <xdr:colOff>127000</xdr:colOff>
      <xdr:row>57</xdr:row>
      <xdr:rowOff>20574</xdr:rowOff>
    </xdr:to>
    <xdr:cxnSp macro="">
      <xdr:nvCxnSpPr>
        <xdr:cNvPr id="432" name="直線コネクタ 431">
          <a:extLst>
            <a:ext uri="{FF2B5EF4-FFF2-40B4-BE49-F238E27FC236}">
              <a16:creationId xmlns:a16="http://schemas.microsoft.com/office/drawing/2014/main" id="{697C812C-5156-438B-A26D-7FB89CDF9196}"/>
            </a:ext>
          </a:extLst>
        </xdr:cNvPr>
        <xdr:cNvCxnSpPr/>
      </xdr:nvCxnSpPr>
      <xdr:spPr>
        <a:xfrm>
          <a:off x="13935075" y="9192641"/>
          <a:ext cx="7620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132080</xdr:rowOff>
    </xdr:from>
    <xdr:to>
      <xdr:col>76</xdr:col>
      <xdr:colOff>165100</xdr:colOff>
      <xdr:row>57</xdr:row>
      <xdr:rowOff>62230</xdr:rowOff>
    </xdr:to>
    <xdr:sp macro="" textlink="">
      <xdr:nvSpPr>
        <xdr:cNvPr id="433" name="楕円 432">
          <a:extLst>
            <a:ext uri="{FF2B5EF4-FFF2-40B4-BE49-F238E27FC236}">
              <a16:creationId xmlns:a16="http://schemas.microsoft.com/office/drawing/2014/main" id="{29E2E5AF-438D-4F20-AD25-7E67188B4343}"/>
            </a:ext>
          </a:extLst>
        </xdr:cNvPr>
        <xdr:cNvSpPr/>
      </xdr:nvSpPr>
      <xdr:spPr>
        <a:xfrm>
          <a:off x="13096875" y="91998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128016</xdr:rowOff>
    </xdr:from>
    <xdr:to>
      <xdr:col>81</xdr:col>
      <xdr:colOff>50800</xdr:colOff>
      <xdr:row>57</xdr:row>
      <xdr:rowOff>11430</xdr:rowOff>
    </xdr:to>
    <xdr:cxnSp macro="">
      <xdr:nvCxnSpPr>
        <xdr:cNvPr id="434" name="直線コネクタ 433">
          <a:extLst>
            <a:ext uri="{FF2B5EF4-FFF2-40B4-BE49-F238E27FC236}">
              <a16:creationId xmlns:a16="http://schemas.microsoft.com/office/drawing/2014/main" id="{8C06520B-E0BB-4F91-81F6-2661B73F84A0}"/>
            </a:ext>
          </a:extLst>
        </xdr:cNvPr>
        <xdr:cNvCxnSpPr/>
      </xdr:nvCxnSpPr>
      <xdr:spPr>
        <a:xfrm flipV="1">
          <a:off x="13144500" y="9192641"/>
          <a:ext cx="7905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40640</xdr:rowOff>
    </xdr:from>
    <xdr:to>
      <xdr:col>72</xdr:col>
      <xdr:colOff>38100</xdr:colOff>
      <xdr:row>56</xdr:row>
      <xdr:rowOff>142240</xdr:rowOff>
    </xdr:to>
    <xdr:sp macro="" textlink="">
      <xdr:nvSpPr>
        <xdr:cNvPr id="435" name="楕円 434">
          <a:extLst>
            <a:ext uri="{FF2B5EF4-FFF2-40B4-BE49-F238E27FC236}">
              <a16:creationId xmlns:a16="http://schemas.microsoft.com/office/drawing/2014/main" id="{5A78108B-92A4-464D-B62C-ACAC4554DB24}"/>
            </a:ext>
          </a:extLst>
        </xdr:cNvPr>
        <xdr:cNvSpPr/>
      </xdr:nvSpPr>
      <xdr:spPr>
        <a:xfrm>
          <a:off x="12296775" y="91084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91440</xdr:rowOff>
    </xdr:from>
    <xdr:to>
      <xdr:col>76</xdr:col>
      <xdr:colOff>114300</xdr:colOff>
      <xdr:row>57</xdr:row>
      <xdr:rowOff>11430</xdr:rowOff>
    </xdr:to>
    <xdr:cxnSp macro="">
      <xdr:nvCxnSpPr>
        <xdr:cNvPr id="436" name="直線コネクタ 435">
          <a:extLst>
            <a:ext uri="{FF2B5EF4-FFF2-40B4-BE49-F238E27FC236}">
              <a16:creationId xmlns:a16="http://schemas.microsoft.com/office/drawing/2014/main" id="{0C62F59C-5CA6-4C15-A3C9-6A7BFC21D812}"/>
            </a:ext>
          </a:extLst>
        </xdr:cNvPr>
        <xdr:cNvCxnSpPr/>
      </xdr:nvCxnSpPr>
      <xdr:spPr>
        <a:xfrm>
          <a:off x="12344400" y="9156065"/>
          <a:ext cx="8001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152654</xdr:rowOff>
    </xdr:from>
    <xdr:to>
      <xdr:col>67</xdr:col>
      <xdr:colOff>101600</xdr:colOff>
      <xdr:row>56</xdr:row>
      <xdr:rowOff>82804</xdr:rowOff>
    </xdr:to>
    <xdr:sp macro="" textlink="">
      <xdr:nvSpPr>
        <xdr:cNvPr id="437" name="楕円 436">
          <a:extLst>
            <a:ext uri="{FF2B5EF4-FFF2-40B4-BE49-F238E27FC236}">
              <a16:creationId xmlns:a16="http://schemas.microsoft.com/office/drawing/2014/main" id="{B3D0F283-8BDF-40F3-9C5F-F9E362647D41}"/>
            </a:ext>
          </a:extLst>
        </xdr:cNvPr>
        <xdr:cNvSpPr/>
      </xdr:nvSpPr>
      <xdr:spPr>
        <a:xfrm>
          <a:off x="11487150" y="90585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32004</xdr:rowOff>
    </xdr:from>
    <xdr:to>
      <xdr:col>71</xdr:col>
      <xdr:colOff>177800</xdr:colOff>
      <xdr:row>56</xdr:row>
      <xdr:rowOff>91440</xdr:rowOff>
    </xdr:to>
    <xdr:cxnSp macro="">
      <xdr:nvCxnSpPr>
        <xdr:cNvPr id="438" name="直線コネクタ 437">
          <a:extLst>
            <a:ext uri="{FF2B5EF4-FFF2-40B4-BE49-F238E27FC236}">
              <a16:creationId xmlns:a16="http://schemas.microsoft.com/office/drawing/2014/main" id="{AE7E5186-282F-493F-951F-A471828E2AC0}"/>
            </a:ext>
          </a:extLst>
        </xdr:cNvPr>
        <xdr:cNvCxnSpPr/>
      </xdr:nvCxnSpPr>
      <xdr:spPr>
        <a:xfrm>
          <a:off x="11534775" y="9096629"/>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64787</xdr:rowOff>
    </xdr:from>
    <xdr:ext cx="405111" cy="259045"/>
    <xdr:sp macro="" textlink="">
      <xdr:nvSpPr>
        <xdr:cNvPr id="439" name="n_1aveValue【学校施設】&#10;有形固定資産減価償却率">
          <a:extLst>
            <a:ext uri="{FF2B5EF4-FFF2-40B4-BE49-F238E27FC236}">
              <a16:creationId xmlns:a16="http://schemas.microsoft.com/office/drawing/2014/main" id="{65C99112-143F-4641-963B-353AFF0853CC}"/>
            </a:ext>
          </a:extLst>
        </xdr:cNvPr>
        <xdr:cNvSpPr txBox="1"/>
      </xdr:nvSpPr>
      <xdr:spPr>
        <a:xfrm>
          <a:off x="1374521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64787</xdr:rowOff>
    </xdr:from>
    <xdr:ext cx="405111" cy="259045"/>
    <xdr:sp macro="" textlink="">
      <xdr:nvSpPr>
        <xdr:cNvPr id="440" name="n_2aveValue【学校施設】&#10;有形固定資産減価償却率">
          <a:extLst>
            <a:ext uri="{FF2B5EF4-FFF2-40B4-BE49-F238E27FC236}">
              <a16:creationId xmlns:a16="http://schemas.microsoft.com/office/drawing/2014/main" id="{2F577DAB-DDB8-41C0-A009-1031AD8700EF}"/>
            </a:ext>
          </a:extLst>
        </xdr:cNvPr>
        <xdr:cNvSpPr txBox="1"/>
      </xdr:nvSpPr>
      <xdr:spPr>
        <a:xfrm>
          <a:off x="1296416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140225</xdr:rowOff>
    </xdr:from>
    <xdr:ext cx="405111" cy="259045"/>
    <xdr:sp macro="" textlink="">
      <xdr:nvSpPr>
        <xdr:cNvPr id="441" name="n_3aveValue【学校施設】&#10;有形固定資産減価償却率">
          <a:extLst>
            <a:ext uri="{FF2B5EF4-FFF2-40B4-BE49-F238E27FC236}">
              <a16:creationId xmlns:a16="http://schemas.microsoft.com/office/drawing/2014/main" id="{907507BE-3975-4413-9314-E1DE21E97FA7}"/>
            </a:ext>
          </a:extLst>
        </xdr:cNvPr>
        <xdr:cNvSpPr txBox="1"/>
      </xdr:nvSpPr>
      <xdr:spPr>
        <a:xfrm>
          <a:off x="12164069"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51071</xdr:rowOff>
    </xdr:from>
    <xdr:ext cx="405111" cy="259045"/>
    <xdr:sp macro="" textlink="">
      <xdr:nvSpPr>
        <xdr:cNvPr id="442" name="n_4aveValue【学校施設】&#10;有形固定資産減価償却率">
          <a:extLst>
            <a:ext uri="{FF2B5EF4-FFF2-40B4-BE49-F238E27FC236}">
              <a16:creationId xmlns:a16="http://schemas.microsoft.com/office/drawing/2014/main" id="{EA160A29-F266-4973-8B65-D162D253733A}"/>
            </a:ext>
          </a:extLst>
        </xdr:cNvPr>
        <xdr:cNvSpPr txBox="1"/>
      </xdr:nvSpPr>
      <xdr:spPr>
        <a:xfrm>
          <a:off x="11354444" y="9439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23893</xdr:rowOff>
    </xdr:from>
    <xdr:ext cx="405111" cy="259045"/>
    <xdr:sp macro="" textlink="">
      <xdr:nvSpPr>
        <xdr:cNvPr id="443" name="n_1mainValue【学校施設】&#10;有形固定資産減価償却率">
          <a:extLst>
            <a:ext uri="{FF2B5EF4-FFF2-40B4-BE49-F238E27FC236}">
              <a16:creationId xmlns:a16="http://schemas.microsoft.com/office/drawing/2014/main" id="{99594E68-7DB9-452E-87D6-42AF10E4D836}"/>
            </a:ext>
          </a:extLst>
        </xdr:cNvPr>
        <xdr:cNvSpPr txBox="1"/>
      </xdr:nvSpPr>
      <xdr:spPr>
        <a:xfrm>
          <a:off x="13745219" y="893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78757</xdr:rowOff>
    </xdr:from>
    <xdr:ext cx="405111" cy="259045"/>
    <xdr:sp macro="" textlink="">
      <xdr:nvSpPr>
        <xdr:cNvPr id="444" name="n_2mainValue【学校施設】&#10;有形固定資産減価償却率">
          <a:extLst>
            <a:ext uri="{FF2B5EF4-FFF2-40B4-BE49-F238E27FC236}">
              <a16:creationId xmlns:a16="http://schemas.microsoft.com/office/drawing/2014/main" id="{95E54B0C-C96E-424B-8346-5D97A9C05ED2}"/>
            </a:ext>
          </a:extLst>
        </xdr:cNvPr>
        <xdr:cNvSpPr txBox="1"/>
      </xdr:nvSpPr>
      <xdr:spPr>
        <a:xfrm>
          <a:off x="12964169"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158767</xdr:rowOff>
    </xdr:from>
    <xdr:ext cx="405111" cy="259045"/>
    <xdr:sp macro="" textlink="">
      <xdr:nvSpPr>
        <xdr:cNvPr id="445" name="n_3mainValue【学校施設】&#10;有形固定資産減価償却率">
          <a:extLst>
            <a:ext uri="{FF2B5EF4-FFF2-40B4-BE49-F238E27FC236}">
              <a16:creationId xmlns:a16="http://schemas.microsoft.com/office/drawing/2014/main" id="{E7486EF3-6A35-406A-9348-D00128A63689}"/>
            </a:ext>
          </a:extLst>
        </xdr:cNvPr>
        <xdr:cNvSpPr txBox="1"/>
      </xdr:nvSpPr>
      <xdr:spPr>
        <a:xfrm>
          <a:off x="121640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99331</xdr:rowOff>
    </xdr:from>
    <xdr:ext cx="405111" cy="259045"/>
    <xdr:sp macro="" textlink="">
      <xdr:nvSpPr>
        <xdr:cNvPr id="446" name="n_4mainValue【学校施設】&#10;有形固定資産減価償却率">
          <a:extLst>
            <a:ext uri="{FF2B5EF4-FFF2-40B4-BE49-F238E27FC236}">
              <a16:creationId xmlns:a16="http://schemas.microsoft.com/office/drawing/2014/main" id="{A5941792-7D62-46FF-80A6-280ACD63CCE1}"/>
            </a:ext>
          </a:extLst>
        </xdr:cNvPr>
        <xdr:cNvSpPr txBox="1"/>
      </xdr:nvSpPr>
      <xdr:spPr>
        <a:xfrm>
          <a:off x="11354444"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7" name="正方形/長方形 446">
          <a:extLst>
            <a:ext uri="{FF2B5EF4-FFF2-40B4-BE49-F238E27FC236}">
              <a16:creationId xmlns:a16="http://schemas.microsoft.com/office/drawing/2014/main" id="{09A9D10E-09E9-4C78-915D-B1323393604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8" name="正方形/長方形 447">
          <a:extLst>
            <a:ext uri="{FF2B5EF4-FFF2-40B4-BE49-F238E27FC236}">
              <a16:creationId xmlns:a16="http://schemas.microsoft.com/office/drawing/2014/main" id="{7887B3E3-52E7-41BA-B6F4-738E6DCFAF3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9" name="正方形/長方形 448">
          <a:extLst>
            <a:ext uri="{FF2B5EF4-FFF2-40B4-BE49-F238E27FC236}">
              <a16:creationId xmlns:a16="http://schemas.microsoft.com/office/drawing/2014/main" id="{EE588BD5-81B6-4D28-92B4-442692AD74C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50" name="正方形/長方形 449">
          <a:extLst>
            <a:ext uri="{FF2B5EF4-FFF2-40B4-BE49-F238E27FC236}">
              <a16:creationId xmlns:a16="http://schemas.microsoft.com/office/drawing/2014/main" id="{D9B3D560-F85E-4B27-AA6F-EA3D38DECD3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51" name="正方形/長方形 450">
          <a:extLst>
            <a:ext uri="{FF2B5EF4-FFF2-40B4-BE49-F238E27FC236}">
              <a16:creationId xmlns:a16="http://schemas.microsoft.com/office/drawing/2014/main" id="{5BCDD87A-1FE4-48C4-BD3A-3EB55208DDFA}"/>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2" name="正方形/長方形 451">
          <a:extLst>
            <a:ext uri="{FF2B5EF4-FFF2-40B4-BE49-F238E27FC236}">
              <a16:creationId xmlns:a16="http://schemas.microsoft.com/office/drawing/2014/main" id="{BE9E7A6C-CBE8-45C7-BC06-26E5B85A17E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3" name="テキスト ボックス 452">
          <a:extLst>
            <a:ext uri="{FF2B5EF4-FFF2-40B4-BE49-F238E27FC236}">
              <a16:creationId xmlns:a16="http://schemas.microsoft.com/office/drawing/2014/main" id="{78B72138-29CC-406D-BBB5-C336B077A2D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4" name="直線コネクタ 453">
          <a:extLst>
            <a:ext uri="{FF2B5EF4-FFF2-40B4-BE49-F238E27FC236}">
              <a16:creationId xmlns:a16="http://schemas.microsoft.com/office/drawing/2014/main" id="{801F7356-647A-44C4-A281-B030579E429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5" name="テキスト ボックス 454">
          <a:extLst>
            <a:ext uri="{FF2B5EF4-FFF2-40B4-BE49-F238E27FC236}">
              <a16:creationId xmlns:a16="http://schemas.microsoft.com/office/drawing/2014/main" id="{540C0B2F-5E68-4506-9421-93E601A0EE1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56" name="直線コネクタ 455">
          <a:extLst>
            <a:ext uri="{FF2B5EF4-FFF2-40B4-BE49-F238E27FC236}">
              <a16:creationId xmlns:a16="http://schemas.microsoft.com/office/drawing/2014/main" id="{1150AA8F-E36B-4C96-B6B1-5728EA589BF2}"/>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57" name="テキスト ボックス 456">
          <a:extLst>
            <a:ext uri="{FF2B5EF4-FFF2-40B4-BE49-F238E27FC236}">
              <a16:creationId xmlns:a16="http://schemas.microsoft.com/office/drawing/2014/main" id="{783E4082-0437-4DC6-81A9-228546CA568B}"/>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58" name="直線コネクタ 457">
          <a:extLst>
            <a:ext uri="{FF2B5EF4-FFF2-40B4-BE49-F238E27FC236}">
              <a16:creationId xmlns:a16="http://schemas.microsoft.com/office/drawing/2014/main" id="{EF2868D9-8B38-486A-B2A0-22E9B7E85B33}"/>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59" name="テキスト ボックス 458">
          <a:extLst>
            <a:ext uri="{FF2B5EF4-FFF2-40B4-BE49-F238E27FC236}">
              <a16:creationId xmlns:a16="http://schemas.microsoft.com/office/drawing/2014/main" id="{7EF3797B-893D-4C43-9A83-4CA471DC5538}"/>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60" name="直線コネクタ 459">
          <a:extLst>
            <a:ext uri="{FF2B5EF4-FFF2-40B4-BE49-F238E27FC236}">
              <a16:creationId xmlns:a16="http://schemas.microsoft.com/office/drawing/2014/main" id="{91E2021E-4F11-4A87-988A-55A8E713E358}"/>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61" name="テキスト ボックス 460">
          <a:extLst>
            <a:ext uri="{FF2B5EF4-FFF2-40B4-BE49-F238E27FC236}">
              <a16:creationId xmlns:a16="http://schemas.microsoft.com/office/drawing/2014/main" id="{535FF19D-8F30-49FE-886D-480E32537F6C}"/>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62" name="直線コネクタ 461">
          <a:extLst>
            <a:ext uri="{FF2B5EF4-FFF2-40B4-BE49-F238E27FC236}">
              <a16:creationId xmlns:a16="http://schemas.microsoft.com/office/drawing/2014/main" id="{8F06620B-3747-4E4C-BD8F-DC75B1DCB9B9}"/>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63" name="テキスト ボックス 462">
          <a:extLst>
            <a:ext uri="{FF2B5EF4-FFF2-40B4-BE49-F238E27FC236}">
              <a16:creationId xmlns:a16="http://schemas.microsoft.com/office/drawing/2014/main" id="{BDA9D5D6-2262-4EE4-89F2-722451FC3D85}"/>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4" name="直線コネクタ 463">
          <a:extLst>
            <a:ext uri="{FF2B5EF4-FFF2-40B4-BE49-F238E27FC236}">
              <a16:creationId xmlns:a16="http://schemas.microsoft.com/office/drawing/2014/main" id="{64C1528B-E4FC-4C72-A205-F73C22648AD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5" name="テキスト ボックス 464">
          <a:extLst>
            <a:ext uri="{FF2B5EF4-FFF2-40B4-BE49-F238E27FC236}">
              <a16:creationId xmlns:a16="http://schemas.microsoft.com/office/drawing/2014/main" id="{A063B7F7-A3B8-4444-8BD8-0E90FDCDB6C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6" name="【学校施設】&#10;一人当たり面積グラフ枠">
          <a:extLst>
            <a:ext uri="{FF2B5EF4-FFF2-40B4-BE49-F238E27FC236}">
              <a16:creationId xmlns:a16="http://schemas.microsoft.com/office/drawing/2014/main" id="{931B83FE-9231-4797-A78A-855F602FE46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467" name="直線コネクタ 466">
          <a:extLst>
            <a:ext uri="{FF2B5EF4-FFF2-40B4-BE49-F238E27FC236}">
              <a16:creationId xmlns:a16="http://schemas.microsoft.com/office/drawing/2014/main" id="{191244A0-F2D9-45A7-AD1C-2372AC843F1D}"/>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468" name="【学校施設】&#10;一人当たり面積最小値テキスト">
          <a:extLst>
            <a:ext uri="{FF2B5EF4-FFF2-40B4-BE49-F238E27FC236}">
              <a16:creationId xmlns:a16="http://schemas.microsoft.com/office/drawing/2014/main" id="{1F844756-D030-4013-BF30-ED3727D45BFE}"/>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469" name="直線コネクタ 468">
          <a:extLst>
            <a:ext uri="{FF2B5EF4-FFF2-40B4-BE49-F238E27FC236}">
              <a16:creationId xmlns:a16="http://schemas.microsoft.com/office/drawing/2014/main" id="{AD1894BF-E1AC-4188-A4B9-BAAF4C36C71E}"/>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470" name="【学校施設】&#10;一人当たり面積最大値テキスト">
          <a:extLst>
            <a:ext uri="{FF2B5EF4-FFF2-40B4-BE49-F238E27FC236}">
              <a16:creationId xmlns:a16="http://schemas.microsoft.com/office/drawing/2014/main" id="{F7CFC312-645C-4198-8C6C-505CBD61B9DA}"/>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471" name="直線コネクタ 470">
          <a:extLst>
            <a:ext uri="{FF2B5EF4-FFF2-40B4-BE49-F238E27FC236}">
              <a16:creationId xmlns:a16="http://schemas.microsoft.com/office/drawing/2014/main" id="{6516D83A-E1F8-4C9B-88A1-37B7B4662EE6}"/>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169943</xdr:rowOff>
    </xdr:from>
    <xdr:ext cx="469744" cy="259045"/>
    <xdr:sp macro="" textlink="">
      <xdr:nvSpPr>
        <xdr:cNvPr id="472" name="【学校施設】&#10;一人当たり面積平均値テキスト">
          <a:extLst>
            <a:ext uri="{FF2B5EF4-FFF2-40B4-BE49-F238E27FC236}">
              <a16:creationId xmlns:a16="http://schemas.microsoft.com/office/drawing/2014/main" id="{810F2825-B1E5-4A9A-808F-4FAF8D69D46A}"/>
            </a:ext>
          </a:extLst>
        </xdr:cNvPr>
        <xdr:cNvSpPr txBox="1"/>
      </xdr:nvSpPr>
      <xdr:spPr>
        <a:xfrm>
          <a:off x="20002500" y="98759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473" name="フローチャート: 判断 472">
          <a:extLst>
            <a:ext uri="{FF2B5EF4-FFF2-40B4-BE49-F238E27FC236}">
              <a16:creationId xmlns:a16="http://schemas.microsoft.com/office/drawing/2014/main" id="{70713397-F341-4B3A-AE7E-47B8E5BEBE5C}"/>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474" name="フローチャート: 判断 473">
          <a:extLst>
            <a:ext uri="{FF2B5EF4-FFF2-40B4-BE49-F238E27FC236}">
              <a16:creationId xmlns:a16="http://schemas.microsoft.com/office/drawing/2014/main" id="{B801502F-BF6C-4DB1-B5F7-005219AE0D88}"/>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475" name="フローチャート: 判断 474">
          <a:extLst>
            <a:ext uri="{FF2B5EF4-FFF2-40B4-BE49-F238E27FC236}">
              <a16:creationId xmlns:a16="http://schemas.microsoft.com/office/drawing/2014/main" id="{81527F83-0FB3-4CD9-85BC-BD68296D9369}"/>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476" name="フローチャート: 判断 475">
          <a:extLst>
            <a:ext uri="{FF2B5EF4-FFF2-40B4-BE49-F238E27FC236}">
              <a16:creationId xmlns:a16="http://schemas.microsoft.com/office/drawing/2014/main" id="{02588C1F-754A-4068-BB36-BF35826C6D8E}"/>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166370</xdr:rowOff>
    </xdr:from>
    <xdr:to>
      <xdr:col>98</xdr:col>
      <xdr:colOff>38100</xdr:colOff>
      <xdr:row>60</xdr:row>
      <xdr:rowOff>96520</xdr:rowOff>
    </xdr:to>
    <xdr:sp macro="" textlink="">
      <xdr:nvSpPr>
        <xdr:cNvPr id="477" name="フローチャート: 判断 476">
          <a:extLst>
            <a:ext uri="{FF2B5EF4-FFF2-40B4-BE49-F238E27FC236}">
              <a16:creationId xmlns:a16="http://schemas.microsoft.com/office/drawing/2014/main" id="{7E79DEFC-18EB-480D-9AD3-DFC916961303}"/>
            </a:ext>
          </a:extLst>
        </xdr:cNvPr>
        <xdr:cNvSpPr/>
      </xdr:nvSpPr>
      <xdr:spPr>
        <a:xfrm>
          <a:off x="16754475" y="97167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8" name="テキスト ボックス 477">
          <a:extLst>
            <a:ext uri="{FF2B5EF4-FFF2-40B4-BE49-F238E27FC236}">
              <a16:creationId xmlns:a16="http://schemas.microsoft.com/office/drawing/2014/main" id="{A629C739-2F03-449A-91F1-E911141D317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07E3F307-6B34-48CD-B5A6-BA9E0D1F004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B57CF31C-B51E-47A6-BF00-B4BF4E5A1909}"/>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515A4C97-7CB8-4301-A5D2-4067FE3C131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63602FC9-5F0E-4DC8-ADC8-91CBC8648B9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145796</xdr:rowOff>
    </xdr:from>
    <xdr:to>
      <xdr:col>116</xdr:col>
      <xdr:colOff>114300</xdr:colOff>
      <xdr:row>60</xdr:row>
      <xdr:rowOff>75946</xdr:rowOff>
    </xdr:to>
    <xdr:sp macro="" textlink="">
      <xdr:nvSpPr>
        <xdr:cNvPr id="483" name="楕円 482">
          <a:extLst>
            <a:ext uri="{FF2B5EF4-FFF2-40B4-BE49-F238E27FC236}">
              <a16:creationId xmlns:a16="http://schemas.microsoft.com/office/drawing/2014/main" id="{410DA13A-CEEF-497E-88F7-FB3353868385}"/>
            </a:ext>
          </a:extLst>
        </xdr:cNvPr>
        <xdr:cNvSpPr/>
      </xdr:nvSpPr>
      <xdr:spPr>
        <a:xfrm>
          <a:off x="19897725" y="96961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168673</xdr:rowOff>
    </xdr:from>
    <xdr:ext cx="469744" cy="259045"/>
    <xdr:sp macro="" textlink="">
      <xdr:nvSpPr>
        <xdr:cNvPr id="484" name="【学校施設】&#10;一人当たり面積該当値テキスト">
          <a:extLst>
            <a:ext uri="{FF2B5EF4-FFF2-40B4-BE49-F238E27FC236}">
              <a16:creationId xmlns:a16="http://schemas.microsoft.com/office/drawing/2014/main" id="{CA2E3237-2669-4EAF-9C66-2FB1A43BB028}"/>
            </a:ext>
          </a:extLst>
        </xdr:cNvPr>
        <xdr:cNvSpPr txBox="1"/>
      </xdr:nvSpPr>
      <xdr:spPr>
        <a:xfrm>
          <a:off x="20002500" y="9550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47498</xdr:rowOff>
    </xdr:from>
    <xdr:to>
      <xdr:col>112</xdr:col>
      <xdr:colOff>38100</xdr:colOff>
      <xdr:row>58</xdr:row>
      <xdr:rowOff>149098</xdr:rowOff>
    </xdr:to>
    <xdr:sp macro="" textlink="">
      <xdr:nvSpPr>
        <xdr:cNvPr id="485" name="楕円 484">
          <a:extLst>
            <a:ext uri="{FF2B5EF4-FFF2-40B4-BE49-F238E27FC236}">
              <a16:creationId xmlns:a16="http://schemas.microsoft.com/office/drawing/2014/main" id="{A167965F-92E0-4F2B-8DAA-F20D0E11FB05}"/>
            </a:ext>
          </a:extLst>
        </xdr:cNvPr>
        <xdr:cNvSpPr/>
      </xdr:nvSpPr>
      <xdr:spPr>
        <a:xfrm>
          <a:off x="19154775" y="94423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98298</xdr:rowOff>
    </xdr:from>
    <xdr:to>
      <xdr:col>116</xdr:col>
      <xdr:colOff>63500</xdr:colOff>
      <xdr:row>60</xdr:row>
      <xdr:rowOff>25146</xdr:rowOff>
    </xdr:to>
    <xdr:cxnSp macro="">
      <xdr:nvCxnSpPr>
        <xdr:cNvPr id="486" name="直線コネクタ 485">
          <a:extLst>
            <a:ext uri="{FF2B5EF4-FFF2-40B4-BE49-F238E27FC236}">
              <a16:creationId xmlns:a16="http://schemas.microsoft.com/office/drawing/2014/main" id="{76BBF514-8DE1-4894-A0BD-76F2F466CC4F}"/>
            </a:ext>
          </a:extLst>
        </xdr:cNvPr>
        <xdr:cNvCxnSpPr/>
      </xdr:nvCxnSpPr>
      <xdr:spPr>
        <a:xfrm>
          <a:off x="19202400" y="9489948"/>
          <a:ext cx="752475" cy="253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138938</xdr:rowOff>
    </xdr:from>
    <xdr:to>
      <xdr:col>107</xdr:col>
      <xdr:colOff>101600</xdr:colOff>
      <xdr:row>59</xdr:row>
      <xdr:rowOff>69088</xdr:rowOff>
    </xdr:to>
    <xdr:sp macro="" textlink="">
      <xdr:nvSpPr>
        <xdr:cNvPr id="487" name="楕円 486">
          <a:extLst>
            <a:ext uri="{FF2B5EF4-FFF2-40B4-BE49-F238E27FC236}">
              <a16:creationId xmlns:a16="http://schemas.microsoft.com/office/drawing/2014/main" id="{7D3B58AB-ABFD-4DAB-AADD-87535F1B5C74}"/>
            </a:ext>
          </a:extLst>
        </xdr:cNvPr>
        <xdr:cNvSpPr/>
      </xdr:nvSpPr>
      <xdr:spPr>
        <a:xfrm>
          <a:off x="18345150" y="95337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98298</xdr:rowOff>
    </xdr:from>
    <xdr:to>
      <xdr:col>111</xdr:col>
      <xdr:colOff>177800</xdr:colOff>
      <xdr:row>59</xdr:row>
      <xdr:rowOff>18288</xdr:rowOff>
    </xdr:to>
    <xdr:cxnSp macro="">
      <xdr:nvCxnSpPr>
        <xdr:cNvPr id="488" name="直線コネクタ 487">
          <a:extLst>
            <a:ext uri="{FF2B5EF4-FFF2-40B4-BE49-F238E27FC236}">
              <a16:creationId xmlns:a16="http://schemas.microsoft.com/office/drawing/2014/main" id="{F529FBEA-1DA6-4BB5-826D-425680CC4B6C}"/>
            </a:ext>
          </a:extLst>
        </xdr:cNvPr>
        <xdr:cNvCxnSpPr/>
      </xdr:nvCxnSpPr>
      <xdr:spPr>
        <a:xfrm flipV="1">
          <a:off x="18392775" y="9489948"/>
          <a:ext cx="809625"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49784</xdr:rowOff>
    </xdr:from>
    <xdr:to>
      <xdr:col>102</xdr:col>
      <xdr:colOff>165100</xdr:colOff>
      <xdr:row>59</xdr:row>
      <xdr:rowOff>151384</xdr:rowOff>
    </xdr:to>
    <xdr:sp macro="" textlink="">
      <xdr:nvSpPr>
        <xdr:cNvPr id="489" name="楕円 488">
          <a:extLst>
            <a:ext uri="{FF2B5EF4-FFF2-40B4-BE49-F238E27FC236}">
              <a16:creationId xmlns:a16="http://schemas.microsoft.com/office/drawing/2014/main" id="{BD3713C6-F898-4853-A2FB-112E05F6A286}"/>
            </a:ext>
          </a:extLst>
        </xdr:cNvPr>
        <xdr:cNvSpPr/>
      </xdr:nvSpPr>
      <xdr:spPr>
        <a:xfrm>
          <a:off x="17554575" y="960018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18288</xdr:rowOff>
    </xdr:from>
    <xdr:to>
      <xdr:col>107</xdr:col>
      <xdr:colOff>50800</xdr:colOff>
      <xdr:row>59</xdr:row>
      <xdr:rowOff>100584</xdr:rowOff>
    </xdr:to>
    <xdr:cxnSp macro="">
      <xdr:nvCxnSpPr>
        <xdr:cNvPr id="490" name="直線コネクタ 489">
          <a:extLst>
            <a:ext uri="{FF2B5EF4-FFF2-40B4-BE49-F238E27FC236}">
              <a16:creationId xmlns:a16="http://schemas.microsoft.com/office/drawing/2014/main" id="{3A51E7D3-6C82-49AF-9E83-852A8D6EB28B}"/>
            </a:ext>
          </a:extLst>
        </xdr:cNvPr>
        <xdr:cNvCxnSpPr/>
      </xdr:nvCxnSpPr>
      <xdr:spPr>
        <a:xfrm flipV="1">
          <a:off x="17602200" y="9571863"/>
          <a:ext cx="790575"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116078</xdr:rowOff>
    </xdr:from>
    <xdr:to>
      <xdr:col>98</xdr:col>
      <xdr:colOff>38100</xdr:colOff>
      <xdr:row>60</xdr:row>
      <xdr:rowOff>46228</xdr:rowOff>
    </xdr:to>
    <xdr:sp macro="" textlink="">
      <xdr:nvSpPr>
        <xdr:cNvPr id="491" name="楕円 490">
          <a:extLst>
            <a:ext uri="{FF2B5EF4-FFF2-40B4-BE49-F238E27FC236}">
              <a16:creationId xmlns:a16="http://schemas.microsoft.com/office/drawing/2014/main" id="{FECA4CB5-8D74-4622-A752-7A592E37D86E}"/>
            </a:ext>
          </a:extLst>
        </xdr:cNvPr>
        <xdr:cNvSpPr/>
      </xdr:nvSpPr>
      <xdr:spPr>
        <a:xfrm>
          <a:off x="16754475" y="96696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100584</xdr:rowOff>
    </xdr:from>
    <xdr:to>
      <xdr:col>102</xdr:col>
      <xdr:colOff>114300</xdr:colOff>
      <xdr:row>59</xdr:row>
      <xdr:rowOff>166878</xdr:rowOff>
    </xdr:to>
    <xdr:cxnSp macro="">
      <xdr:nvCxnSpPr>
        <xdr:cNvPr id="492" name="直線コネクタ 491">
          <a:extLst>
            <a:ext uri="{FF2B5EF4-FFF2-40B4-BE49-F238E27FC236}">
              <a16:creationId xmlns:a16="http://schemas.microsoft.com/office/drawing/2014/main" id="{F093A883-53CB-4F49-ACE8-BEAB3426A1B2}"/>
            </a:ext>
          </a:extLst>
        </xdr:cNvPr>
        <xdr:cNvCxnSpPr/>
      </xdr:nvCxnSpPr>
      <xdr:spPr>
        <a:xfrm flipV="1">
          <a:off x="16802100" y="9657334"/>
          <a:ext cx="800100" cy="59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108221</xdr:rowOff>
    </xdr:from>
    <xdr:ext cx="469744" cy="259045"/>
    <xdr:sp macro="" textlink="">
      <xdr:nvSpPr>
        <xdr:cNvPr id="493" name="n_1aveValue【学校施設】&#10;一人当たり面積">
          <a:extLst>
            <a:ext uri="{FF2B5EF4-FFF2-40B4-BE49-F238E27FC236}">
              <a16:creationId xmlns:a16="http://schemas.microsoft.com/office/drawing/2014/main" id="{F41C678E-3D30-4CDD-949B-0C742C9F4EA2}"/>
            </a:ext>
          </a:extLst>
        </xdr:cNvPr>
        <xdr:cNvSpPr txBox="1"/>
      </xdr:nvSpPr>
      <xdr:spPr>
        <a:xfrm>
          <a:off x="189834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12209</xdr:rowOff>
    </xdr:from>
    <xdr:ext cx="469744" cy="259045"/>
    <xdr:sp macro="" textlink="">
      <xdr:nvSpPr>
        <xdr:cNvPr id="494" name="n_2aveValue【学校施設】&#10;一人当たり面積">
          <a:extLst>
            <a:ext uri="{FF2B5EF4-FFF2-40B4-BE49-F238E27FC236}">
              <a16:creationId xmlns:a16="http://schemas.microsoft.com/office/drawing/2014/main" id="{01463BCE-2073-41AF-97E9-D8A0A1F5E435}"/>
            </a:ext>
          </a:extLst>
        </xdr:cNvPr>
        <xdr:cNvSpPr txBox="1"/>
      </xdr:nvSpPr>
      <xdr:spPr>
        <a:xfrm>
          <a:off x="181833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25925</xdr:rowOff>
    </xdr:from>
    <xdr:ext cx="469744" cy="259045"/>
    <xdr:sp macro="" textlink="">
      <xdr:nvSpPr>
        <xdr:cNvPr id="495" name="n_3aveValue【学校施設】&#10;一人当たり面積">
          <a:extLst>
            <a:ext uri="{FF2B5EF4-FFF2-40B4-BE49-F238E27FC236}">
              <a16:creationId xmlns:a16="http://schemas.microsoft.com/office/drawing/2014/main" id="{6D7DF599-4688-41B5-9B16-D661458E1E9C}"/>
            </a:ext>
          </a:extLst>
        </xdr:cNvPr>
        <xdr:cNvSpPr txBox="1"/>
      </xdr:nvSpPr>
      <xdr:spPr>
        <a:xfrm>
          <a:off x="17383202"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87647</xdr:rowOff>
    </xdr:from>
    <xdr:ext cx="469744" cy="259045"/>
    <xdr:sp macro="" textlink="">
      <xdr:nvSpPr>
        <xdr:cNvPr id="496" name="n_4aveValue【学校施設】&#10;一人当たり面積">
          <a:extLst>
            <a:ext uri="{FF2B5EF4-FFF2-40B4-BE49-F238E27FC236}">
              <a16:creationId xmlns:a16="http://schemas.microsoft.com/office/drawing/2014/main" id="{BB5C7190-D8C0-47C1-A5B2-4F19F6CD61CB}"/>
            </a:ext>
          </a:extLst>
        </xdr:cNvPr>
        <xdr:cNvSpPr txBox="1"/>
      </xdr:nvSpPr>
      <xdr:spPr>
        <a:xfrm>
          <a:off x="16592627" y="9799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165625</xdr:rowOff>
    </xdr:from>
    <xdr:ext cx="469744" cy="259045"/>
    <xdr:sp macro="" textlink="">
      <xdr:nvSpPr>
        <xdr:cNvPr id="497" name="n_1mainValue【学校施設】&#10;一人当たり面積">
          <a:extLst>
            <a:ext uri="{FF2B5EF4-FFF2-40B4-BE49-F238E27FC236}">
              <a16:creationId xmlns:a16="http://schemas.microsoft.com/office/drawing/2014/main" id="{053A577A-49D4-40A8-9D5E-66BCBA77D142}"/>
            </a:ext>
          </a:extLst>
        </xdr:cNvPr>
        <xdr:cNvSpPr txBox="1"/>
      </xdr:nvSpPr>
      <xdr:spPr>
        <a:xfrm>
          <a:off x="18983402" y="92302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85615</xdr:rowOff>
    </xdr:from>
    <xdr:ext cx="469744" cy="259045"/>
    <xdr:sp macro="" textlink="">
      <xdr:nvSpPr>
        <xdr:cNvPr id="498" name="n_2mainValue【学校施設】&#10;一人当たり面積">
          <a:extLst>
            <a:ext uri="{FF2B5EF4-FFF2-40B4-BE49-F238E27FC236}">
              <a16:creationId xmlns:a16="http://schemas.microsoft.com/office/drawing/2014/main" id="{92C1994D-7C68-4FA4-A45B-031DB50AD0F8}"/>
            </a:ext>
          </a:extLst>
        </xdr:cNvPr>
        <xdr:cNvSpPr txBox="1"/>
      </xdr:nvSpPr>
      <xdr:spPr>
        <a:xfrm>
          <a:off x="18183302" y="9318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167911</xdr:rowOff>
    </xdr:from>
    <xdr:ext cx="469744" cy="259045"/>
    <xdr:sp macro="" textlink="">
      <xdr:nvSpPr>
        <xdr:cNvPr id="499" name="n_3mainValue【学校施設】&#10;一人当たり面積">
          <a:extLst>
            <a:ext uri="{FF2B5EF4-FFF2-40B4-BE49-F238E27FC236}">
              <a16:creationId xmlns:a16="http://schemas.microsoft.com/office/drawing/2014/main" id="{3A5464F0-0458-4B9D-A077-D0C7F90B558C}"/>
            </a:ext>
          </a:extLst>
        </xdr:cNvPr>
        <xdr:cNvSpPr txBox="1"/>
      </xdr:nvSpPr>
      <xdr:spPr>
        <a:xfrm>
          <a:off x="17383202" y="9394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62755</xdr:rowOff>
    </xdr:from>
    <xdr:ext cx="469744" cy="259045"/>
    <xdr:sp macro="" textlink="">
      <xdr:nvSpPr>
        <xdr:cNvPr id="500" name="n_4mainValue【学校施設】&#10;一人当たり面積">
          <a:extLst>
            <a:ext uri="{FF2B5EF4-FFF2-40B4-BE49-F238E27FC236}">
              <a16:creationId xmlns:a16="http://schemas.microsoft.com/office/drawing/2014/main" id="{9E6CEE8C-5969-454D-9B4B-5944BCE5135C}"/>
            </a:ext>
          </a:extLst>
        </xdr:cNvPr>
        <xdr:cNvSpPr txBox="1"/>
      </xdr:nvSpPr>
      <xdr:spPr>
        <a:xfrm>
          <a:off x="16592627" y="9457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1" name="正方形/長方形 500">
          <a:extLst>
            <a:ext uri="{FF2B5EF4-FFF2-40B4-BE49-F238E27FC236}">
              <a16:creationId xmlns:a16="http://schemas.microsoft.com/office/drawing/2014/main" id="{F28A6EFE-54AD-4780-9478-31860E3E587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2" name="正方形/長方形 501">
          <a:extLst>
            <a:ext uri="{FF2B5EF4-FFF2-40B4-BE49-F238E27FC236}">
              <a16:creationId xmlns:a16="http://schemas.microsoft.com/office/drawing/2014/main" id="{C3368BDD-803F-4089-9295-D1F4F749BCC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3" name="正方形/長方形 502">
          <a:extLst>
            <a:ext uri="{FF2B5EF4-FFF2-40B4-BE49-F238E27FC236}">
              <a16:creationId xmlns:a16="http://schemas.microsoft.com/office/drawing/2014/main" id="{8BD21781-77B5-4073-9863-8EA4D90BA1B5}"/>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4" name="正方形/長方形 503">
          <a:extLst>
            <a:ext uri="{FF2B5EF4-FFF2-40B4-BE49-F238E27FC236}">
              <a16:creationId xmlns:a16="http://schemas.microsoft.com/office/drawing/2014/main" id="{280A3FC4-BA89-4A65-9028-F963E6AFE75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5" name="正方形/長方形 504">
          <a:extLst>
            <a:ext uri="{FF2B5EF4-FFF2-40B4-BE49-F238E27FC236}">
              <a16:creationId xmlns:a16="http://schemas.microsoft.com/office/drawing/2014/main" id="{A8CEEF78-D49A-47CD-8328-0203993F299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6" name="正方形/長方形 505">
          <a:extLst>
            <a:ext uri="{FF2B5EF4-FFF2-40B4-BE49-F238E27FC236}">
              <a16:creationId xmlns:a16="http://schemas.microsoft.com/office/drawing/2014/main" id="{DC19ED08-2191-4787-893A-F13444A56E8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7" name="テキスト ボックス 506">
          <a:extLst>
            <a:ext uri="{FF2B5EF4-FFF2-40B4-BE49-F238E27FC236}">
              <a16:creationId xmlns:a16="http://schemas.microsoft.com/office/drawing/2014/main" id="{FB5A66D1-6A91-4DAB-A9B0-785B1E45B9A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8" name="直線コネクタ 507">
          <a:extLst>
            <a:ext uri="{FF2B5EF4-FFF2-40B4-BE49-F238E27FC236}">
              <a16:creationId xmlns:a16="http://schemas.microsoft.com/office/drawing/2014/main" id="{665163CB-0595-4A66-AAF6-3F6C696C4D8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09" name="テキスト ボックス 508">
          <a:extLst>
            <a:ext uri="{FF2B5EF4-FFF2-40B4-BE49-F238E27FC236}">
              <a16:creationId xmlns:a16="http://schemas.microsoft.com/office/drawing/2014/main" id="{F519D203-9C1B-4276-A55F-D06D5D8A2EA8}"/>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10" name="直線コネクタ 509">
          <a:extLst>
            <a:ext uri="{FF2B5EF4-FFF2-40B4-BE49-F238E27FC236}">
              <a16:creationId xmlns:a16="http://schemas.microsoft.com/office/drawing/2014/main" id="{C7165BEE-B236-4ECE-92FA-AC2508B3C5C3}"/>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11" name="テキスト ボックス 510">
          <a:extLst>
            <a:ext uri="{FF2B5EF4-FFF2-40B4-BE49-F238E27FC236}">
              <a16:creationId xmlns:a16="http://schemas.microsoft.com/office/drawing/2014/main" id="{EAF40B4F-BE4E-46C4-B93D-FECCAEB7ECE5}"/>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12" name="直線コネクタ 511">
          <a:extLst>
            <a:ext uri="{FF2B5EF4-FFF2-40B4-BE49-F238E27FC236}">
              <a16:creationId xmlns:a16="http://schemas.microsoft.com/office/drawing/2014/main" id="{BFEB74BF-0DF1-4139-8BEF-0C39B2717A9A}"/>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13" name="テキスト ボックス 512">
          <a:extLst>
            <a:ext uri="{FF2B5EF4-FFF2-40B4-BE49-F238E27FC236}">
              <a16:creationId xmlns:a16="http://schemas.microsoft.com/office/drawing/2014/main" id="{0C82D4EA-5134-4480-BC8B-3CC351CFF0D5}"/>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14" name="直線コネクタ 513">
          <a:extLst>
            <a:ext uri="{FF2B5EF4-FFF2-40B4-BE49-F238E27FC236}">
              <a16:creationId xmlns:a16="http://schemas.microsoft.com/office/drawing/2014/main" id="{41E77F97-06C5-4BF6-A00C-5581A288020D}"/>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15" name="テキスト ボックス 514">
          <a:extLst>
            <a:ext uri="{FF2B5EF4-FFF2-40B4-BE49-F238E27FC236}">
              <a16:creationId xmlns:a16="http://schemas.microsoft.com/office/drawing/2014/main" id="{1358E35F-70B2-4FEB-9B91-183A232B8227}"/>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16" name="直線コネクタ 515">
          <a:extLst>
            <a:ext uri="{FF2B5EF4-FFF2-40B4-BE49-F238E27FC236}">
              <a16:creationId xmlns:a16="http://schemas.microsoft.com/office/drawing/2014/main" id="{B3390ACD-543D-4999-A61A-65FF87CED2B2}"/>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17" name="テキスト ボックス 516">
          <a:extLst>
            <a:ext uri="{FF2B5EF4-FFF2-40B4-BE49-F238E27FC236}">
              <a16:creationId xmlns:a16="http://schemas.microsoft.com/office/drawing/2014/main" id="{C67F10BB-5717-4966-9077-A458BA40448D}"/>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18" name="直線コネクタ 517">
          <a:extLst>
            <a:ext uri="{FF2B5EF4-FFF2-40B4-BE49-F238E27FC236}">
              <a16:creationId xmlns:a16="http://schemas.microsoft.com/office/drawing/2014/main" id="{F8B71FF0-DCAB-43C1-BDC4-B7AEE2C0ABAB}"/>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19" name="テキスト ボックス 518">
          <a:extLst>
            <a:ext uri="{FF2B5EF4-FFF2-40B4-BE49-F238E27FC236}">
              <a16:creationId xmlns:a16="http://schemas.microsoft.com/office/drawing/2014/main" id="{531C303E-53B3-4E70-97C1-9A5B7BF08014}"/>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20" name="直線コネクタ 519">
          <a:extLst>
            <a:ext uri="{FF2B5EF4-FFF2-40B4-BE49-F238E27FC236}">
              <a16:creationId xmlns:a16="http://schemas.microsoft.com/office/drawing/2014/main" id="{C3502C43-8B2A-4150-B899-2B1EEF116415}"/>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21" name="テキスト ボックス 520">
          <a:extLst>
            <a:ext uri="{FF2B5EF4-FFF2-40B4-BE49-F238E27FC236}">
              <a16:creationId xmlns:a16="http://schemas.microsoft.com/office/drawing/2014/main" id="{EE597F4E-58A2-436C-8C3B-4E6FACDD3E5A}"/>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2" name="直線コネクタ 521">
          <a:extLst>
            <a:ext uri="{FF2B5EF4-FFF2-40B4-BE49-F238E27FC236}">
              <a16:creationId xmlns:a16="http://schemas.microsoft.com/office/drawing/2014/main" id="{91FAC8A1-C545-4234-B92D-613F0DAB25F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3" name="【図書館】&#10;有形固定資産減価償却率グラフ枠">
          <a:extLst>
            <a:ext uri="{FF2B5EF4-FFF2-40B4-BE49-F238E27FC236}">
              <a16:creationId xmlns:a16="http://schemas.microsoft.com/office/drawing/2014/main" id="{8078199A-E8A6-4D3D-96C5-2E987233649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79</xdr:row>
      <xdr:rowOff>49530</xdr:rowOff>
    </xdr:from>
    <xdr:to>
      <xdr:col>85</xdr:col>
      <xdr:colOff>126364</xdr:colOff>
      <xdr:row>86</xdr:row>
      <xdr:rowOff>105048</xdr:rowOff>
    </xdr:to>
    <xdr:cxnSp macro="">
      <xdr:nvCxnSpPr>
        <xdr:cNvPr id="524" name="直線コネクタ 523">
          <a:extLst>
            <a:ext uri="{FF2B5EF4-FFF2-40B4-BE49-F238E27FC236}">
              <a16:creationId xmlns:a16="http://schemas.microsoft.com/office/drawing/2014/main" id="{584CD342-DF0A-459A-8574-9A2BE142751B}"/>
            </a:ext>
          </a:extLst>
        </xdr:cNvPr>
        <xdr:cNvCxnSpPr/>
      </xdr:nvCxnSpPr>
      <xdr:spPr>
        <a:xfrm flipV="1">
          <a:off x="14695170" y="12838430"/>
          <a:ext cx="1269" cy="11889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108875</xdr:rowOff>
    </xdr:from>
    <xdr:ext cx="405111" cy="259045"/>
    <xdr:sp macro="" textlink="">
      <xdr:nvSpPr>
        <xdr:cNvPr id="525" name="【図書館】&#10;有形固定資産減価償却率最小値テキスト">
          <a:extLst>
            <a:ext uri="{FF2B5EF4-FFF2-40B4-BE49-F238E27FC236}">
              <a16:creationId xmlns:a16="http://schemas.microsoft.com/office/drawing/2014/main" id="{948BB58D-907D-4A46-ABCB-D5278A811C07}"/>
            </a:ext>
          </a:extLst>
        </xdr:cNvPr>
        <xdr:cNvSpPr txBox="1"/>
      </xdr:nvSpPr>
      <xdr:spPr>
        <a:xfrm>
          <a:off x="14744700" y="14031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105048</xdr:rowOff>
    </xdr:from>
    <xdr:to>
      <xdr:col>86</xdr:col>
      <xdr:colOff>25400</xdr:colOff>
      <xdr:row>86</xdr:row>
      <xdr:rowOff>105048</xdr:rowOff>
    </xdr:to>
    <xdr:cxnSp macro="">
      <xdr:nvCxnSpPr>
        <xdr:cNvPr id="526" name="直線コネクタ 525">
          <a:extLst>
            <a:ext uri="{FF2B5EF4-FFF2-40B4-BE49-F238E27FC236}">
              <a16:creationId xmlns:a16="http://schemas.microsoft.com/office/drawing/2014/main" id="{FCBBD211-441A-40A1-9B12-92A58EAA1DCA}"/>
            </a:ext>
          </a:extLst>
        </xdr:cNvPr>
        <xdr:cNvCxnSpPr/>
      </xdr:nvCxnSpPr>
      <xdr:spPr>
        <a:xfrm>
          <a:off x="14611350" y="140274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167657</xdr:rowOff>
    </xdr:from>
    <xdr:ext cx="405111" cy="259045"/>
    <xdr:sp macro="" textlink="">
      <xdr:nvSpPr>
        <xdr:cNvPr id="527" name="【図書館】&#10;有形固定資産減価償却率最大値テキスト">
          <a:extLst>
            <a:ext uri="{FF2B5EF4-FFF2-40B4-BE49-F238E27FC236}">
              <a16:creationId xmlns:a16="http://schemas.microsoft.com/office/drawing/2014/main" id="{CF66AF10-737B-4973-86EF-3CE0220B308E}"/>
            </a:ext>
          </a:extLst>
        </xdr:cNvPr>
        <xdr:cNvSpPr txBox="1"/>
      </xdr:nvSpPr>
      <xdr:spPr>
        <a:xfrm>
          <a:off x="14744700"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49530</xdr:rowOff>
    </xdr:from>
    <xdr:to>
      <xdr:col>86</xdr:col>
      <xdr:colOff>25400</xdr:colOff>
      <xdr:row>79</xdr:row>
      <xdr:rowOff>49530</xdr:rowOff>
    </xdr:to>
    <xdr:cxnSp macro="">
      <xdr:nvCxnSpPr>
        <xdr:cNvPr id="528" name="直線コネクタ 527">
          <a:extLst>
            <a:ext uri="{FF2B5EF4-FFF2-40B4-BE49-F238E27FC236}">
              <a16:creationId xmlns:a16="http://schemas.microsoft.com/office/drawing/2014/main" id="{C1F3C253-DDBC-4CD5-A879-1B4BC33FB927}"/>
            </a:ext>
          </a:extLst>
        </xdr:cNvPr>
        <xdr:cNvCxnSpPr/>
      </xdr:nvCxnSpPr>
      <xdr:spPr>
        <a:xfrm>
          <a:off x="14611350"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119215</xdr:rowOff>
    </xdr:from>
    <xdr:ext cx="405111" cy="259045"/>
    <xdr:sp macro="" textlink="">
      <xdr:nvSpPr>
        <xdr:cNvPr id="529" name="【図書館】&#10;有形固定資産減価償却率平均値テキスト">
          <a:extLst>
            <a:ext uri="{FF2B5EF4-FFF2-40B4-BE49-F238E27FC236}">
              <a16:creationId xmlns:a16="http://schemas.microsoft.com/office/drawing/2014/main" id="{3548C7A3-9FD5-4D02-A407-F586C943F49B}"/>
            </a:ext>
          </a:extLst>
        </xdr:cNvPr>
        <xdr:cNvSpPr txBox="1"/>
      </xdr:nvSpPr>
      <xdr:spPr>
        <a:xfrm>
          <a:off x="14744700" y="134002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140788</xdr:rowOff>
    </xdr:from>
    <xdr:to>
      <xdr:col>85</xdr:col>
      <xdr:colOff>177800</xdr:colOff>
      <xdr:row>83</xdr:row>
      <xdr:rowOff>70938</xdr:rowOff>
    </xdr:to>
    <xdr:sp macro="" textlink="">
      <xdr:nvSpPr>
        <xdr:cNvPr id="530" name="フローチャート: 判断 529">
          <a:extLst>
            <a:ext uri="{FF2B5EF4-FFF2-40B4-BE49-F238E27FC236}">
              <a16:creationId xmlns:a16="http://schemas.microsoft.com/office/drawing/2014/main" id="{7B32FE19-9956-45F8-A619-9905C6AA0ABB}"/>
            </a:ext>
          </a:extLst>
        </xdr:cNvPr>
        <xdr:cNvSpPr/>
      </xdr:nvSpPr>
      <xdr:spPr>
        <a:xfrm>
          <a:off x="14649450"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109764</xdr:rowOff>
    </xdr:from>
    <xdr:to>
      <xdr:col>81</xdr:col>
      <xdr:colOff>101600</xdr:colOff>
      <xdr:row>83</xdr:row>
      <xdr:rowOff>39914</xdr:rowOff>
    </xdr:to>
    <xdr:sp macro="" textlink="">
      <xdr:nvSpPr>
        <xdr:cNvPr id="531" name="フローチャート: 判断 530">
          <a:extLst>
            <a:ext uri="{FF2B5EF4-FFF2-40B4-BE49-F238E27FC236}">
              <a16:creationId xmlns:a16="http://schemas.microsoft.com/office/drawing/2014/main" id="{BC2DAA4E-5D05-469E-9A92-76E4EF266C55}"/>
            </a:ext>
          </a:extLst>
        </xdr:cNvPr>
        <xdr:cNvSpPr/>
      </xdr:nvSpPr>
      <xdr:spPr>
        <a:xfrm>
          <a:off x="13887450" y="133844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78739</xdr:rowOff>
    </xdr:from>
    <xdr:to>
      <xdr:col>76</xdr:col>
      <xdr:colOff>165100</xdr:colOff>
      <xdr:row>83</xdr:row>
      <xdr:rowOff>8889</xdr:rowOff>
    </xdr:to>
    <xdr:sp macro="" textlink="">
      <xdr:nvSpPr>
        <xdr:cNvPr id="532" name="フローチャート: 判断 531">
          <a:extLst>
            <a:ext uri="{FF2B5EF4-FFF2-40B4-BE49-F238E27FC236}">
              <a16:creationId xmlns:a16="http://schemas.microsoft.com/office/drawing/2014/main" id="{585F1400-6DD1-4AF2-A45F-FC2D2F65A1E8}"/>
            </a:ext>
          </a:extLst>
        </xdr:cNvPr>
        <xdr:cNvSpPr/>
      </xdr:nvSpPr>
      <xdr:spPr>
        <a:xfrm>
          <a:off x="13096875"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44450</xdr:rowOff>
    </xdr:from>
    <xdr:to>
      <xdr:col>72</xdr:col>
      <xdr:colOff>38100</xdr:colOff>
      <xdr:row>82</xdr:row>
      <xdr:rowOff>146050</xdr:rowOff>
    </xdr:to>
    <xdr:sp macro="" textlink="">
      <xdr:nvSpPr>
        <xdr:cNvPr id="533" name="フローチャート: 判断 532">
          <a:extLst>
            <a:ext uri="{FF2B5EF4-FFF2-40B4-BE49-F238E27FC236}">
              <a16:creationId xmlns:a16="http://schemas.microsoft.com/office/drawing/2014/main" id="{FD34EE4B-6D92-408B-9C43-EF86A45DA09A}"/>
            </a:ext>
          </a:extLst>
        </xdr:cNvPr>
        <xdr:cNvSpPr/>
      </xdr:nvSpPr>
      <xdr:spPr>
        <a:xfrm>
          <a:off x="12296775" y="133254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77107</xdr:rowOff>
    </xdr:from>
    <xdr:to>
      <xdr:col>67</xdr:col>
      <xdr:colOff>101600</xdr:colOff>
      <xdr:row>82</xdr:row>
      <xdr:rowOff>7257</xdr:rowOff>
    </xdr:to>
    <xdr:sp macro="" textlink="">
      <xdr:nvSpPr>
        <xdr:cNvPr id="534" name="フローチャート: 判断 533">
          <a:extLst>
            <a:ext uri="{FF2B5EF4-FFF2-40B4-BE49-F238E27FC236}">
              <a16:creationId xmlns:a16="http://schemas.microsoft.com/office/drawing/2014/main" id="{446D7E26-62E3-4446-92FF-9E2C63D16814}"/>
            </a:ext>
          </a:extLst>
        </xdr:cNvPr>
        <xdr:cNvSpPr/>
      </xdr:nvSpPr>
      <xdr:spPr>
        <a:xfrm>
          <a:off x="11487150" y="131930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544114EB-2497-4D48-B266-9893D855FE0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D570BBE5-E852-409F-874B-1267D096070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8A2B7D94-F271-49CD-BA3A-0896A812B68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8" name="テキスト ボックス 537">
          <a:extLst>
            <a:ext uri="{FF2B5EF4-FFF2-40B4-BE49-F238E27FC236}">
              <a16:creationId xmlns:a16="http://schemas.microsoft.com/office/drawing/2014/main" id="{D32AC4EB-C5C4-4749-A690-7E14CF23B1C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9" name="テキスト ボックス 538">
          <a:extLst>
            <a:ext uri="{FF2B5EF4-FFF2-40B4-BE49-F238E27FC236}">
              <a16:creationId xmlns:a16="http://schemas.microsoft.com/office/drawing/2014/main" id="{B2F67851-E380-4964-B146-6330002FFE6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170180</xdr:rowOff>
    </xdr:from>
    <xdr:to>
      <xdr:col>85</xdr:col>
      <xdr:colOff>177800</xdr:colOff>
      <xdr:row>79</xdr:row>
      <xdr:rowOff>100330</xdr:rowOff>
    </xdr:to>
    <xdr:sp macro="" textlink="">
      <xdr:nvSpPr>
        <xdr:cNvPr id="540" name="楕円 539">
          <a:extLst>
            <a:ext uri="{FF2B5EF4-FFF2-40B4-BE49-F238E27FC236}">
              <a16:creationId xmlns:a16="http://schemas.microsoft.com/office/drawing/2014/main" id="{97B0DB0B-1F64-45CD-ACEE-207079AD5D03}"/>
            </a:ext>
          </a:extLst>
        </xdr:cNvPr>
        <xdr:cNvSpPr/>
      </xdr:nvSpPr>
      <xdr:spPr>
        <a:xfrm>
          <a:off x="14649450" y="12790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123207</xdr:rowOff>
    </xdr:from>
    <xdr:ext cx="405111" cy="259045"/>
    <xdr:sp macro="" textlink="">
      <xdr:nvSpPr>
        <xdr:cNvPr id="541" name="【図書館】&#10;有形固定資産減価償却率該当値テキスト">
          <a:extLst>
            <a:ext uri="{FF2B5EF4-FFF2-40B4-BE49-F238E27FC236}">
              <a16:creationId xmlns:a16="http://schemas.microsoft.com/office/drawing/2014/main" id="{9A3AAC39-4A80-4822-AFD4-C2F72507E14C}"/>
            </a:ext>
          </a:extLst>
        </xdr:cNvPr>
        <xdr:cNvSpPr txBox="1"/>
      </xdr:nvSpPr>
      <xdr:spPr>
        <a:xfrm>
          <a:off x="14744700" y="1275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135889</xdr:rowOff>
    </xdr:from>
    <xdr:to>
      <xdr:col>81</xdr:col>
      <xdr:colOff>101600</xdr:colOff>
      <xdr:row>79</xdr:row>
      <xdr:rowOff>66039</xdr:rowOff>
    </xdr:to>
    <xdr:sp macro="" textlink="">
      <xdr:nvSpPr>
        <xdr:cNvPr id="542" name="楕円 541">
          <a:extLst>
            <a:ext uri="{FF2B5EF4-FFF2-40B4-BE49-F238E27FC236}">
              <a16:creationId xmlns:a16="http://schemas.microsoft.com/office/drawing/2014/main" id="{4F206AE7-06F5-488D-9E55-B66B24D9463F}"/>
            </a:ext>
          </a:extLst>
        </xdr:cNvPr>
        <xdr:cNvSpPr/>
      </xdr:nvSpPr>
      <xdr:spPr>
        <a:xfrm>
          <a:off x="13887450" y="127660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15239</xdr:rowOff>
    </xdr:from>
    <xdr:to>
      <xdr:col>85</xdr:col>
      <xdr:colOff>127000</xdr:colOff>
      <xdr:row>79</xdr:row>
      <xdr:rowOff>49530</xdr:rowOff>
    </xdr:to>
    <xdr:cxnSp macro="">
      <xdr:nvCxnSpPr>
        <xdr:cNvPr id="543" name="直線コネクタ 542">
          <a:extLst>
            <a:ext uri="{FF2B5EF4-FFF2-40B4-BE49-F238E27FC236}">
              <a16:creationId xmlns:a16="http://schemas.microsoft.com/office/drawing/2014/main" id="{D1C3BB0A-714A-451A-8690-6CF0266F5913}"/>
            </a:ext>
          </a:extLst>
        </xdr:cNvPr>
        <xdr:cNvCxnSpPr/>
      </xdr:nvCxnSpPr>
      <xdr:spPr>
        <a:xfrm>
          <a:off x="13935075" y="12804139"/>
          <a:ext cx="762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101600</xdr:rowOff>
    </xdr:from>
    <xdr:to>
      <xdr:col>76</xdr:col>
      <xdr:colOff>165100</xdr:colOff>
      <xdr:row>79</xdr:row>
      <xdr:rowOff>31750</xdr:rowOff>
    </xdr:to>
    <xdr:sp macro="" textlink="">
      <xdr:nvSpPr>
        <xdr:cNvPr id="544" name="楕円 543">
          <a:extLst>
            <a:ext uri="{FF2B5EF4-FFF2-40B4-BE49-F238E27FC236}">
              <a16:creationId xmlns:a16="http://schemas.microsoft.com/office/drawing/2014/main" id="{BC86BA0C-B094-4ABF-B407-C9F3E5566819}"/>
            </a:ext>
          </a:extLst>
        </xdr:cNvPr>
        <xdr:cNvSpPr/>
      </xdr:nvSpPr>
      <xdr:spPr>
        <a:xfrm>
          <a:off x="13096875" y="12734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152400</xdr:rowOff>
    </xdr:from>
    <xdr:to>
      <xdr:col>81</xdr:col>
      <xdr:colOff>50800</xdr:colOff>
      <xdr:row>79</xdr:row>
      <xdr:rowOff>15239</xdr:rowOff>
    </xdr:to>
    <xdr:cxnSp macro="">
      <xdr:nvCxnSpPr>
        <xdr:cNvPr id="545" name="直線コネクタ 544">
          <a:extLst>
            <a:ext uri="{FF2B5EF4-FFF2-40B4-BE49-F238E27FC236}">
              <a16:creationId xmlns:a16="http://schemas.microsoft.com/office/drawing/2014/main" id="{7BC0F6B9-DEAE-40E2-8C35-B8825C4165BA}"/>
            </a:ext>
          </a:extLst>
        </xdr:cNvPr>
        <xdr:cNvCxnSpPr/>
      </xdr:nvCxnSpPr>
      <xdr:spPr>
        <a:xfrm>
          <a:off x="13144500" y="12782550"/>
          <a:ext cx="790575" cy="2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65677</xdr:rowOff>
    </xdr:from>
    <xdr:to>
      <xdr:col>72</xdr:col>
      <xdr:colOff>38100</xdr:colOff>
      <xdr:row>78</xdr:row>
      <xdr:rowOff>167277</xdr:rowOff>
    </xdr:to>
    <xdr:sp macro="" textlink="">
      <xdr:nvSpPr>
        <xdr:cNvPr id="546" name="楕円 545">
          <a:extLst>
            <a:ext uri="{FF2B5EF4-FFF2-40B4-BE49-F238E27FC236}">
              <a16:creationId xmlns:a16="http://schemas.microsoft.com/office/drawing/2014/main" id="{6758F211-8531-433C-ADF7-945E058134DA}"/>
            </a:ext>
          </a:extLst>
        </xdr:cNvPr>
        <xdr:cNvSpPr/>
      </xdr:nvSpPr>
      <xdr:spPr>
        <a:xfrm>
          <a:off x="12296775" y="126990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116477</xdr:rowOff>
    </xdr:from>
    <xdr:to>
      <xdr:col>76</xdr:col>
      <xdr:colOff>114300</xdr:colOff>
      <xdr:row>78</xdr:row>
      <xdr:rowOff>152400</xdr:rowOff>
    </xdr:to>
    <xdr:cxnSp macro="">
      <xdr:nvCxnSpPr>
        <xdr:cNvPr id="547" name="直線コネクタ 546">
          <a:extLst>
            <a:ext uri="{FF2B5EF4-FFF2-40B4-BE49-F238E27FC236}">
              <a16:creationId xmlns:a16="http://schemas.microsoft.com/office/drawing/2014/main" id="{6E17B26D-9E97-4E95-A85C-52703BA0E15F}"/>
            </a:ext>
          </a:extLst>
        </xdr:cNvPr>
        <xdr:cNvCxnSpPr/>
      </xdr:nvCxnSpPr>
      <xdr:spPr>
        <a:xfrm>
          <a:off x="12344400" y="12746627"/>
          <a:ext cx="8001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31387</xdr:rowOff>
    </xdr:from>
    <xdr:to>
      <xdr:col>67</xdr:col>
      <xdr:colOff>101600</xdr:colOff>
      <xdr:row>78</xdr:row>
      <xdr:rowOff>132987</xdr:rowOff>
    </xdr:to>
    <xdr:sp macro="" textlink="">
      <xdr:nvSpPr>
        <xdr:cNvPr id="548" name="楕円 547">
          <a:extLst>
            <a:ext uri="{FF2B5EF4-FFF2-40B4-BE49-F238E27FC236}">
              <a16:creationId xmlns:a16="http://schemas.microsoft.com/office/drawing/2014/main" id="{DF0E69CC-8F2C-4EC6-BC64-884243FA1E77}"/>
            </a:ext>
          </a:extLst>
        </xdr:cNvPr>
        <xdr:cNvSpPr/>
      </xdr:nvSpPr>
      <xdr:spPr>
        <a:xfrm>
          <a:off x="11487150" y="1265836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82187</xdr:rowOff>
    </xdr:from>
    <xdr:to>
      <xdr:col>71</xdr:col>
      <xdr:colOff>177800</xdr:colOff>
      <xdr:row>78</xdr:row>
      <xdr:rowOff>116477</xdr:rowOff>
    </xdr:to>
    <xdr:cxnSp macro="">
      <xdr:nvCxnSpPr>
        <xdr:cNvPr id="549" name="直線コネクタ 548">
          <a:extLst>
            <a:ext uri="{FF2B5EF4-FFF2-40B4-BE49-F238E27FC236}">
              <a16:creationId xmlns:a16="http://schemas.microsoft.com/office/drawing/2014/main" id="{CB0E8A9B-AD11-4063-A739-7679A0B0BA7C}"/>
            </a:ext>
          </a:extLst>
        </xdr:cNvPr>
        <xdr:cNvCxnSpPr/>
      </xdr:nvCxnSpPr>
      <xdr:spPr>
        <a:xfrm>
          <a:off x="11534775" y="12715512"/>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31041</xdr:rowOff>
    </xdr:from>
    <xdr:ext cx="405111" cy="259045"/>
    <xdr:sp macro="" textlink="">
      <xdr:nvSpPr>
        <xdr:cNvPr id="550" name="n_1aveValue【図書館】&#10;有形固定資産減価償却率">
          <a:extLst>
            <a:ext uri="{FF2B5EF4-FFF2-40B4-BE49-F238E27FC236}">
              <a16:creationId xmlns:a16="http://schemas.microsoft.com/office/drawing/2014/main" id="{12C17689-3E04-41F6-845B-714B25947076}"/>
            </a:ext>
          </a:extLst>
        </xdr:cNvPr>
        <xdr:cNvSpPr txBox="1"/>
      </xdr:nvSpPr>
      <xdr:spPr>
        <a:xfrm>
          <a:off x="13745219" y="13467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xdr:rowOff>
    </xdr:from>
    <xdr:ext cx="405111" cy="259045"/>
    <xdr:sp macro="" textlink="">
      <xdr:nvSpPr>
        <xdr:cNvPr id="551" name="n_2aveValue【図書館】&#10;有形固定資産減価償却率">
          <a:extLst>
            <a:ext uri="{FF2B5EF4-FFF2-40B4-BE49-F238E27FC236}">
              <a16:creationId xmlns:a16="http://schemas.microsoft.com/office/drawing/2014/main" id="{2C52781A-1A6D-46C5-965A-3BAF2E57551F}"/>
            </a:ext>
          </a:extLst>
        </xdr:cNvPr>
        <xdr:cNvSpPr txBox="1"/>
      </xdr:nvSpPr>
      <xdr:spPr>
        <a:xfrm>
          <a:off x="129641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137177</xdr:rowOff>
    </xdr:from>
    <xdr:ext cx="405111" cy="259045"/>
    <xdr:sp macro="" textlink="">
      <xdr:nvSpPr>
        <xdr:cNvPr id="552" name="n_3aveValue【図書館】&#10;有形固定資産減価償却率">
          <a:extLst>
            <a:ext uri="{FF2B5EF4-FFF2-40B4-BE49-F238E27FC236}">
              <a16:creationId xmlns:a16="http://schemas.microsoft.com/office/drawing/2014/main" id="{B4720214-F587-41A0-971F-F9EAE02B1D06}"/>
            </a:ext>
          </a:extLst>
        </xdr:cNvPr>
        <xdr:cNvSpPr txBox="1"/>
      </xdr:nvSpPr>
      <xdr:spPr>
        <a:xfrm>
          <a:off x="12164069" y="13418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169834</xdr:rowOff>
    </xdr:from>
    <xdr:ext cx="405111" cy="259045"/>
    <xdr:sp macro="" textlink="">
      <xdr:nvSpPr>
        <xdr:cNvPr id="553" name="n_4aveValue【図書館】&#10;有形固定資産減価償却率">
          <a:extLst>
            <a:ext uri="{FF2B5EF4-FFF2-40B4-BE49-F238E27FC236}">
              <a16:creationId xmlns:a16="http://schemas.microsoft.com/office/drawing/2014/main" id="{EEE8206D-0554-4E3E-A871-B28F256E2130}"/>
            </a:ext>
          </a:extLst>
        </xdr:cNvPr>
        <xdr:cNvSpPr txBox="1"/>
      </xdr:nvSpPr>
      <xdr:spPr>
        <a:xfrm>
          <a:off x="11354444" y="13276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82566</xdr:rowOff>
    </xdr:from>
    <xdr:ext cx="405111" cy="259045"/>
    <xdr:sp macro="" textlink="">
      <xdr:nvSpPr>
        <xdr:cNvPr id="554" name="n_1mainValue【図書館】&#10;有形固定資産減価償却率">
          <a:extLst>
            <a:ext uri="{FF2B5EF4-FFF2-40B4-BE49-F238E27FC236}">
              <a16:creationId xmlns:a16="http://schemas.microsoft.com/office/drawing/2014/main" id="{F788BAAA-9A0A-4171-B706-859508AE3B10}"/>
            </a:ext>
          </a:extLst>
        </xdr:cNvPr>
        <xdr:cNvSpPr txBox="1"/>
      </xdr:nvSpPr>
      <xdr:spPr>
        <a:xfrm>
          <a:off x="13745219" y="12553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48277</xdr:rowOff>
    </xdr:from>
    <xdr:ext cx="405111" cy="259045"/>
    <xdr:sp macro="" textlink="">
      <xdr:nvSpPr>
        <xdr:cNvPr id="555" name="n_2mainValue【図書館】&#10;有形固定資産減価償却率">
          <a:extLst>
            <a:ext uri="{FF2B5EF4-FFF2-40B4-BE49-F238E27FC236}">
              <a16:creationId xmlns:a16="http://schemas.microsoft.com/office/drawing/2014/main" id="{A09FEC28-5437-46D3-960A-7E084E05AF8B}"/>
            </a:ext>
          </a:extLst>
        </xdr:cNvPr>
        <xdr:cNvSpPr txBox="1"/>
      </xdr:nvSpPr>
      <xdr:spPr>
        <a:xfrm>
          <a:off x="12964169" y="12513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12354</xdr:rowOff>
    </xdr:from>
    <xdr:ext cx="405111" cy="259045"/>
    <xdr:sp macro="" textlink="">
      <xdr:nvSpPr>
        <xdr:cNvPr id="556" name="n_3mainValue【図書館】&#10;有形固定資産減価償却率">
          <a:extLst>
            <a:ext uri="{FF2B5EF4-FFF2-40B4-BE49-F238E27FC236}">
              <a16:creationId xmlns:a16="http://schemas.microsoft.com/office/drawing/2014/main" id="{8AE9102A-A23C-4E7F-BA7D-852A98177177}"/>
            </a:ext>
          </a:extLst>
        </xdr:cNvPr>
        <xdr:cNvSpPr txBox="1"/>
      </xdr:nvSpPr>
      <xdr:spPr>
        <a:xfrm>
          <a:off x="12164069" y="124774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149514</xdr:rowOff>
    </xdr:from>
    <xdr:ext cx="405111" cy="259045"/>
    <xdr:sp macro="" textlink="">
      <xdr:nvSpPr>
        <xdr:cNvPr id="557" name="n_4mainValue【図書館】&#10;有形固定資産減価償却率">
          <a:extLst>
            <a:ext uri="{FF2B5EF4-FFF2-40B4-BE49-F238E27FC236}">
              <a16:creationId xmlns:a16="http://schemas.microsoft.com/office/drawing/2014/main" id="{66B796FD-0B5A-40C7-AC68-1413E5058CD1}"/>
            </a:ext>
          </a:extLst>
        </xdr:cNvPr>
        <xdr:cNvSpPr txBox="1"/>
      </xdr:nvSpPr>
      <xdr:spPr>
        <a:xfrm>
          <a:off x="11354444" y="12455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8" name="正方形/長方形 557">
          <a:extLst>
            <a:ext uri="{FF2B5EF4-FFF2-40B4-BE49-F238E27FC236}">
              <a16:creationId xmlns:a16="http://schemas.microsoft.com/office/drawing/2014/main" id="{4BC23CB0-0BD3-40D0-BC12-6DA06FDFDDE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9" name="正方形/長方形 558">
          <a:extLst>
            <a:ext uri="{FF2B5EF4-FFF2-40B4-BE49-F238E27FC236}">
              <a16:creationId xmlns:a16="http://schemas.microsoft.com/office/drawing/2014/main" id="{126A995E-EAA7-4D67-92BD-0A9042AEBA1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60" name="正方形/長方形 559">
          <a:extLst>
            <a:ext uri="{FF2B5EF4-FFF2-40B4-BE49-F238E27FC236}">
              <a16:creationId xmlns:a16="http://schemas.microsoft.com/office/drawing/2014/main" id="{EE01852B-B573-4255-95CC-D53F05D31D0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61" name="正方形/長方形 560">
          <a:extLst>
            <a:ext uri="{FF2B5EF4-FFF2-40B4-BE49-F238E27FC236}">
              <a16:creationId xmlns:a16="http://schemas.microsoft.com/office/drawing/2014/main" id="{0E28A7AA-680B-4D96-AFDF-66ED397575B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2" name="正方形/長方形 561">
          <a:extLst>
            <a:ext uri="{FF2B5EF4-FFF2-40B4-BE49-F238E27FC236}">
              <a16:creationId xmlns:a16="http://schemas.microsoft.com/office/drawing/2014/main" id="{C28D6C97-67CD-40BB-810F-6211ABDA03C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3" name="正方形/長方形 562">
          <a:extLst>
            <a:ext uri="{FF2B5EF4-FFF2-40B4-BE49-F238E27FC236}">
              <a16:creationId xmlns:a16="http://schemas.microsoft.com/office/drawing/2014/main" id="{C85F1827-370B-435E-BBAE-B7CA17174A3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4" name="テキスト ボックス 563">
          <a:extLst>
            <a:ext uri="{FF2B5EF4-FFF2-40B4-BE49-F238E27FC236}">
              <a16:creationId xmlns:a16="http://schemas.microsoft.com/office/drawing/2014/main" id="{4EBF8A1D-6E4B-4359-80BC-F743498B669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5" name="直線コネクタ 564">
          <a:extLst>
            <a:ext uri="{FF2B5EF4-FFF2-40B4-BE49-F238E27FC236}">
              <a16:creationId xmlns:a16="http://schemas.microsoft.com/office/drawing/2014/main" id="{4C3DE491-BD10-42B2-BF08-E1954E8F4D2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566" name="直線コネクタ 565">
          <a:extLst>
            <a:ext uri="{FF2B5EF4-FFF2-40B4-BE49-F238E27FC236}">
              <a16:creationId xmlns:a16="http://schemas.microsoft.com/office/drawing/2014/main" id="{F1CC4AC2-78B7-4787-A486-D17AF70AEF38}"/>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67" name="テキスト ボックス 566">
          <a:extLst>
            <a:ext uri="{FF2B5EF4-FFF2-40B4-BE49-F238E27FC236}">
              <a16:creationId xmlns:a16="http://schemas.microsoft.com/office/drawing/2014/main" id="{E0B27C5C-62EE-4E32-9AA9-473DB61FCE73}"/>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68" name="直線コネクタ 567">
          <a:extLst>
            <a:ext uri="{FF2B5EF4-FFF2-40B4-BE49-F238E27FC236}">
              <a16:creationId xmlns:a16="http://schemas.microsoft.com/office/drawing/2014/main" id="{1C47A475-86BC-4BC3-9FBC-863D390253CC}"/>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69" name="テキスト ボックス 568">
          <a:extLst>
            <a:ext uri="{FF2B5EF4-FFF2-40B4-BE49-F238E27FC236}">
              <a16:creationId xmlns:a16="http://schemas.microsoft.com/office/drawing/2014/main" id="{B8580741-A83C-45AF-A59B-7958E675903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70" name="直線コネクタ 569">
          <a:extLst>
            <a:ext uri="{FF2B5EF4-FFF2-40B4-BE49-F238E27FC236}">
              <a16:creationId xmlns:a16="http://schemas.microsoft.com/office/drawing/2014/main" id="{0BBF8CA9-1897-4EFE-9FE0-B56BE085A0E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71" name="テキスト ボックス 570">
          <a:extLst>
            <a:ext uri="{FF2B5EF4-FFF2-40B4-BE49-F238E27FC236}">
              <a16:creationId xmlns:a16="http://schemas.microsoft.com/office/drawing/2014/main" id="{4CA8ED69-4D50-47B1-8EA5-9931DB659126}"/>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72" name="直線コネクタ 571">
          <a:extLst>
            <a:ext uri="{FF2B5EF4-FFF2-40B4-BE49-F238E27FC236}">
              <a16:creationId xmlns:a16="http://schemas.microsoft.com/office/drawing/2014/main" id="{FD7BBE44-074B-4A28-B761-92FF0005E36A}"/>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73" name="テキスト ボックス 572">
          <a:extLst>
            <a:ext uri="{FF2B5EF4-FFF2-40B4-BE49-F238E27FC236}">
              <a16:creationId xmlns:a16="http://schemas.microsoft.com/office/drawing/2014/main" id="{BD91118D-4D48-41D9-9182-193A10D1D9C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4" name="直線コネクタ 573">
          <a:extLst>
            <a:ext uri="{FF2B5EF4-FFF2-40B4-BE49-F238E27FC236}">
              <a16:creationId xmlns:a16="http://schemas.microsoft.com/office/drawing/2014/main" id="{B8178CAF-A5B9-434F-85B9-637BA53FBB0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5" name="テキスト ボックス 574">
          <a:extLst>
            <a:ext uri="{FF2B5EF4-FFF2-40B4-BE49-F238E27FC236}">
              <a16:creationId xmlns:a16="http://schemas.microsoft.com/office/drawing/2014/main" id="{5FCBCFCE-2508-4921-BFEC-F54039F9BEC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6" name="【図書館】&#10;一人当たり面積グラフ枠">
          <a:extLst>
            <a:ext uri="{FF2B5EF4-FFF2-40B4-BE49-F238E27FC236}">
              <a16:creationId xmlns:a16="http://schemas.microsoft.com/office/drawing/2014/main" id="{D8D94040-3BA6-4A2A-85E4-34C51450726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577" name="直線コネクタ 576">
          <a:extLst>
            <a:ext uri="{FF2B5EF4-FFF2-40B4-BE49-F238E27FC236}">
              <a16:creationId xmlns:a16="http://schemas.microsoft.com/office/drawing/2014/main" id="{EAABCBDA-7F2A-43F6-83C3-DE300C0ED08C}"/>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578" name="【図書館】&#10;一人当たり面積最小値テキスト">
          <a:extLst>
            <a:ext uri="{FF2B5EF4-FFF2-40B4-BE49-F238E27FC236}">
              <a16:creationId xmlns:a16="http://schemas.microsoft.com/office/drawing/2014/main" id="{D1BC8CCF-FD97-4283-99F0-4FD8B64FD713}"/>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579" name="直線コネクタ 578">
          <a:extLst>
            <a:ext uri="{FF2B5EF4-FFF2-40B4-BE49-F238E27FC236}">
              <a16:creationId xmlns:a16="http://schemas.microsoft.com/office/drawing/2014/main" id="{71C1E4F4-CB33-4987-8A71-7723333F07F6}"/>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580" name="【図書館】&#10;一人当たり面積最大値テキスト">
          <a:extLst>
            <a:ext uri="{FF2B5EF4-FFF2-40B4-BE49-F238E27FC236}">
              <a16:creationId xmlns:a16="http://schemas.microsoft.com/office/drawing/2014/main" id="{E46F8A2E-E1A8-4268-B052-731A1955999A}"/>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581" name="直線コネクタ 580">
          <a:extLst>
            <a:ext uri="{FF2B5EF4-FFF2-40B4-BE49-F238E27FC236}">
              <a16:creationId xmlns:a16="http://schemas.microsoft.com/office/drawing/2014/main" id="{1D14C9DA-C5AE-4F84-AC02-E0C2998FFE86}"/>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582" name="【図書館】&#10;一人当たり面積平均値テキスト">
          <a:extLst>
            <a:ext uri="{FF2B5EF4-FFF2-40B4-BE49-F238E27FC236}">
              <a16:creationId xmlns:a16="http://schemas.microsoft.com/office/drawing/2014/main" id="{637ECDC6-7C7D-4D99-84E0-1B5FAEE5CEE1}"/>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583" name="フローチャート: 判断 582">
          <a:extLst>
            <a:ext uri="{FF2B5EF4-FFF2-40B4-BE49-F238E27FC236}">
              <a16:creationId xmlns:a16="http://schemas.microsoft.com/office/drawing/2014/main" id="{F19F7445-F511-4B5B-B535-069833592F38}"/>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584" name="フローチャート: 判断 583">
          <a:extLst>
            <a:ext uri="{FF2B5EF4-FFF2-40B4-BE49-F238E27FC236}">
              <a16:creationId xmlns:a16="http://schemas.microsoft.com/office/drawing/2014/main" id="{60B05B72-DAC6-45A7-81D4-A3AE16375811}"/>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585" name="フローチャート: 判断 584">
          <a:extLst>
            <a:ext uri="{FF2B5EF4-FFF2-40B4-BE49-F238E27FC236}">
              <a16:creationId xmlns:a16="http://schemas.microsoft.com/office/drawing/2014/main" id="{E9E63C6C-4623-467E-9228-C2E6A82958D8}"/>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586" name="フローチャート: 判断 585">
          <a:extLst>
            <a:ext uri="{FF2B5EF4-FFF2-40B4-BE49-F238E27FC236}">
              <a16:creationId xmlns:a16="http://schemas.microsoft.com/office/drawing/2014/main" id="{C065104E-5391-41C1-9328-C0B8663A22B3}"/>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170180</xdr:rowOff>
    </xdr:from>
    <xdr:to>
      <xdr:col>98</xdr:col>
      <xdr:colOff>38100</xdr:colOff>
      <xdr:row>83</xdr:row>
      <xdr:rowOff>100330</xdr:rowOff>
    </xdr:to>
    <xdr:sp macro="" textlink="">
      <xdr:nvSpPr>
        <xdr:cNvPr id="587" name="フローチャート: 判断 586">
          <a:extLst>
            <a:ext uri="{FF2B5EF4-FFF2-40B4-BE49-F238E27FC236}">
              <a16:creationId xmlns:a16="http://schemas.microsoft.com/office/drawing/2014/main" id="{A891EB47-E6F4-4888-8986-167BD55354B7}"/>
            </a:ext>
          </a:extLst>
        </xdr:cNvPr>
        <xdr:cNvSpPr/>
      </xdr:nvSpPr>
      <xdr:spPr>
        <a:xfrm>
          <a:off x="16754475" y="134385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88" name="テキスト ボックス 587">
          <a:extLst>
            <a:ext uri="{FF2B5EF4-FFF2-40B4-BE49-F238E27FC236}">
              <a16:creationId xmlns:a16="http://schemas.microsoft.com/office/drawing/2014/main" id="{FC6D060F-732C-4195-828D-45D1E95EDB9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89" name="テキスト ボックス 588">
          <a:extLst>
            <a:ext uri="{FF2B5EF4-FFF2-40B4-BE49-F238E27FC236}">
              <a16:creationId xmlns:a16="http://schemas.microsoft.com/office/drawing/2014/main" id="{FB92A39F-4E77-41A9-897C-85DF76D99F0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CD255245-9EE6-4557-9514-1DAF1F0E973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57975C57-DF2D-4B9F-8C6B-9DB24B733473}"/>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C5658CF6-42F4-4B85-8A0C-AFAB386C1D0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593" name="楕円 592">
          <a:extLst>
            <a:ext uri="{FF2B5EF4-FFF2-40B4-BE49-F238E27FC236}">
              <a16:creationId xmlns:a16="http://schemas.microsoft.com/office/drawing/2014/main" id="{84B018B8-96B3-463F-A42C-28EE1D4561E7}"/>
            </a:ext>
          </a:extLst>
        </xdr:cNvPr>
        <xdr:cNvSpPr/>
      </xdr:nvSpPr>
      <xdr:spPr>
        <a:xfrm>
          <a:off x="19897725"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594" name="【図書館】&#10;一人当たり面積該当値テキスト">
          <a:extLst>
            <a:ext uri="{FF2B5EF4-FFF2-40B4-BE49-F238E27FC236}">
              <a16:creationId xmlns:a16="http://schemas.microsoft.com/office/drawing/2014/main" id="{8A014745-4E75-4461-B09D-BB533C91638B}"/>
            </a:ext>
          </a:extLst>
        </xdr:cNvPr>
        <xdr:cNvSpPr txBox="1"/>
      </xdr:nvSpPr>
      <xdr:spPr>
        <a:xfrm>
          <a:off x="20002500" y="1317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33020</xdr:rowOff>
    </xdr:from>
    <xdr:to>
      <xdr:col>112</xdr:col>
      <xdr:colOff>38100</xdr:colOff>
      <xdr:row>82</xdr:row>
      <xdr:rowOff>134620</xdr:rowOff>
    </xdr:to>
    <xdr:sp macro="" textlink="">
      <xdr:nvSpPr>
        <xdr:cNvPr id="595" name="楕円 594">
          <a:extLst>
            <a:ext uri="{FF2B5EF4-FFF2-40B4-BE49-F238E27FC236}">
              <a16:creationId xmlns:a16="http://schemas.microsoft.com/office/drawing/2014/main" id="{98724F4A-95B5-433B-B8DD-0F283E8B3EE7}"/>
            </a:ext>
          </a:extLst>
        </xdr:cNvPr>
        <xdr:cNvSpPr/>
      </xdr:nvSpPr>
      <xdr:spPr>
        <a:xfrm>
          <a:off x="191547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83820</xdr:rowOff>
    </xdr:from>
    <xdr:to>
      <xdr:col>116</xdr:col>
      <xdr:colOff>63500</xdr:colOff>
      <xdr:row>82</xdr:row>
      <xdr:rowOff>83820</xdr:rowOff>
    </xdr:to>
    <xdr:cxnSp macro="">
      <xdr:nvCxnSpPr>
        <xdr:cNvPr id="596" name="直線コネクタ 595">
          <a:extLst>
            <a:ext uri="{FF2B5EF4-FFF2-40B4-BE49-F238E27FC236}">
              <a16:creationId xmlns:a16="http://schemas.microsoft.com/office/drawing/2014/main" id="{6A730F9C-1104-4450-AFEF-114F64241CC9}"/>
            </a:ext>
          </a:extLst>
        </xdr:cNvPr>
        <xdr:cNvCxnSpPr/>
      </xdr:nvCxnSpPr>
      <xdr:spPr>
        <a:xfrm>
          <a:off x="19202400" y="1336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33020</xdr:rowOff>
    </xdr:from>
    <xdr:to>
      <xdr:col>107</xdr:col>
      <xdr:colOff>101600</xdr:colOff>
      <xdr:row>82</xdr:row>
      <xdr:rowOff>134620</xdr:rowOff>
    </xdr:to>
    <xdr:sp macro="" textlink="">
      <xdr:nvSpPr>
        <xdr:cNvPr id="597" name="楕円 596">
          <a:extLst>
            <a:ext uri="{FF2B5EF4-FFF2-40B4-BE49-F238E27FC236}">
              <a16:creationId xmlns:a16="http://schemas.microsoft.com/office/drawing/2014/main" id="{DF1BFF28-B424-4040-9D3A-1F673E2A8BE7}"/>
            </a:ext>
          </a:extLst>
        </xdr:cNvPr>
        <xdr:cNvSpPr/>
      </xdr:nvSpPr>
      <xdr:spPr>
        <a:xfrm>
          <a:off x="18345150"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83820</xdr:rowOff>
    </xdr:from>
    <xdr:to>
      <xdr:col>111</xdr:col>
      <xdr:colOff>177800</xdr:colOff>
      <xdr:row>82</xdr:row>
      <xdr:rowOff>83820</xdr:rowOff>
    </xdr:to>
    <xdr:cxnSp macro="">
      <xdr:nvCxnSpPr>
        <xdr:cNvPr id="598" name="直線コネクタ 597">
          <a:extLst>
            <a:ext uri="{FF2B5EF4-FFF2-40B4-BE49-F238E27FC236}">
              <a16:creationId xmlns:a16="http://schemas.microsoft.com/office/drawing/2014/main" id="{A590C0DB-E4DF-42CB-B143-F0602250AC4F}"/>
            </a:ext>
          </a:extLst>
        </xdr:cNvPr>
        <xdr:cNvCxnSpPr/>
      </xdr:nvCxnSpPr>
      <xdr:spPr>
        <a:xfrm>
          <a:off x="18392775" y="1336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78739</xdr:rowOff>
    </xdr:from>
    <xdr:to>
      <xdr:col>102</xdr:col>
      <xdr:colOff>165100</xdr:colOff>
      <xdr:row>83</xdr:row>
      <xdr:rowOff>8889</xdr:rowOff>
    </xdr:to>
    <xdr:sp macro="" textlink="">
      <xdr:nvSpPr>
        <xdr:cNvPr id="599" name="楕円 598">
          <a:extLst>
            <a:ext uri="{FF2B5EF4-FFF2-40B4-BE49-F238E27FC236}">
              <a16:creationId xmlns:a16="http://schemas.microsoft.com/office/drawing/2014/main" id="{2F37ADFD-7002-4DC8-A6AA-8E373A315974}"/>
            </a:ext>
          </a:extLst>
        </xdr:cNvPr>
        <xdr:cNvSpPr/>
      </xdr:nvSpPr>
      <xdr:spPr>
        <a:xfrm>
          <a:off x="17554575" y="1335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83820</xdr:rowOff>
    </xdr:from>
    <xdr:to>
      <xdr:col>107</xdr:col>
      <xdr:colOff>50800</xdr:colOff>
      <xdr:row>82</xdr:row>
      <xdr:rowOff>129539</xdr:rowOff>
    </xdr:to>
    <xdr:cxnSp macro="">
      <xdr:nvCxnSpPr>
        <xdr:cNvPr id="600" name="直線コネクタ 599">
          <a:extLst>
            <a:ext uri="{FF2B5EF4-FFF2-40B4-BE49-F238E27FC236}">
              <a16:creationId xmlns:a16="http://schemas.microsoft.com/office/drawing/2014/main" id="{90437025-104B-43FF-9F9D-38DD7DE75B06}"/>
            </a:ext>
          </a:extLst>
        </xdr:cNvPr>
        <xdr:cNvCxnSpPr/>
      </xdr:nvCxnSpPr>
      <xdr:spPr>
        <a:xfrm flipV="1">
          <a:off x="17602200" y="13364845"/>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78739</xdr:rowOff>
    </xdr:from>
    <xdr:to>
      <xdr:col>98</xdr:col>
      <xdr:colOff>38100</xdr:colOff>
      <xdr:row>83</xdr:row>
      <xdr:rowOff>8889</xdr:rowOff>
    </xdr:to>
    <xdr:sp macro="" textlink="">
      <xdr:nvSpPr>
        <xdr:cNvPr id="601" name="楕円 600">
          <a:extLst>
            <a:ext uri="{FF2B5EF4-FFF2-40B4-BE49-F238E27FC236}">
              <a16:creationId xmlns:a16="http://schemas.microsoft.com/office/drawing/2014/main" id="{E2CEA575-E869-4769-AA05-090FF9258D01}"/>
            </a:ext>
          </a:extLst>
        </xdr:cNvPr>
        <xdr:cNvSpPr/>
      </xdr:nvSpPr>
      <xdr:spPr>
        <a:xfrm>
          <a:off x="16754475" y="1335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129539</xdr:rowOff>
    </xdr:from>
    <xdr:to>
      <xdr:col>102</xdr:col>
      <xdr:colOff>114300</xdr:colOff>
      <xdr:row>82</xdr:row>
      <xdr:rowOff>129539</xdr:rowOff>
    </xdr:to>
    <xdr:cxnSp macro="">
      <xdr:nvCxnSpPr>
        <xdr:cNvPr id="602" name="直線コネクタ 601">
          <a:extLst>
            <a:ext uri="{FF2B5EF4-FFF2-40B4-BE49-F238E27FC236}">
              <a16:creationId xmlns:a16="http://schemas.microsoft.com/office/drawing/2014/main" id="{4CBEF227-82A0-49BA-AEDF-0E31CDEEAF61}"/>
            </a:ext>
          </a:extLst>
        </xdr:cNvPr>
        <xdr:cNvCxnSpPr/>
      </xdr:nvCxnSpPr>
      <xdr:spPr>
        <a:xfrm>
          <a:off x="16802100" y="134042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603" name="n_1aveValue【図書館】&#10;一人当たり面積">
          <a:extLst>
            <a:ext uri="{FF2B5EF4-FFF2-40B4-BE49-F238E27FC236}">
              <a16:creationId xmlns:a16="http://schemas.microsoft.com/office/drawing/2014/main" id="{6BE9ADA7-A600-4ED1-A99E-C205B41E0DDB}"/>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604" name="n_2aveValue【図書館】&#10;一人当たり面積">
          <a:extLst>
            <a:ext uri="{FF2B5EF4-FFF2-40B4-BE49-F238E27FC236}">
              <a16:creationId xmlns:a16="http://schemas.microsoft.com/office/drawing/2014/main" id="{A691B846-4AA6-492D-B81B-88645E042732}"/>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605" name="n_3aveValue【図書館】&#10;一人当たり面積">
          <a:extLst>
            <a:ext uri="{FF2B5EF4-FFF2-40B4-BE49-F238E27FC236}">
              <a16:creationId xmlns:a16="http://schemas.microsoft.com/office/drawing/2014/main" id="{DF5039D0-4D97-4A86-B018-EA5BB237C40B}"/>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91457</xdr:rowOff>
    </xdr:from>
    <xdr:ext cx="469744" cy="259045"/>
    <xdr:sp macro="" textlink="">
      <xdr:nvSpPr>
        <xdr:cNvPr id="606" name="n_4aveValue【図書館】&#10;一人当たり面積">
          <a:extLst>
            <a:ext uri="{FF2B5EF4-FFF2-40B4-BE49-F238E27FC236}">
              <a16:creationId xmlns:a16="http://schemas.microsoft.com/office/drawing/2014/main" id="{3092141D-8FBC-4BBA-B54F-0419975299A0}"/>
            </a:ext>
          </a:extLst>
        </xdr:cNvPr>
        <xdr:cNvSpPr txBox="1"/>
      </xdr:nvSpPr>
      <xdr:spPr>
        <a:xfrm>
          <a:off x="16592627"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151147</xdr:rowOff>
    </xdr:from>
    <xdr:ext cx="469744" cy="259045"/>
    <xdr:sp macro="" textlink="">
      <xdr:nvSpPr>
        <xdr:cNvPr id="607" name="n_1mainValue【図書館】&#10;一人当たり面積">
          <a:extLst>
            <a:ext uri="{FF2B5EF4-FFF2-40B4-BE49-F238E27FC236}">
              <a16:creationId xmlns:a16="http://schemas.microsoft.com/office/drawing/2014/main" id="{097B129B-F51E-4660-9F3B-2451584E44AD}"/>
            </a:ext>
          </a:extLst>
        </xdr:cNvPr>
        <xdr:cNvSpPr txBox="1"/>
      </xdr:nvSpPr>
      <xdr:spPr>
        <a:xfrm>
          <a:off x="189834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151147</xdr:rowOff>
    </xdr:from>
    <xdr:ext cx="469744" cy="259045"/>
    <xdr:sp macro="" textlink="">
      <xdr:nvSpPr>
        <xdr:cNvPr id="608" name="n_2mainValue【図書館】&#10;一人当たり面積">
          <a:extLst>
            <a:ext uri="{FF2B5EF4-FFF2-40B4-BE49-F238E27FC236}">
              <a16:creationId xmlns:a16="http://schemas.microsoft.com/office/drawing/2014/main" id="{F3E2BD74-F502-45C2-BB2D-09DBEE13A5E2}"/>
            </a:ext>
          </a:extLst>
        </xdr:cNvPr>
        <xdr:cNvSpPr txBox="1"/>
      </xdr:nvSpPr>
      <xdr:spPr>
        <a:xfrm>
          <a:off x="181833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25416</xdr:rowOff>
    </xdr:from>
    <xdr:ext cx="469744" cy="259045"/>
    <xdr:sp macro="" textlink="">
      <xdr:nvSpPr>
        <xdr:cNvPr id="609" name="n_3mainValue【図書館】&#10;一人当たり面積">
          <a:extLst>
            <a:ext uri="{FF2B5EF4-FFF2-40B4-BE49-F238E27FC236}">
              <a16:creationId xmlns:a16="http://schemas.microsoft.com/office/drawing/2014/main" id="{530BD565-75E3-4617-9C40-560C7C63D2C9}"/>
            </a:ext>
          </a:extLst>
        </xdr:cNvPr>
        <xdr:cNvSpPr txBox="1"/>
      </xdr:nvSpPr>
      <xdr:spPr>
        <a:xfrm>
          <a:off x="17383202" y="13144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25416</xdr:rowOff>
    </xdr:from>
    <xdr:ext cx="469744" cy="259045"/>
    <xdr:sp macro="" textlink="">
      <xdr:nvSpPr>
        <xdr:cNvPr id="610" name="n_4mainValue【図書館】&#10;一人当たり面積">
          <a:extLst>
            <a:ext uri="{FF2B5EF4-FFF2-40B4-BE49-F238E27FC236}">
              <a16:creationId xmlns:a16="http://schemas.microsoft.com/office/drawing/2014/main" id="{8C81507A-CFA9-4741-B1EC-381C3AAC1EE7}"/>
            </a:ext>
          </a:extLst>
        </xdr:cNvPr>
        <xdr:cNvSpPr txBox="1"/>
      </xdr:nvSpPr>
      <xdr:spPr>
        <a:xfrm>
          <a:off x="16592627" y="13144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1" name="正方形/長方形 610">
          <a:extLst>
            <a:ext uri="{FF2B5EF4-FFF2-40B4-BE49-F238E27FC236}">
              <a16:creationId xmlns:a16="http://schemas.microsoft.com/office/drawing/2014/main" id="{F804EA17-4A4C-4AA8-985C-AA30088EC62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2" name="正方形/長方形 611">
          <a:extLst>
            <a:ext uri="{FF2B5EF4-FFF2-40B4-BE49-F238E27FC236}">
              <a16:creationId xmlns:a16="http://schemas.microsoft.com/office/drawing/2014/main" id="{C76AA8E6-EFB5-4488-8E09-D56D2AB7338E}"/>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3" name="正方形/長方形 612">
          <a:extLst>
            <a:ext uri="{FF2B5EF4-FFF2-40B4-BE49-F238E27FC236}">
              <a16:creationId xmlns:a16="http://schemas.microsoft.com/office/drawing/2014/main" id="{E0258738-9812-4294-A42A-D5DFF1F7F774}"/>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4" name="正方形/長方形 613">
          <a:extLst>
            <a:ext uri="{FF2B5EF4-FFF2-40B4-BE49-F238E27FC236}">
              <a16:creationId xmlns:a16="http://schemas.microsoft.com/office/drawing/2014/main" id="{0F4FDA89-BEDB-41EC-AE3B-087864968C03}"/>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5" name="正方形/長方形 614">
          <a:extLst>
            <a:ext uri="{FF2B5EF4-FFF2-40B4-BE49-F238E27FC236}">
              <a16:creationId xmlns:a16="http://schemas.microsoft.com/office/drawing/2014/main" id="{C1B833C1-814D-4CA4-BCB4-DEB5CDEF17A9}"/>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6" name="正方形/長方形 615">
          <a:extLst>
            <a:ext uri="{FF2B5EF4-FFF2-40B4-BE49-F238E27FC236}">
              <a16:creationId xmlns:a16="http://schemas.microsoft.com/office/drawing/2014/main" id="{1746D727-420D-498A-92B4-903E0425DB2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7" name="テキスト ボックス 616">
          <a:extLst>
            <a:ext uri="{FF2B5EF4-FFF2-40B4-BE49-F238E27FC236}">
              <a16:creationId xmlns:a16="http://schemas.microsoft.com/office/drawing/2014/main" id="{1D3D7609-DC0A-410B-970E-6BFB8DC87861}"/>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18" name="直線コネクタ 617">
          <a:extLst>
            <a:ext uri="{FF2B5EF4-FFF2-40B4-BE49-F238E27FC236}">
              <a16:creationId xmlns:a16="http://schemas.microsoft.com/office/drawing/2014/main" id="{40517324-E60E-4679-BA0A-3B5B0A91BF9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19" name="テキスト ボックス 618">
          <a:extLst>
            <a:ext uri="{FF2B5EF4-FFF2-40B4-BE49-F238E27FC236}">
              <a16:creationId xmlns:a16="http://schemas.microsoft.com/office/drawing/2014/main" id="{47750971-B85C-4A87-8352-2A932E3A650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0" name="直線コネクタ 619">
          <a:extLst>
            <a:ext uri="{FF2B5EF4-FFF2-40B4-BE49-F238E27FC236}">
              <a16:creationId xmlns:a16="http://schemas.microsoft.com/office/drawing/2014/main" id="{8EB91423-1CB5-43E4-B12C-F5C48C3A06B4}"/>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621" name="テキスト ボックス 620">
          <a:extLst>
            <a:ext uri="{FF2B5EF4-FFF2-40B4-BE49-F238E27FC236}">
              <a16:creationId xmlns:a16="http://schemas.microsoft.com/office/drawing/2014/main" id="{6EF581A2-9B75-43EA-8510-87BBFE8AE7BF}"/>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2" name="直線コネクタ 621">
          <a:extLst>
            <a:ext uri="{FF2B5EF4-FFF2-40B4-BE49-F238E27FC236}">
              <a16:creationId xmlns:a16="http://schemas.microsoft.com/office/drawing/2014/main" id="{BE0540A7-D56C-4D49-BEEA-DB7909923E5C}"/>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3" name="テキスト ボックス 622">
          <a:extLst>
            <a:ext uri="{FF2B5EF4-FFF2-40B4-BE49-F238E27FC236}">
              <a16:creationId xmlns:a16="http://schemas.microsoft.com/office/drawing/2014/main" id="{F816919A-E05E-4BD8-B841-64C018675292}"/>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4" name="直線コネクタ 623">
          <a:extLst>
            <a:ext uri="{FF2B5EF4-FFF2-40B4-BE49-F238E27FC236}">
              <a16:creationId xmlns:a16="http://schemas.microsoft.com/office/drawing/2014/main" id="{5300C1CA-E048-46A1-B47B-9F6439CD8C16}"/>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5" name="テキスト ボックス 624">
          <a:extLst>
            <a:ext uri="{FF2B5EF4-FFF2-40B4-BE49-F238E27FC236}">
              <a16:creationId xmlns:a16="http://schemas.microsoft.com/office/drawing/2014/main" id="{EE9DD199-C945-4169-94DF-51505F0126C6}"/>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6" name="直線コネクタ 625">
          <a:extLst>
            <a:ext uri="{FF2B5EF4-FFF2-40B4-BE49-F238E27FC236}">
              <a16:creationId xmlns:a16="http://schemas.microsoft.com/office/drawing/2014/main" id="{527C6BD7-2979-41C2-9805-9CCC96A671C3}"/>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7" name="テキスト ボックス 626">
          <a:extLst>
            <a:ext uri="{FF2B5EF4-FFF2-40B4-BE49-F238E27FC236}">
              <a16:creationId xmlns:a16="http://schemas.microsoft.com/office/drawing/2014/main" id="{34291C01-217D-4001-8088-954B798322D8}"/>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28" name="直線コネクタ 627">
          <a:extLst>
            <a:ext uri="{FF2B5EF4-FFF2-40B4-BE49-F238E27FC236}">
              <a16:creationId xmlns:a16="http://schemas.microsoft.com/office/drawing/2014/main" id="{9D158677-2BE3-4479-8C62-06F185613F2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629" name="テキスト ボックス 628">
          <a:extLst>
            <a:ext uri="{FF2B5EF4-FFF2-40B4-BE49-F238E27FC236}">
              <a16:creationId xmlns:a16="http://schemas.microsoft.com/office/drawing/2014/main" id="{CFEEF4DC-DF33-4D28-9DB9-3217B7C89A9A}"/>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0" name="【博物館】&#10;有形固定資産減価償却率グラフ枠">
          <a:extLst>
            <a:ext uri="{FF2B5EF4-FFF2-40B4-BE49-F238E27FC236}">
              <a16:creationId xmlns:a16="http://schemas.microsoft.com/office/drawing/2014/main" id="{9496BC55-185F-4090-90F8-B1E12A1733A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115063</xdr:rowOff>
    </xdr:from>
    <xdr:to>
      <xdr:col>85</xdr:col>
      <xdr:colOff>126364</xdr:colOff>
      <xdr:row>106</xdr:row>
      <xdr:rowOff>165354</xdr:rowOff>
    </xdr:to>
    <xdr:cxnSp macro="">
      <xdr:nvCxnSpPr>
        <xdr:cNvPr id="631" name="直線コネクタ 630">
          <a:extLst>
            <a:ext uri="{FF2B5EF4-FFF2-40B4-BE49-F238E27FC236}">
              <a16:creationId xmlns:a16="http://schemas.microsoft.com/office/drawing/2014/main" id="{AAC02ED4-01A3-4F68-AE5B-ACCEFC24A0AC}"/>
            </a:ext>
          </a:extLst>
        </xdr:cNvPr>
        <xdr:cNvCxnSpPr/>
      </xdr:nvCxnSpPr>
      <xdr:spPr>
        <a:xfrm flipV="1">
          <a:off x="14695170" y="16307563"/>
          <a:ext cx="1269" cy="10186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106</xdr:row>
      <xdr:rowOff>169181</xdr:rowOff>
    </xdr:from>
    <xdr:ext cx="405111" cy="259045"/>
    <xdr:sp macro="" textlink="">
      <xdr:nvSpPr>
        <xdr:cNvPr id="632" name="【博物館】&#10;有形固定資産減価償却率最小値テキスト">
          <a:extLst>
            <a:ext uri="{FF2B5EF4-FFF2-40B4-BE49-F238E27FC236}">
              <a16:creationId xmlns:a16="http://schemas.microsoft.com/office/drawing/2014/main" id="{B0321AEC-9D49-4093-9F47-D04C47BB8CD6}"/>
            </a:ext>
          </a:extLst>
        </xdr:cNvPr>
        <xdr:cNvSpPr txBox="1"/>
      </xdr:nvSpPr>
      <xdr:spPr>
        <a:xfrm>
          <a:off x="14744700" y="17323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106</xdr:row>
      <xdr:rowOff>165354</xdr:rowOff>
    </xdr:from>
    <xdr:to>
      <xdr:col>86</xdr:col>
      <xdr:colOff>25400</xdr:colOff>
      <xdr:row>106</xdr:row>
      <xdr:rowOff>165354</xdr:rowOff>
    </xdr:to>
    <xdr:cxnSp macro="">
      <xdr:nvCxnSpPr>
        <xdr:cNvPr id="633" name="直線コネクタ 632">
          <a:extLst>
            <a:ext uri="{FF2B5EF4-FFF2-40B4-BE49-F238E27FC236}">
              <a16:creationId xmlns:a16="http://schemas.microsoft.com/office/drawing/2014/main" id="{24154BB3-6CDF-4410-8593-4085FCFD2D4E}"/>
            </a:ext>
          </a:extLst>
        </xdr:cNvPr>
        <xdr:cNvCxnSpPr/>
      </xdr:nvCxnSpPr>
      <xdr:spPr>
        <a:xfrm>
          <a:off x="14611350" y="173262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61740</xdr:rowOff>
    </xdr:from>
    <xdr:ext cx="405111" cy="259045"/>
    <xdr:sp macro="" textlink="">
      <xdr:nvSpPr>
        <xdr:cNvPr id="634" name="【博物館】&#10;有形固定資産減価償却率最大値テキスト">
          <a:extLst>
            <a:ext uri="{FF2B5EF4-FFF2-40B4-BE49-F238E27FC236}">
              <a16:creationId xmlns:a16="http://schemas.microsoft.com/office/drawing/2014/main" id="{470C4AF2-E4E9-4161-AB74-CEE6E2CEAB8A}"/>
            </a:ext>
          </a:extLst>
        </xdr:cNvPr>
        <xdr:cNvSpPr txBox="1"/>
      </xdr:nvSpPr>
      <xdr:spPr>
        <a:xfrm>
          <a:off x="14744700" y="16095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115063</xdr:rowOff>
    </xdr:from>
    <xdr:to>
      <xdr:col>86</xdr:col>
      <xdr:colOff>25400</xdr:colOff>
      <xdr:row>100</xdr:row>
      <xdr:rowOff>115063</xdr:rowOff>
    </xdr:to>
    <xdr:cxnSp macro="">
      <xdr:nvCxnSpPr>
        <xdr:cNvPr id="635" name="直線コネクタ 634">
          <a:extLst>
            <a:ext uri="{FF2B5EF4-FFF2-40B4-BE49-F238E27FC236}">
              <a16:creationId xmlns:a16="http://schemas.microsoft.com/office/drawing/2014/main" id="{FD949C16-60D5-434E-BD27-31893E90E3A3}"/>
            </a:ext>
          </a:extLst>
        </xdr:cNvPr>
        <xdr:cNvCxnSpPr/>
      </xdr:nvCxnSpPr>
      <xdr:spPr>
        <a:xfrm>
          <a:off x="14611350" y="163075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113555</xdr:rowOff>
    </xdr:from>
    <xdr:ext cx="405111" cy="259045"/>
    <xdr:sp macro="" textlink="">
      <xdr:nvSpPr>
        <xdr:cNvPr id="636" name="【博物館】&#10;有形固定資産減価償却率平均値テキスト">
          <a:extLst>
            <a:ext uri="{FF2B5EF4-FFF2-40B4-BE49-F238E27FC236}">
              <a16:creationId xmlns:a16="http://schemas.microsoft.com/office/drawing/2014/main" id="{34948A90-3EAF-4FAC-87DC-181156D64EC1}"/>
            </a:ext>
          </a:extLst>
        </xdr:cNvPr>
        <xdr:cNvSpPr txBox="1"/>
      </xdr:nvSpPr>
      <xdr:spPr>
        <a:xfrm>
          <a:off x="14744700" y="164679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135128</xdr:rowOff>
    </xdr:from>
    <xdr:to>
      <xdr:col>85</xdr:col>
      <xdr:colOff>177800</xdr:colOff>
      <xdr:row>102</xdr:row>
      <xdr:rowOff>65278</xdr:rowOff>
    </xdr:to>
    <xdr:sp macro="" textlink="">
      <xdr:nvSpPr>
        <xdr:cNvPr id="637" name="フローチャート: 判断 636">
          <a:extLst>
            <a:ext uri="{FF2B5EF4-FFF2-40B4-BE49-F238E27FC236}">
              <a16:creationId xmlns:a16="http://schemas.microsoft.com/office/drawing/2014/main" id="{98C9DA29-8701-40B7-A13A-749E693478C7}"/>
            </a:ext>
          </a:extLst>
        </xdr:cNvPr>
        <xdr:cNvSpPr/>
      </xdr:nvSpPr>
      <xdr:spPr>
        <a:xfrm>
          <a:off x="14649450" y="164895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87122</xdr:rowOff>
    </xdr:from>
    <xdr:to>
      <xdr:col>81</xdr:col>
      <xdr:colOff>101600</xdr:colOff>
      <xdr:row>102</xdr:row>
      <xdr:rowOff>17272</xdr:rowOff>
    </xdr:to>
    <xdr:sp macro="" textlink="">
      <xdr:nvSpPr>
        <xdr:cNvPr id="638" name="フローチャート: 判断 637">
          <a:extLst>
            <a:ext uri="{FF2B5EF4-FFF2-40B4-BE49-F238E27FC236}">
              <a16:creationId xmlns:a16="http://schemas.microsoft.com/office/drawing/2014/main" id="{CA475D57-EBF3-4AF4-B967-2ADF40E493BB}"/>
            </a:ext>
          </a:extLst>
        </xdr:cNvPr>
        <xdr:cNvSpPr/>
      </xdr:nvSpPr>
      <xdr:spPr>
        <a:xfrm>
          <a:off x="13887450" y="164383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101</xdr:row>
      <xdr:rowOff>41402</xdr:rowOff>
    </xdr:from>
    <xdr:to>
      <xdr:col>76</xdr:col>
      <xdr:colOff>165100</xdr:colOff>
      <xdr:row>101</xdr:row>
      <xdr:rowOff>143002</xdr:rowOff>
    </xdr:to>
    <xdr:sp macro="" textlink="">
      <xdr:nvSpPr>
        <xdr:cNvPr id="639" name="フローチャート: 判断 638">
          <a:extLst>
            <a:ext uri="{FF2B5EF4-FFF2-40B4-BE49-F238E27FC236}">
              <a16:creationId xmlns:a16="http://schemas.microsoft.com/office/drawing/2014/main" id="{80ABA804-8D5D-48A0-A6A7-BC511AF27981}"/>
            </a:ext>
          </a:extLst>
        </xdr:cNvPr>
        <xdr:cNvSpPr/>
      </xdr:nvSpPr>
      <xdr:spPr>
        <a:xfrm>
          <a:off x="13096875" y="1639900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157987</xdr:rowOff>
    </xdr:from>
    <xdr:to>
      <xdr:col>72</xdr:col>
      <xdr:colOff>38100</xdr:colOff>
      <xdr:row>101</xdr:row>
      <xdr:rowOff>88137</xdr:rowOff>
    </xdr:to>
    <xdr:sp macro="" textlink="">
      <xdr:nvSpPr>
        <xdr:cNvPr id="640" name="フローチャート: 判断 639">
          <a:extLst>
            <a:ext uri="{FF2B5EF4-FFF2-40B4-BE49-F238E27FC236}">
              <a16:creationId xmlns:a16="http://schemas.microsoft.com/office/drawing/2014/main" id="{AEAF4995-5D4E-4107-AE36-A2317F0A407B}"/>
            </a:ext>
          </a:extLst>
        </xdr:cNvPr>
        <xdr:cNvSpPr/>
      </xdr:nvSpPr>
      <xdr:spPr>
        <a:xfrm>
          <a:off x="12296775" y="163536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66548</xdr:rowOff>
    </xdr:from>
    <xdr:to>
      <xdr:col>67</xdr:col>
      <xdr:colOff>101600</xdr:colOff>
      <xdr:row>100</xdr:row>
      <xdr:rowOff>168148</xdr:rowOff>
    </xdr:to>
    <xdr:sp macro="" textlink="">
      <xdr:nvSpPr>
        <xdr:cNvPr id="641" name="フローチャート: 判断 640">
          <a:extLst>
            <a:ext uri="{FF2B5EF4-FFF2-40B4-BE49-F238E27FC236}">
              <a16:creationId xmlns:a16="http://schemas.microsoft.com/office/drawing/2014/main" id="{4FF9F45B-B5B3-4E3F-87D1-C747DA7C2822}"/>
            </a:ext>
          </a:extLst>
        </xdr:cNvPr>
        <xdr:cNvSpPr/>
      </xdr:nvSpPr>
      <xdr:spPr>
        <a:xfrm>
          <a:off x="11487150" y="162622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2" name="テキスト ボックス 641">
          <a:extLst>
            <a:ext uri="{FF2B5EF4-FFF2-40B4-BE49-F238E27FC236}">
              <a16:creationId xmlns:a16="http://schemas.microsoft.com/office/drawing/2014/main" id="{347E6C0A-DE49-4972-BC53-32B7222933CE}"/>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3" name="テキスト ボックス 642">
          <a:extLst>
            <a:ext uri="{FF2B5EF4-FFF2-40B4-BE49-F238E27FC236}">
              <a16:creationId xmlns:a16="http://schemas.microsoft.com/office/drawing/2014/main" id="{EC0859E3-C74A-43FA-B3F2-D84484178089}"/>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4" name="テキスト ボックス 643">
          <a:extLst>
            <a:ext uri="{FF2B5EF4-FFF2-40B4-BE49-F238E27FC236}">
              <a16:creationId xmlns:a16="http://schemas.microsoft.com/office/drawing/2014/main" id="{F16D6604-1F69-450C-9730-AF70BDAA4ADF}"/>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BE29A767-8587-4607-9550-CD5ECC37D5D9}"/>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386EE8D9-3EE0-43B2-AD5C-B675B9E5F9CE}"/>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9398</xdr:rowOff>
    </xdr:from>
    <xdr:to>
      <xdr:col>85</xdr:col>
      <xdr:colOff>177800</xdr:colOff>
      <xdr:row>101</xdr:row>
      <xdr:rowOff>110998</xdr:rowOff>
    </xdr:to>
    <xdr:sp macro="" textlink="">
      <xdr:nvSpPr>
        <xdr:cNvPr id="647" name="楕円 646">
          <a:extLst>
            <a:ext uri="{FF2B5EF4-FFF2-40B4-BE49-F238E27FC236}">
              <a16:creationId xmlns:a16="http://schemas.microsoft.com/office/drawing/2014/main" id="{5244A62D-9020-44E2-A2FD-DEB496709734}"/>
            </a:ext>
          </a:extLst>
        </xdr:cNvPr>
        <xdr:cNvSpPr/>
      </xdr:nvSpPr>
      <xdr:spPr>
        <a:xfrm>
          <a:off x="14649450" y="163669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95775</xdr:rowOff>
    </xdr:from>
    <xdr:ext cx="405111" cy="259045"/>
    <xdr:sp macro="" textlink="">
      <xdr:nvSpPr>
        <xdr:cNvPr id="648" name="【博物館】&#10;有形固定資産減価償却率該当値テキスト">
          <a:extLst>
            <a:ext uri="{FF2B5EF4-FFF2-40B4-BE49-F238E27FC236}">
              <a16:creationId xmlns:a16="http://schemas.microsoft.com/office/drawing/2014/main" id="{7563B9DE-508B-4680-AD2D-0FD351E4411B}"/>
            </a:ext>
          </a:extLst>
        </xdr:cNvPr>
        <xdr:cNvSpPr txBox="1"/>
      </xdr:nvSpPr>
      <xdr:spPr>
        <a:xfrm>
          <a:off x="14744700" y="16288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135128</xdr:rowOff>
    </xdr:from>
    <xdr:to>
      <xdr:col>81</xdr:col>
      <xdr:colOff>101600</xdr:colOff>
      <xdr:row>101</xdr:row>
      <xdr:rowOff>65278</xdr:rowOff>
    </xdr:to>
    <xdr:sp macro="" textlink="">
      <xdr:nvSpPr>
        <xdr:cNvPr id="649" name="楕円 648">
          <a:extLst>
            <a:ext uri="{FF2B5EF4-FFF2-40B4-BE49-F238E27FC236}">
              <a16:creationId xmlns:a16="http://schemas.microsoft.com/office/drawing/2014/main" id="{B1C00672-1ACB-41C0-8052-AFA15AE64857}"/>
            </a:ext>
          </a:extLst>
        </xdr:cNvPr>
        <xdr:cNvSpPr/>
      </xdr:nvSpPr>
      <xdr:spPr>
        <a:xfrm>
          <a:off x="13887450" y="163276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14478</xdr:rowOff>
    </xdr:from>
    <xdr:to>
      <xdr:col>85</xdr:col>
      <xdr:colOff>127000</xdr:colOff>
      <xdr:row>101</xdr:row>
      <xdr:rowOff>60198</xdr:rowOff>
    </xdr:to>
    <xdr:cxnSp macro="">
      <xdr:nvCxnSpPr>
        <xdr:cNvPr id="650" name="直線コネクタ 649">
          <a:extLst>
            <a:ext uri="{FF2B5EF4-FFF2-40B4-BE49-F238E27FC236}">
              <a16:creationId xmlns:a16="http://schemas.microsoft.com/office/drawing/2014/main" id="{536523E2-70C4-43BF-88C1-1F44EFF3CEDA}"/>
            </a:ext>
          </a:extLst>
        </xdr:cNvPr>
        <xdr:cNvCxnSpPr/>
      </xdr:nvCxnSpPr>
      <xdr:spPr>
        <a:xfrm>
          <a:off x="13935075" y="16365728"/>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89408</xdr:rowOff>
    </xdr:from>
    <xdr:to>
      <xdr:col>76</xdr:col>
      <xdr:colOff>165100</xdr:colOff>
      <xdr:row>101</xdr:row>
      <xdr:rowOff>19558</xdr:rowOff>
    </xdr:to>
    <xdr:sp macro="" textlink="">
      <xdr:nvSpPr>
        <xdr:cNvPr id="651" name="楕円 650">
          <a:extLst>
            <a:ext uri="{FF2B5EF4-FFF2-40B4-BE49-F238E27FC236}">
              <a16:creationId xmlns:a16="http://schemas.microsoft.com/office/drawing/2014/main" id="{655C174C-2BBE-412E-AE2A-9B172A9F502B}"/>
            </a:ext>
          </a:extLst>
        </xdr:cNvPr>
        <xdr:cNvSpPr/>
      </xdr:nvSpPr>
      <xdr:spPr>
        <a:xfrm>
          <a:off x="13096875" y="162787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140208</xdr:rowOff>
    </xdr:from>
    <xdr:to>
      <xdr:col>81</xdr:col>
      <xdr:colOff>50800</xdr:colOff>
      <xdr:row>101</xdr:row>
      <xdr:rowOff>14478</xdr:rowOff>
    </xdr:to>
    <xdr:cxnSp macro="">
      <xdr:nvCxnSpPr>
        <xdr:cNvPr id="652" name="直線コネクタ 651">
          <a:extLst>
            <a:ext uri="{FF2B5EF4-FFF2-40B4-BE49-F238E27FC236}">
              <a16:creationId xmlns:a16="http://schemas.microsoft.com/office/drawing/2014/main" id="{6B8C06A8-46D8-4110-8DC8-F7F38413660D}"/>
            </a:ext>
          </a:extLst>
        </xdr:cNvPr>
        <xdr:cNvCxnSpPr/>
      </xdr:nvCxnSpPr>
      <xdr:spPr>
        <a:xfrm>
          <a:off x="13144500" y="16335883"/>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100</xdr:row>
      <xdr:rowOff>43687</xdr:rowOff>
    </xdr:from>
    <xdr:to>
      <xdr:col>72</xdr:col>
      <xdr:colOff>38100</xdr:colOff>
      <xdr:row>100</xdr:row>
      <xdr:rowOff>145287</xdr:rowOff>
    </xdr:to>
    <xdr:sp macro="" textlink="">
      <xdr:nvSpPr>
        <xdr:cNvPr id="653" name="楕円 652">
          <a:extLst>
            <a:ext uri="{FF2B5EF4-FFF2-40B4-BE49-F238E27FC236}">
              <a16:creationId xmlns:a16="http://schemas.microsoft.com/office/drawing/2014/main" id="{E40C63D2-8F5A-4A9E-AF1C-077848CFD197}"/>
            </a:ext>
          </a:extLst>
        </xdr:cNvPr>
        <xdr:cNvSpPr/>
      </xdr:nvSpPr>
      <xdr:spPr>
        <a:xfrm>
          <a:off x="12296775" y="162393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94487</xdr:rowOff>
    </xdr:from>
    <xdr:to>
      <xdr:col>76</xdr:col>
      <xdr:colOff>114300</xdr:colOff>
      <xdr:row>100</xdr:row>
      <xdr:rowOff>140208</xdr:rowOff>
    </xdr:to>
    <xdr:cxnSp macro="">
      <xdr:nvCxnSpPr>
        <xdr:cNvPr id="654" name="直線コネクタ 653">
          <a:extLst>
            <a:ext uri="{FF2B5EF4-FFF2-40B4-BE49-F238E27FC236}">
              <a16:creationId xmlns:a16="http://schemas.microsoft.com/office/drawing/2014/main" id="{A2AF6B09-91B1-4150-97A9-C390822422C4}"/>
            </a:ext>
          </a:extLst>
        </xdr:cNvPr>
        <xdr:cNvCxnSpPr/>
      </xdr:nvCxnSpPr>
      <xdr:spPr>
        <a:xfrm>
          <a:off x="12344400" y="16286987"/>
          <a:ext cx="800100"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99</xdr:row>
      <xdr:rowOff>169418</xdr:rowOff>
    </xdr:from>
    <xdr:to>
      <xdr:col>67</xdr:col>
      <xdr:colOff>101600</xdr:colOff>
      <xdr:row>100</xdr:row>
      <xdr:rowOff>99568</xdr:rowOff>
    </xdr:to>
    <xdr:sp macro="" textlink="">
      <xdr:nvSpPr>
        <xdr:cNvPr id="655" name="楕円 654">
          <a:extLst>
            <a:ext uri="{FF2B5EF4-FFF2-40B4-BE49-F238E27FC236}">
              <a16:creationId xmlns:a16="http://schemas.microsoft.com/office/drawing/2014/main" id="{2844B845-88F8-4ACD-8CD4-0E7C3888814D}"/>
            </a:ext>
          </a:extLst>
        </xdr:cNvPr>
        <xdr:cNvSpPr/>
      </xdr:nvSpPr>
      <xdr:spPr>
        <a:xfrm>
          <a:off x="11487150" y="161904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100</xdr:row>
      <xdr:rowOff>48768</xdr:rowOff>
    </xdr:from>
    <xdr:to>
      <xdr:col>71</xdr:col>
      <xdr:colOff>177800</xdr:colOff>
      <xdr:row>100</xdr:row>
      <xdr:rowOff>94487</xdr:rowOff>
    </xdr:to>
    <xdr:cxnSp macro="">
      <xdr:nvCxnSpPr>
        <xdr:cNvPr id="656" name="直線コネクタ 655">
          <a:extLst>
            <a:ext uri="{FF2B5EF4-FFF2-40B4-BE49-F238E27FC236}">
              <a16:creationId xmlns:a16="http://schemas.microsoft.com/office/drawing/2014/main" id="{32B0FCEC-CB8A-4862-8559-DE8AD673ACF7}"/>
            </a:ext>
          </a:extLst>
        </xdr:cNvPr>
        <xdr:cNvCxnSpPr/>
      </xdr:nvCxnSpPr>
      <xdr:spPr>
        <a:xfrm>
          <a:off x="11534775" y="16238093"/>
          <a:ext cx="80962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8399</xdr:rowOff>
    </xdr:from>
    <xdr:ext cx="405111" cy="259045"/>
    <xdr:sp macro="" textlink="">
      <xdr:nvSpPr>
        <xdr:cNvPr id="657" name="n_1aveValue【博物館】&#10;有形固定資産減価償却率">
          <a:extLst>
            <a:ext uri="{FF2B5EF4-FFF2-40B4-BE49-F238E27FC236}">
              <a16:creationId xmlns:a16="http://schemas.microsoft.com/office/drawing/2014/main" id="{1B9A94E7-9918-41F0-A0DF-70A961538F5C}"/>
            </a:ext>
          </a:extLst>
        </xdr:cNvPr>
        <xdr:cNvSpPr txBox="1"/>
      </xdr:nvSpPr>
      <xdr:spPr>
        <a:xfrm>
          <a:off x="13745219" y="16527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134129</xdr:rowOff>
    </xdr:from>
    <xdr:ext cx="405111" cy="259045"/>
    <xdr:sp macro="" textlink="">
      <xdr:nvSpPr>
        <xdr:cNvPr id="658" name="n_2aveValue【博物館】&#10;有形固定資産減価償却率">
          <a:extLst>
            <a:ext uri="{FF2B5EF4-FFF2-40B4-BE49-F238E27FC236}">
              <a16:creationId xmlns:a16="http://schemas.microsoft.com/office/drawing/2014/main" id="{E29EC175-DD8B-4ACE-B0FF-0A6091EDCF26}"/>
            </a:ext>
          </a:extLst>
        </xdr:cNvPr>
        <xdr:cNvSpPr txBox="1"/>
      </xdr:nvSpPr>
      <xdr:spPr>
        <a:xfrm>
          <a:off x="12964169" y="16488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79264</xdr:rowOff>
    </xdr:from>
    <xdr:ext cx="405111" cy="259045"/>
    <xdr:sp macro="" textlink="">
      <xdr:nvSpPr>
        <xdr:cNvPr id="659" name="n_3aveValue【博物館】&#10;有形固定資産減価償却率">
          <a:extLst>
            <a:ext uri="{FF2B5EF4-FFF2-40B4-BE49-F238E27FC236}">
              <a16:creationId xmlns:a16="http://schemas.microsoft.com/office/drawing/2014/main" id="{0BA58BF5-E895-4EB1-AC41-C3D115E39B5A}"/>
            </a:ext>
          </a:extLst>
        </xdr:cNvPr>
        <xdr:cNvSpPr txBox="1"/>
      </xdr:nvSpPr>
      <xdr:spPr>
        <a:xfrm>
          <a:off x="12164069" y="16433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159275</xdr:rowOff>
    </xdr:from>
    <xdr:ext cx="405111" cy="259045"/>
    <xdr:sp macro="" textlink="">
      <xdr:nvSpPr>
        <xdr:cNvPr id="660" name="n_4aveValue【博物館】&#10;有形固定資産減価償却率">
          <a:extLst>
            <a:ext uri="{FF2B5EF4-FFF2-40B4-BE49-F238E27FC236}">
              <a16:creationId xmlns:a16="http://schemas.microsoft.com/office/drawing/2014/main" id="{4C53EE4F-846E-4BC8-8E51-C867B124C6DA}"/>
            </a:ext>
          </a:extLst>
        </xdr:cNvPr>
        <xdr:cNvSpPr txBox="1"/>
      </xdr:nvSpPr>
      <xdr:spPr>
        <a:xfrm>
          <a:off x="11354444" y="16354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81805</xdr:rowOff>
    </xdr:from>
    <xdr:ext cx="405111" cy="259045"/>
    <xdr:sp macro="" textlink="">
      <xdr:nvSpPr>
        <xdr:cNvPr id="661" name="n_1mainValue【博物館】&#10;有形固定資産減価償却率">
          <a:extLst>
            <a:ext uri="{FF2B5EF4-FFF2-40B4-BE49-F238E27FC236}">
              <a16:creationId xmlns:a16="http://schemas.microsoft.com/office/drawing/2014/main" id="{D2C9E649-6C88-4EF6-9FDB-DB520976E0D1}"/>
            </a:ext>
          </a:extLst>
        </xdr:cNvPr>
        <xdr:cNvSpPr txBox="1"/>
      </xdr:nvSpPr>
      <xdr:spPr>
        <a:xfrm>
          <a:off x="13745219" y="16115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36085</xdr:rowOff>
    </xdr:from>
    <xdr:ext cx="405111" cy="259045"/>
    <xdr:sp macro="" textlink="">
      <xdr:nvSpPr>
        <xdr:cNvPr id="662" name="n_2mainValue【博物館】&#10;有形固定資産減価償却率">
          <a:extLst>
            <a:ext uri="{FF2B5EF4-FFF2-40B4-BE49-F238E27FC236}">
              <a16:creationId xmlns:a16="http://schemas.microsoft.com/office/drawing/2014/main" id="{193AAAF6-CB36-45DE-BFD5-5787368F9F5E}"/>
            </a:ext>
          </a:extLst>
        </xdr:cNvPr>
        <xdr:cNvSpPr txBox="1"/>
      </xdr:nvSpPr>
      <xdr:spPr>
        <a:xfrm>
          <a:off x="12964169" y="16066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98</xdr:row>
      <xdr:rowOff>161814</xdr:rowOff>
    </xdr:from>
    <xdr:ext cx="405111" cy="259045"/>
    <xdr:sp macro="" textlink="">
      <xdr:nvSpPr>
        <xdr:cNvPr id="663" name="n_3mainValue【博物館】&#10;有形固定資産減価償却率">
          <a:extLst>
            <a:ext uri="{FF2B5EF4-FFF2-40B4-BE49-F238E27FC236}">
              <a16:creationId xmlns:a16="http://schemas.microsoft.com/office/drawing/2014/main" id="{9AFBABA5-9567-4775-951F-35753CB486DB}"/>
            </a:ext>
          </a:extLst>
        </xdr:cNvPr>
        <xdr:cNvSpPr txBox="1"/>
      </xdr:nvSpPr>
      <xdr:spPr>
        <a:xfrm>
          <a:off x="12164069" y="16033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116095</xdr:rowOff>
    </xdr:from>
    <xdr:ext cx="405111" cy="259045"/>
    <xdr:sp macro="" textlink="">
      <xdr:nvSpPr>
        <xdr:cNvPr id="664" name="n_4mainValue【博物館】&#10;有形固定資産減価償却率">
          <a:extLst>
            <a:ext uri="{FF2B5EF4-FFF2-40B4-BE49-F238E27FC236}">
              <a16:creationId xmlns:a16="http://schemas.microsoft.com/office/drawing/2014/main" id="{98B4539A-1381-494B-BC4B-1E527DE95976}"/>
            </a:ext>
          </a:extLst>
        </xdr:cNvPr>
        <xdr:cNvSpPr txBox="1"/>
      </xdr:nvSpPr>
      <xdr:spPr>
        <a:xfrm>
          <a:off x="11354444" y="15984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5" name="正方形/長方形 664">
          <a:extLst>
            <a:ext uri="{FF2B5EF4-FFF2-40B4-BE49-F238E27FC236}">
              <a16:creationId xmlns:a16="http://schemas.microsoft.com/office/drawing/2014/main" id="{557EEA9C-6EB7-42D8-A36D-E6B78AD0EA4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6" name="正方形/長方形 665">
          <a:extLst>
            <a:ext uri="{FF2B5EF4-FFF2-40B4-BE49-F238E27FC236}">
              <a16:creationId xmlns:a16="http://schemas.microsoft.com/office/drawing/2014/main" id="{3F887DB6-B39E-4802-B384-7106418D7907}"/>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67" name="正方形/長方形 666">
          <a:extLst>
            <a:ext uri="{FF2B5EF4-FFF2-40B4-BE49-F238E27FC236}">
              <a16:creationId xmlns:a16="http://schemas.microsoft.com/office/drawing/2014/main" id="{8D7796D9-93DF-4B40-A084-B969FA76CF4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68" name="正方形/長方形 667">
          <a:extLst>
            <a:ext uri="{FF2B5EF4-FFF2-40B4-BE49-F238E27FC236}">
              <a16:creationId xmlns:a16="http://schemas.microsoft.com/office/drawing/2014/main" id="{5B5143A9-4F24-4379-A416-F81D198C5F06}"/>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69" name="正方形/長方形 668">
          <a:extLst>
            <a:ext uri="{FF2B5EF4-FFF2-40B4-BE49-F238E27FC236}">
              <a16:creationId xmlns:a16="http://schemas.microsoft.com/office/drawing/2014/main" id="{C7796A54-9812-416C-8459-B3E0FAAD701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0" name="正方形/長方形 669">
          <a:extLst>
            <a:ext uri="{FF2B5EF4-FFF2-40B4-BE49-F238E27FC236}">
              <a16:creationId xmlns:a16="http://schemas.microsoft.com/office/drawing/2014/main" id="{0B800E64-83F4-47D3-A73A-80C159DB094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1" name="テキスト ボックス 670">
          <a:extLst>
            <a:ext uri="{FF2B5EF4-FFF2-40B4-BE49-F238E27FC236}">
              <a16:creationId xmlns:a16="http://schemas.microsoft.com/office/drawing/2014/main" id="{EE2BB4AA-DFAE-4510-8D61-E06BF19BDBDD}"/>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2" name="直線コネクタ 671">
          <a:extLst>
            <a:ext uri="{FF2B5EF4-FFF2-40B4-BE49-F238E27FC236}">
              <a16:creationId xmlns:a16="http://schemas.microsoft.com/office/drawing/2014/main" id="{4CF886E5-E7B5-41D9-9381-CD800B353BC6}"/>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73" name="テキスト ボックス 672">
          <a:extLst>
            <a:ext uri="{FF2B5EF4-FFF2-40B4-BE49-F238E27FC236}">
              <a16:creationId xmlns:a16="http://schemas.microsoft.com/office/drawing/2014/main" id="{CA2DB4CD-518F-477D-A7FF-DD2288F1E77F}"/>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674" name="直線コネクタ 673">
          <a:extLst>
            <a:ext uri="{FF2B5EF4-FFF2-40B4-BE49-F238E27FC236}">
              <a16:creationId xmlns:a16="http://schemas.microsoft.com/office/drawing/2014/main" id="{24E2D7BC-CA5D-462D-8BCB-8FFBE580220B}"/>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75" name="テキスト ボックス 674">
          <a:extLst>
            <a:ext uri="{FF2B5EF4-FFF2-40B4-BE49-F238E27FC236}">
              <a16:creationId xmlns:a16="http://schemas.microsoft.com/office/drawing/2014/main" id="{20995C2A-F50C-403B-A76D-844853843ABE}"/>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76" name="直線コネクタ 675">
          <a:extLst>
            <a:ext uri="{FF2B5EF4-FFF2-40B4-BE49-F238E27FC236}">
              <a16:creationId xmlns:a16="http://schemas.microsoft.com/office/drawing/2014/main" id="{A522450A-4C02-4AAE-A05A-FA8DFC713045}"/>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77" name="テキスト ボックス 676">
          <a:extLst>
            <a:ext uri="{FF2B5EF4-FFF2-40B4-BE49-F238E27FC236}">
              <a16:creationId xmlns:a16="http://schemas.microsoft.com/office/drawing/2014/main" id="{482CF262-4F12-4764-BD12-67488C7ED880}"/>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78" name="直線コネクタ 677">
          <a:extLst>
            <a:ext uri="{FF2B5EF4-FFF2-40B4-BE49-F238E27FC236}">
              <a16:creationId xmlns:a16="http://schemas.microsoft.com/office/drawing/2014/main" id="{D931897F-0006-4E38-9AEA-D628F89A0A14}"/>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79" name="テキスト ボックス 678">
          <a:extLst>
            <a:ext uri="{FF2B5EF4-FFF2-40B4-BE49-F238E27FC236}">
              <a16:creationId xmlns:a16="http://schemas.microsoft.com/office/drawing/2014/main" id="{0249C10A-4425-4A64-B193-5E57219136A0}"/>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80" name="直線コネクタ 679">
          <a:extLst>
            <a:ext uri="{FF2B5EF4-FFF2-40B4-BE49-F238E27FC236}">
              <a16:creationId xmlns:a16="http://schemas.microsoft.com/office/drawing/2014/main" id="{1FD8B29C-057A-4F24-91E3-8956819D338F}"/>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81" name="テキスト ボックス 680">
          <a:extLst>
            <a:ext uri="{FF2B5EF4-FFF2-40B4-BE49-F238E27FC236}">
              <a16:creationId xmlns:a16="http://schemas.microsoft.com/office/drawing/2014/main" id="{7F796C59-2D0C-4BC5-B82D-A6568E22E014}"/>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682" name="直線コネクタ 681">
          <a:extLst>
            <a:ext uri="{FF2B5EF4-FFF2-40B4-BE49-F238E27FC236}">
              <a16:creationId xmlns:a16="http://schemas.microsoft.com/office/drawing/2014/main" id="{ECD94FCF-BF12-436C-8188-397A60414957}"/>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683" name="テキスト ボックス 682">
          <a:extLst>
            <a:ext uri="{FF2B5EF4-FFF2-40B4-BE49-F238E27FC236}">
              <a16:creationId xmlns:a16="http://schemas.microsoft.com/office/drawing/2014/main" id="{AF24B010-49AE-4CD4-A09A-12703C72A391}"/>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4" name="直線コネクタ 683">
          <a:extLst>
            <a:ext uri="{FF2B5EF4-FFF2-40B4-BE49-F238E27FC236}">
              <a16:creationId xmlns:a16="http://schemas.microsoft.com/office/drawing/2014/main" id="{A5B5B4A6-9F0A-41AF-8C66-EBB53A1516C6}"/>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5" name="テキスト ボックス 684">
          <a:extLst>
            <a:ext uri="{FF2B5EF4-FFF2-40B4-BE49-F238E27FC236}">
              <a16:creationId xmlns:a16="http://schemas.microsoft.com/office/drawing/2014/main" id="{AF718655-8AFF-4C20-B3B5-5960081C058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6" name="【博物館】&#10;一人当たり面積グラフ枠">
          <a:extLst>
            <a:ext uri="{FF2B5EF4-FFF2-40B4-BE49-F238E27FC236}">
              <a16:creationId xmlns:a16="http://schemas.microsoft.com/office/drawing/2014/main" id="{0775EB6F-895A-4BC3-9C48-E0C64CA881FB}"/>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687" name="直線コネクタ 686">
          <a:extLst>
            <a:ext uri="{FF2B5EF4-FFF2-40B4-BE49-F238E27FC236}">
              <a16:creationId xmlns:a16="http://schemas.microsoft.com/office/drawing/2014/main" id="{6C16931A-0367-4491-9097-498FE1E39353}"/>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688" name="【博物館】&#10;一人当たり面積最小値テキスト">
          <a:extLst>
            <a:ext uri="{FF2B5EF4-FFF2-40B4-BE49-F238E27FC236}">
              <a16:creationId xmlns:a16="http://schemas.microsoft.com/office/drawing/2014/main" id="{3ED5DB30-B714-4E9B-9653-20BC93A25AC2}"/>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689" name="直線コネクタ 688">
          <a:extLst>
            <a:ext uri="{FF2B5EF4-FFF2-40B4-BE49-F238E27FC236}">
              <a16:creationId xmlns:a16="http://schemas.microsoft.com/office/drawing/2014/main" id="{3211A512-C0A5-48D1-A461-B7B600AB4DBB}"/>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690" name="【博物館】&#10;一人当たり面積最大値テキスト">
          <a:extLst>
            <a:ext uri="{FF2B5EF4-FFF2-40B4-BE49-F238E27FC236}">
              <a16:creationId xmlns:a16="http://schemas.microsoft.com/office/drawing/2014/main" id="{4D397684-B15F-4C33-8B4F-7DB9CF143C0E}"/>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691" name="直線コネクタ 690">
          <a:extLst>
            <a:ext uri="{FF2B5EF4-FFF2-40B4-BE49-F238E27FC236}">
              <a16:creationId xmlns:a16="http://schemas.microsoft.com/office/drawing/2014/main" id="{07C89702-2F35-4D58-BB2B-2E0AA3543ED8}"/>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137177</xdr:rowOff>
    </xdr:from>
    <xdr:ext cx="469744" cy="259045"/>
    <xdr:sp macro="" textlink="">
      <xdr:nvSpPr>
        <xdr:cNvPr id="692" name="【博物館】&#10;一人当たり面積平均値テキスト">
          <a:extLst>
            <a:ext uri="{FF2B5EF4-FFF2-40B4-BE49-F238E27FC236}">
              <a16:creationId xmlns:a16="http://schemas.microsoft.com/office/drawing/2014/main" id="{2C34D8A4-4B5D-4D1C-AFA5-D5E962AB379C}"/>
            </a:ext>
          </a:extLst>
        </xdr:cNvPr>
        <xdr:cNvSpPr txBox="1"/>
      </xdr:nvSpPr>
      <xdr:spPr>
        <a:xfrm>
          <a:off x="20002500"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693" name="フローチャート: 判断 692">
          <a:extLst>
            <a:ext uri="{FF2B5EF4-FFF2-40B4-BE49-F238E27FC236}">
              <a16:creationId xmlns:a16="http://schemas.microsoft.com/office/drawing/2014/main" id="{3CD85490-82FF-464D-99A5-8AED36F9180F}"/>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694" name="フローチャート: 判断 693">
          <a:extLst>
            <a:ext uri="{FF2B5EF4-FFF2-40B4-BE49-F238E27FC236}">
              <a16:creationId xmlns:a16="http://schemas.microsoft.com/office/drawing/2014/main" id="{10C063FD-D76E-49B9-A9C2-5150BF17132D}"/>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695" name="フローチャート: 判断 694">
          <a:extLst>
            <a:ext uri="{FF2B5EF4-FFF2-40B4-BE49-F238E27FC236}">
              <a16:creationId xmlns:a16="http://schemas.microsoft.com/office/drawing/2014/main" id="{3C3242BF-E714-4FCF-9076-CFC16D23BBCB}"/>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696" name="フローチャート: 判断 695">
          <a:extLst>
            <a:ext uri="{FF2B5EF4-FFF2-40B4-BE49-F238E27FC236}">
              <a16:creationId xmlns:a16="http://schemas.microsoft.com/office/drawing/2014/main" id="{55DFC044-96EA-4824-9315-0B72F2835780}"/>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6350</xdr:rowOff>
    </xdr:from>
    <xdr:to>
      <xdr:col>98</xdr:col>
      <xdr:colOff>38100</xdr:colOff>
      <xdr:row>105</xdr:row>
      <xdr:rowOff>107950</xdr:rowOff>
    </xdr:to>
    <xdr:sp macro="" textlink="">
      <xdr:nvSpPr>
        <xdr:cNvPr id="697" name="フローチャート: 判断 696">
          <a:extLst>
            <a:ext uri="{FF2B5EF4-FFF2-40B4-BE49-F238E27FC236}">
              <a16:creationId xmlns:a16="http://schemas.microsoft.com/office/drawing/2014/main" id="{F921DDB8-044F-40A2-9CB7-59D5C8E40E8C}"/>
            </a:ext>
          </a:extLst>
        </xdr:cNvPr>
        <xdr:cNvSpPr/>
      </xdr:nvSpPr>
      <xdr:spPr>
        <a:xfrm>
          <a:off x="16754475" y="170116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8" name="テキスト ボックス 697">
          <a:extLst>
            <a:ext uri="{FF2B5EF4-FFF2-40B4-BE49-F238E27FC236}">
              <a16:creationId xmlns:a16="http://schemas.microsoft.com/office/drawing/2014/main" id="{594D3091-B6CF-49A4-9C12-BDB7C97090F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9" name="テキスト ボックス 698">
          <a:extLst>
            <a:ext uri="{FF2B5EF4-FFF2-40B4-BE49-F238E27FC236}">
              <a16:creationId xmlns:a16="http://schemas.microsoft.com/office/drawing/2014/main" id="{99BDDBFA-3B7B-4C22-8937-5788E030E61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0" name="テキスト ボックス 699">
          <a:extLst>
            <a:ext uri="{FF2B5EF4-FFF2-40B4-BE49-F238E27FC236}">
              <a16:creationId xmlns:a16="http://schemas.microsoft.com/office/drawing/2014/main" id="{AEA8DD96-E9BB-4DD9-8524-D33147B86F44}"/>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1" name="テキスト ボックス 700">
          <a:extLst>
            <a:ext uri="{FF2B5EF4-FFF2-40B4-BE49-F238E27FC236}">
              <a16:creationId xmlns:a16="http://schemas.microsoft.com/office/drawing/2014/main" id="{AF52D9B3-18C5-410F-9B9D-ED7296213AF3}"/>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AADDC6E6-9C10-4864-938B-C9CC64D6A75C}"/>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101</xdr:row>
      <xdr:rowOff>6350</xdr:rowOff>
    </xdr:from>
    <xdr:to>
      <xdr:col>116</xdr:col>
      <xdr:colOff>114300</xdr:colOff>
      <xdr:row>101</xdr:row>
      <xdr:rowOff>107950</xdr:rowOff>
    </xdr:to>
    <xdr:sp macro="" textlink="">
      <xdr:nvSpPr>
        <xdr:cNvPr id="703" name="楕円 702">
          <a:extLst>
            <a:ext uri="{FF2B5EF4-FFF2-40B4-BE49-F238E27FC236}">
              <a16:creationId xmlns:a16="http://schemas.microsoft.com/office/drawing/2014/main" id="{D39D5AA0-0114-43D1-A69E-383BEC44581E}"/>
            </a:ext>
          </a:extLst>
        </xdr:cNvPr>
        <xdr:cNvSpPr/>
      </xdr:nvSpPr>
      <xdr:spPr>
        <a:xfrm>
          <a:off x="19897725" y="16363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29227</xdr:rowOff>
    </xdr:from>
    <xdr:ext cx="469744" cy="259045"/>
    <xdr:sp macro="" textlink="">
      <xdr:nvSpPr>
        <xdr:cNvPr id="704" name="【博物館】&#10;一人当たり面積該当値テキスト">
          <a:extLst>
            <a:ext uri="{FF2B5EF4-FFF2-40B4-BE49-F238E27FC236}">
              <a16:creationId xmlns:a16="http://schemas.microsoft.com/office/drawing/2014/main" id="{166F6129-23AA-48E1-87A6-7C123D3F24AB}"/>
            </a:ext>
          </a:extLst>
        </xdr:cNvPr>
        <xdr:cNvSpPr txBox="1"/>
      </xdr:nvSpPr>
      <xdr:spPr>
        <a:xfrm>
          <a:off x="20002500" y="1621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101</xdr:row>
      <xdr:rowOff>6350</xdr:rowOff>
    </xdr:from>
    <xdr:to>
      <xdr:col>112</xdr:col>
      <xdr:colOff>38100</xdr:colOff>
      <xdr:row>101</xdr:row>
      <xdr:rowOff>107950</xdr:rowOff>
    </xdr:to>
    <xdr:sp macro="" textlink="">
      <xdr:nvSpPr>
        <xdr:cNvPr id="705" name="楕円 704">
          <a:extLst>
            <a:ext uri="{FF2B5EF4-FFF2-40B4-BE49-F238E27FC236}">
              <a16:creationId xmlns:a16="http://schemas.microsoft.com/office/drawing/2014/main" id="{25C584D6-B8C3-4FD0-A931-C6C4BA6099F5}"/>
            </a:ext>
          </a:extLst>
        </xdr:cNvPr>
        <xdr:cNvSpPr/>
      </xdr:nvSpPr>
      <xdr:spPr>
        <a:xfrm>
          <a:off x="19154775" y="16363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101</xdr:row>
      <xdr:rowOff>57150</xdr:rowOff>
    </xdr:from>
    <xdr:to>
      <xdr:col>116</xdr:col>
      <xdr:colOff>63500</xdr:colOff>
      <xdr:row>101</xdr:row>
      <xdr:rowOff>57150</xdr:rowOff>
    </xdr:to>
    <xdr:cxnSp macro="">
      <xdr:nvCxnSpPr>
        <xdr:cNvPr id="706" name="直線コネクタ 705">
          <a:extLst>
            <a:ext uri="{FF2B5EF4-FFF2-40B4-BE49-F238E27FC236}">
              <a16:creationId xmlns:a16="http://schemas.microsoft.com/office/drawing/2014/main" id="{3639E9BB-0623-4CC9-AD9A-F748C32B19FF}"/>
            </a:ext>
          </a:extLst>
        </xdr:cNvPr>
        <xdr:cNvCxnSpPr/>
      </xdr:nvCxnSpPr>
      <xdr:spPr>
        <a:xfrm>
          <a:off x="19202400" y="164115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101</xdr:row>
      <xdr:rowOff>44450</xdr:rowOff>
    </xdr:from>
    <xdr:to>
      <xdr:col>107</xdr:col>
      <xdr:colOff>101600</xdr:colOff>
      <xdr:row>101</xdr:row>
      <xdr:rowOff>146050</xdr:rowOff>
    </xdr:to>
    <xdr:sp macro="" textlink="">
      <xdr:nvSpPr>
        <xdr:cNvPr id="707" name="楕円 706">
          <a:extLst>
            <a:ext uri="{FF2B5EF4-FFF2-40B4-BE49-F238E27FC236}">
              <a16:creationId xmlns:a16="http://schemas.microsoft.com/office/drawing/2014/main" id="{0D946081-16E1-4904-B2C9-0498A1958EA9}"/>
            </a:ext>
          </a:extLst>
        </xdr:cNvPr>
        <xdr:cNvSpPr/>
      </xdr:nvSpPr>
      <xdr:spPr>
        <a:xfrm>
          <a:off x="18345150" y="164020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101</xdr:row>
      <xdr:rowOff>57150</xdr:rowOff>
    </xdr:from>
    <xdr:to>
      <xdr:col>111</xdr:col>
      <xdr:colOff>177800</xdr:colOff>
      <xdr:row>101</xdr:row>
      <xdr:rowOff>95250</xdr:rowOff>
    </xdr:to>
    <xdr:cxnSp macro="">
      <xdr:nvCxnSpPr>
        <xdr:cNvPr id="708" name="直線コネクタ 707">
          <a:extLst>
            <a:ext uri="{FF2B5EF4-FFF2-40B4-BE49-F238E27FC236}">
              <a16:creationId xmlns:a16="http://schemas.microsoft.com/office/drawing/2014/main" id="{5E326480-DB28-4282-980A-003099DAB4DA}"/>
            </a:ext>
          </a:extLst>
        </xdr:cNvPr>
        <xdr:cNvCxnSpPr/>
      </xdr:nvCxnSpPr>
      <xdr:spPr>
        <a:xfrm flipV="1">
          <a:off x="18392775" y="1641157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101</xdr:row>
      <xdr:rowOff>44450</xdr:rowOff>
    </xdr:from>
    <xdr:to>
      <xdr:col>102</xdr:col>
      <xdr:colOff>165100</xdr:colOff>
      <xdr:row>101</xdr:row>
      <xdr:rowOff>146050</xdr:rowOff>
    </xdr:to>
    <xdr:sp macro="" textlink="">
      <xdr:nvSpPr>
        <xdr:cNvPr id="709" name="楕円 708">
          <a:extLst>
            <a:ext uri="{FF2B5EF4-FFF2-40B4-BE49-F238E27FC236}">
              <a16:creationId xmlns:a16="http://schemas.microsoft.com/office/drawing/2014/main" id="{4FA74EAC-113B-4CCB-AF9E-2FB45D25728C}"/>
            </a:ext>
          </a:extLst>
        </xdr:cNvPr>
        <xdr:cNvSpPr/>
      </xdr:nvSpPr>
      <xdr:spPr>
        <a:xfrm>
          <a:off x="17554575" y="16402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101</xdr:row>
      <xdr:rowOff>95250</xdr:rowOff>
    </xdr:from>
    <xdr:to>
      <xdr:col>107</xdr:col>
      <xdr:colOff>50800</xdr:colOff>
      <xdr:row>101</xdr:row>
      <xdr:rowOff>95250</xdr:rowOff>
    </xdr:to>
    <xdr:cxnSp macro="">
      <xdr:nvCxnSpPr>
        <xdr:cNvPr id="710" name="直線コネクタ 709">
          <a:extLst>
            <a:ext uri="{FF2B5EF4-FFF2-40B4-BE49-F238E27FC236}">
              <a16:creationId xmlns:a16="http://schemas.microsoft.com/office/drawing/2014/main" id="{ED4AB5DC-6831-4DBC-A1E9-0453B2882EB9}"/>
            </a:ext>
          </a:extLst>
        </xdr:cNvPr>
        <xdr:cNvCxnSpPr/>
      </xdr:nvCxnSpPr>
      <xdr:spPr>
        <a:xfrm>
          <a:off x="17602200" y="164496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101</xdr:row>
      <xdr:rowOff>44450</xdr:rowOff>
    </xdr:from>
    <xdr:to>
      <xdr:col>98</xdr:col>
      <xdr:colOff>38100</xdr:colOff>
      <xdr:row>101</xdr:row>
      <xdr:rowOff>146050</xdr:rowOff>
    </xdr:to>
    <xdr:sp macro="" textlink="">
      <xdr:nvSpPr>
        <xdr:cNvPr id="711" name="楕円 710">
          <a:extLst>
            <a:ext uri="{FF2B5EF4-FFF2-40B4-BE49-F238E27FC236}">
              <a16:creationId xmlns:a16="http://schemas.microsoft.com/office/drawing/2014/main" id="{06526EB4-ABD0-47F6-BCD2-9EA2D2578C5D}"/>
            </a:ext>
          </a:extLst>
        </xdr:cNvPr>
        <xdr:cNvSpPr/>
      </xdr:nvSpPr>
      <xdr:spPr>
        <a:xfrm>
          <a:off x="16754475" y="164020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101</xdr:row>
      <xdr:rowOff>95250</xdr:rowOff>
    </xdr:from>
    <xdr:to>
      <xdr:col>102</xdr:col>
      <xdr:colOff>114300</xdr:colOff>
      <xdr:row>101</xdr:row>
      <xdr:rowOff>95250</xdr:rowOff>
    </xdr:to>
    <xdr:cxnSp macro="">
      <xdr:nvCxnSpPr>
        <xdr:cNvPr id="712" name="直線コネクタ 711">
          <a:extLst>
            <a:ext uri="{FF2B5EF4-FFF2-40B4-BE49-F238E27FC236}">
              <a16:creationId xmlns:a16="http://schemas.microsoft.com/office/drawing/2014/main" id="{32E4AA5A-34DF-459A-A73A-87BE39FD45BA}"/>
            </a:ext>
          </a:extLst>
        </xdr:cNvPr>
        <xdr:cNvCxnSpPr/>
      </xdr:nvCxnSpPr>
      <xdr:spPr>
        <a:xfrm>
          <a:off x="16802100" y="164496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80027</xdr:rowOff>
    </xdr:from>
    <xdr:ext cx="469744" cy="259045"/>
    <xdr:sp macro="" textlink="">
      <xdr:nvSpPr>
        <xdr:cNvPr id="713" name="n_1aveValue【博物館】&#10;一人当たり面積">
          <a:extLst>
            <a:ext uri="{FF2B5EF4-FFF2-40B4-BE49-F238E27FC236}">
              <a16:creationId xmlns:a16="http://schemas.microsoft.com/office/drawing/2014/main" id="{37483C5D-3C17-4B6D-BACE-41E85C69EDCB}"/>
            </a:ext>
          </a:extLst>
        </xdr:cNvPr>
        <xdr:cNvSpPr txBox="1"/>
      </xdr:nvSpPr>
      <xdr:spPr>
        <a:xfrm>
          <a:off x="189834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118127</xdr:rowOff>
    </xdr:from>
    <xdr:ext cx="469744" cy="259045"/>
    <xdr:sp macro="" textlink="">
      <xdr:nvSpPr>
        <xdr:cNvPr id="714" name="n_2aveValue【博物館】&#10;一人当たり面積">
          <a:extLst>
            <a:ext uri="{FF2B5EF4-FFF2-40B4-BE49-F238E27FC236}">
              <a16:creationId xmlns:a16="http://schemas.microsoft.com/office/drawing/2014/main" id="{D00CC9AD-5806-4A59-9D06-EA39CF6FC752}"/>
            </a:ext>
          </a:extLst>
        </xdr:cNvPr>
        <xdr:cNvSpPr txBox="1"/>
      </xdr:nvSpPr>
      <xdr:spPr>
        <a:xfrm>
          <a:off x="181833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715" name="n_3aveValue【博物館】&#10;一人当たり面積">
          <a:extLst>
            <a:ext uri="{FF2B5EF4-FFF2-40B4-BE49-F238E27FC236}">
              <a16:creationId xmlns:a16="http://schemas.microsoft.com/office/drawing/2014/main" id="{E95945D1-AE04-4954-BFB6-4A2E9869962D}"/>
            </a:ext>
          </a:extLst>
        </xdr:cNvPr>
        <xdr:cNvSpPr txBox="1"/>
      </xdr:nvSpPr>
      <xdr:spPr>
        <a:xfrm>
          <a:off x="17383202"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99077</xdr:rowOff>
    </xdr:from>
    <xdr:ext cx="469744" cy="259045"/>
    <xdr:sp macro="" textlink="">
      <xdr:nvSpPr>
        <xdr:cNvPr id="716" name="n_4aveValue【博物館】&#10;一人当たり面積">
          <a:extLst>
            <a:ext uri="{FF2B5EF4-FFF2-40B4-BE49-F238E27FC236}">
              <a16:creationId xmlns:a16="http://schemas.microsoft.com/office/drawing/2014/main" id="{696DA6AE-4725-4EA3-8A79-E1DB5C2F00AC}"/>
            </a:ext>
          </a:extLst>
        </xdr:cNvPr>
        <xdr:cNvSpPr txBox="1"/>
      </xdr:nvSpPr>
      <xdr:spPr>
        <a:xfrm>
          <a:off x="16592627" y="1710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99</xdr:row>
      <xdr:rowOff>124477</xdr:rowOff>
    </xdr:from>
    <xdr:ext cx="469744" cy="259045"/>
    <xdr:sp macro="" textlink="">
      <xdr:nvSpPr>
        <xdr:cNvPr id="717" name="n_1mainValue【博物館】&#10;一人当たり面積">
          <a:extLst>
            <a:ext uri="{FF2B5EF4-FFF2-40B4-BE49-F238E27FC236}">
              <a16:creationId xmlns:a16="http://schemas.microsoft.com/office/drawing/2014/main" id="{B99B5CC6-B60E-46B5-82B3-FD34D0D1819A}"/>
            </a:ext>
          </a:extLst>
        </xdr:cNvPr>
        <xdr:cNvSpPr txBox="1"/>
      </xdr:nvSpPr>
      <xdr:spPr>
        <a:xfrm>
          <a:off x="18983402"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99</xdr:row>
      <xdr:rowOff>162577</xdr:rowOff>
    </xdr:from>
    <xdr:ext cx="469744" cy="259045"/>
    <xdr:sp macro="" textlink="">
      <xdr:nvSpPr>
        <xdr:cNvPr id="718" name="n_2mainValue【博物館】&#10;一人当たり面積">
          <a:extLst>
            <a:ext uri="{FF2B5EF4-FFF2-40B4-BE49-F238E27FC236}">
              <a16:creationId xmlns:a16="http://schemas.microsoft.com/office/drawing/2014/main" id="{7CA929B9-099C-48C0-A228-743D4152A21F}"/>
            </a:ext>
          </a:extLst>
        </xdr:cNvPr>
        <xdr:cNvSpPr txBox="1"/>
      </xdr:nvSpPr>
      <xdr:spPr>
        <a:xfrm>
          <a:off x="18183302" y="1618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99</xdr:row>
      <xdr:rowOff>162577</xdr:rowOff>
    </xdr:from>
    <xdr:ext cx="469744" cy="259045"/>
    <xdr:sp macro="" textlink="">
      <xdr:nvSpPr>
        <xdr:cNvPr id="719" name="n_3mainValue【博物館】&#10;一人当たり面積">
          <a:extLst>
            <a:ext uri="{FF2B5EF4-FFF2-40B4-BE49-F238E27FC236}">
              <a16:creationId xmlns:a16="http://schemas.microsoft.com/office/drawing/2014/main" id="{6165AC1E-A291-47F3-8D2B-2D9B22B97A92}"/>
            </a:ext>
          </a:extLst>
        </xdr:cNvPr>
        <xdr:cNvSpPr txBox="1"/>
      </xdr:nvSpPr>
      <xdr:spPr>
        <a:xfrm>
          <a:off x="17383202" y="1618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162577</xdr:rowOff>
    </xdr:from>
    <xdr:ext cx="469744" cy="259045"/>
    <xdr:sp macro="" textlink="">
      <xdr:nvSpPr>
        <xdr:cNvPr id="720" name="n_4mainValue【博物館】&#10;一人当たり面積">
          <a:extLst>
            <a:ext uri="{FF2B5EF4-FFF2-40B4-BE49-F238E27FC236}">
              <a16:creationId xmlns:a16="http://schemas.microsoft.com/office/drawing/2014/main" id="{EF5EDE1B-2FF3-4A48-ACE8-290038DAAE16}"/>
            </a:ext>
          </a:extLst>
        </xdr:cNvPr>
        <xdr:cNvSpPr txBox="1"/>
      </xdr:nvSpPr>
      <xdr:spPr>
        <a:xfrm>
          <a:off x="16592627" y="1618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1" name="正方形/長方形 720">
          <a:extLst>
            <a:ext uri="{FF2B5EF4-FFF2-40B4-BE49-F238E27FC236}">
              <a16:creationId xmlns:a16="http://schemas.microsoft.com/office/drawing/2014/main" id="{B04B1A5C-E345-493C-ADF3-4424C0E3DE40}"/>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2" name="正方形/長方形 721">
          <a:extLst>
            <a:ext uri="{FF2B5EF4-FFF2-40B4-BE49-F238E27FC236}">
              <a16:creationId xmlns:a16="http://schemas.microsoft.com/office/drawing/2014/main" id="{F75E2CF5-285A-4209-BCA0-9C324537E45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3" name="テキスト ボックス 722">
          <a:extLst>
            <a:ext uri="{FF2B5EF4-FFF2-40B4-BE49-F238E27FC236}">
              <a16:creationId xmlns:a16="http://schemas.microsoft.com/office/drawing/2014/main" id="{D93587A0-CD7B-48E8-BD30-5B17BE093B2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ほとんどの類型において、有形固定資産減価償却率は類似団体平均を下回っているものの、公営住宅については類似団体平均を</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ポイント上回っている。</a:t>
          </a:r>
        </a:p>
        <a:p>
          <a:r>
            <a:rPr kumimoji="1" lang="ja-JP" altLang="en-US" sz="1300">
              <a:latin typeface="ＭＳ Ｐゴシック" panose="020B0600070205080204" pitchFamily="50" charset="-128"/>
              <a:ea typeface="ＭＳ Ｐゴシック" panose="020B0600070205080204" pitchFamily="50" charset="-128"/>
            </a:rPr>
            <a:t>　この理由は、公営住宅のうち半数以上が昭和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年代に建設されており、築</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年以上を経過し、老朽化が進んでいるためである。</a:t>
          </a:r>
        </a:p>
        <a:p>
          <a:r>
            <a:rPr kumimoji="1" lang="ja-JP" altLang="en-US" sz="1300">
              <a:latin typeface="ＭＳ Ｐゴシック" panose="020B0600070205080204" pitchFamily="50" charset="-128"/>
              <a:ea typeface="ＭＳ Ｐゴシック" panose="020B0600070205080204" pitchFamily="50" charset="-128"/>
            </a:rPr>
            <a:t>　将来の公営住宅等の需要に的確に対応するため、県営住宅を長期的かつ有効に活用していく具体的な長寿命化等の方策を定めた「山梨県公営住宅等長寿命化計画」や公共施設等総合管理計画等に基づき、総合的・長期的観点からコストと便益の最適化を図りながら、財産を戦略的かつ適正に管理・活用し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34415DC-2B3E-4C2A-9D32-383629EA205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541F343-6E6B-46F0-B1E3-993570E3055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2A7DD77-79F5-43B0-95C8-6CE9B4941EF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B6771FD-82BF-4AAC-9152-BC62DFC47A0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BAAC1C8-FBF7-4DC5-AA63-4D69B7560C11}"/>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D4BDA32-4EEE-45D1-B9EC-80FFE7DB259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3B55180-F054-458A-81C7-BBD0F126FED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E68BD8B-6194-4161-8ED3-47EFF1B7FFE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295F629-3B68-4336-9622-BBC1C3DE02D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123C1F9-6F54-4DCE-B30B-DFF156DB5B7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F188C5B-27DD-47FB-915F-C1AAAA3C9B6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68F510C-B972-4268-BAE4-3977BF1B88B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051BB57-57F0-4685-9790-7911129CBD5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7CAE91C-0E28-4F16-BC70-6A1164E679D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EDCC5F8-18F2-4BF3-8802-E60906BEB93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0057830-EF70-4F04-A4FA-0ABA082BD04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CDDC015-1BEC-4D09-B07C-E414E1F783E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6C2DDF8-A54E-4F21-9A14-1423BEEE8C8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FD857FB-2EDA-4C75-A265-2BC2257A4E1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F2EF4BF-1F8B-4188-A112-97848F5366F6}"/>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4B0D16F-489B-47D0-A5E5-CE6C8E6C337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BC1F904-5DD8-4F81-8090-02FFF978417F}"/>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97FF82D-3482-4A6E-B947-281684018FD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DE847EF-AAAD-44C2-8A4A-12A65933060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CE3BC6F-7ACF-457A-AC96-27ECCC4ADC6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8946F07-8F5E-49AD-B515-F47D24FC2C1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CAA12BF-C7F8-41CF-903F-904DCF2E9AA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FA6D4F6-4023-478F-9264-3619C42E559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DF3EE32-D9CE-45C3-9D01-5F046E466B9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EB39279-E6BA-4C58-91BF-1744D2FFF471}"/>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FCBA0B8-7141-4C05-8DE3-E0759F3C69E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EE08AC4-6861-4CD8-A2D1-099E879E989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CA466DC-62B3-4B4A-BBA2-0C928C1660F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C0EAF29-7CC5-492D-A5DF-B33C6138F49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9C25E12-BE63-4835-99D9-23BFCF2B7D5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E4A8E4F-A840-4E22-A2E8-8E3CADE5556C}"/>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E9FF129-1611-4C82-AD54-CD5023D5D47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0DE9F85-295A-403D-8C8F-85610BC04FD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A88BAEC-04DC-488E-8B74-1F2C925DB4C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40DEB01-46B4-4B36-B1AD-94B88504E08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6B7F34F-F835-443E-B65E-772CA155C2F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94A00EE-C6CE-4EAE-809B-39D31EE098B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639FA620-FBBF-41B8-BE55-D53FA3C7513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163F80D-4215-4D12-9C59-7E5116C584E6}"/>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2683AE7-78F6-4433-A75C-703FF1A0F15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26568EFF-5ECA-43B7-8590-FFD619227BD1}"/>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3C8DB8A-B7C5-4764-B83A-FCA05795D9EE}"/>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E08E6C1-80C9-4ECB-9B88-BBE48C17049B}"/>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F54180A-5CC1-4CED-8C6B-6B82100EE0AA}"/>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4A8C4709-D8C5-4DCD-BFE5-7B5C5C223E43}"/>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E66A74D-B777-4EA1-A9CE-8D06D8C8912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8FD6385-A3F3-4C3D-B9BA-0D3F4CDDD76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D4021DF-0B60-4BF1-83C8-3E0EFAB66403}"/>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FB821627-EED0-4CF7-A93A-D6C913470B51}"/>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9C5329D-3618-4B0E-9096-12BA8EE642C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FDFA5182-5CF7-41B3-AE30-28F842EAABF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51A0DFB2-709A-41FC-B5D5-8D51563D8584}"/>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C0630ACE-B657-4490-9465-52BF5173E6F2}"/>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57404403-D48B-4696-BFA8-85A8A49B1140}"/>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7CC00B86-18AB-4FC6-9A29-523FFA99AEF4}"/>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3CD12F74-4E01-4A3C-AAD9-6FA5398134CB}"/>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120123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854D9187-99DF-4793-AE2C-B64E4B992925}"/>
            </a:ext>
          </a:extLst>
        </xdr:cNvPr>
        <xdr:cNvSpPr txBox="1"/>
      </xdr:nvSpPr>
      <xdr:spPr>
        <a:xfrm>
          <a:off x="4229100" y="59525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42ADBEF7-BBED-43C7-9670-2AC34E11CD52}"/>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4D68AEEE-BCC4-4C78-9971-FA72F8C5C5A1}"/>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A073CC7B-2927-4C47-BDC7-708ED74646D3}"/>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B92C1AC2-FEE3-4341-9487-3C616D07172A}"/>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98878</xdr:rowOff>
    </xdr:from>
    <xdr:to>
      <xdr:col>6</xdr:col>
      <xdr:colOff>38100</xdr:colOff>
      <xdr:row>38</xdr:row>
      <xdr:rowOff>29028</xdr:rowOff>
    </xdr:to>
    <xdr:sp macro="" textlink="">
      <xdr:nvSpPr>
        <xdr:cNvPr id="68" name="フローチャート: 判断 67">
          <a:extLst>
            <a:ext uri="{FF2B5EF4-FFF2-40B4-BE49-F238E27FC236}">
              <a16:creationId xmlns:a16="http://schemas.microsoft.com/office/drawing/2014/main" id="{3914899F-22EC-4989-AAE2-4C34AC377CD3}"/>
            </a:ext>
          </a:extLst>
        </xdr:cNvPr>
        <xdr:cNvSpPr/>
      </xdr:nvSpPr>
      <xdr:spPr>
        <a:xfrm>
          <a:off x="981075" y="6093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D0A6DD53-16F3-40EA-82BD-E4DAC8080A7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50F4F13-B273-42A0-9A6C-31F265145E5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E3C0FB0-A006-4AC1-9987-B3726736260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3B8C554-3BB9-4C98-B23B-DF06A44DAC1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C8D22E1-BEFF-4400-BDE2-70D461993EA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136434</xdr:rowOff>
    </xdr:from>
    <xdr:to>
      <xdr:col>24</xdr:col>
      <xdr:colOff>114300</xdr:colOff>
      <xdr:row>41</xdr:row>
      <xdr:rowOff>66584</xdr:rowOff>
    </xdr:to>
    <xdr:sp macro="" textlink="">
      <xdr:nvSpPr>
        <xdr:cNvPr id="74" name="楕円 73">
          <a:extLst>
            <a:ext uri="{FF2B5EF4-FFF2-40B4-BE49-F238E27FC236}">
              <a16:creationId xmlns:a16="http://schemas.microsoft.com/office/drawing/2014/main" id="{3355A525-5E61-46ED-BFF2-214CA7E38D0D}"/>
            </a:ext>
          </a:extLst>
        </xdr:cNvPr>
        <xdr:cNvSpPr/>
      </xdr:nvSpPr>
      <xdr:spPr>
        <a:xfrm>
          <a:off x="4124325" y="66134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51361</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46AB48A3-5C86-4DDA-A9B6-95641C6C91AC}"/>
            </a:ext>
          </a:extLst>
        </xdr:cNvPr>
        <xdr:cNvSpPr txBox="1"/>
      </xdr:nvSpPr>
      <xdr:spPr>
        <a:xfrm>
          <a:off x="4229100" y="6525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113574</xdr:rowOff>
    </xdr:from>
    <xdr:to>
      <xdr:col>20</xdr:col>
      <xdr:colOff>38100</xdr:colOff>
      <xdr:row>41</xdr:row>
      <xdr:rowOff>43724</xdr:rowOff>
    </xdr:to>
    <xdr:sp macro="" textlink="">
      <xdr:nvSpPr>
        <xdr:cNvPr id="76" name="楕円 75">
          <a:extLst>
            <a:ext uri="{FF2B5EF4-FFF2-40B4-BE49-F238E27FC236}">
              <a16:creationId xmlns:a16="http://schemas.microsoft.com/office/drawing/2014/main" id="{2671EB9E-DF12-426B-9314-D7864E61E6B2}"/>
            </a:ext>
          </a:extLst>
        </xdr:cNvPr>
        <xdr:cNvSpPr/>
      </xdr:nvSpPr>
      <xdr:spPr>
        <a:xfrm>
          <a:off x="3381375" y="65905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164374</xdr:rowOff>
    </xdr:from>
    <xdr:to>
      <xdr:col>24</xdr:col>
      <xdr:colOff>63500</xdr:colOff>
      <xdr:row>41</xdr:row>
      <xdr:rowOff>15784</xdr:rowOff>
    </xdr:to>
    <xdr:cxnSp macro="">
      <xdr:nvCxnSpPr>
        <xdr:cNvPr id="77" name="直線コネクタ 76">
          <a:extLst>
            <a:ext uri="{FF2B5EF4-FFF2-40B4-BE49-F238E27FC236}">
              <a16:creationId xmlns:a16="http://schemas.microsoft.com/office/drawing/2014/main" id="{5CE80FA8-3B01-4491-A86A-0DA07A8B4DB2}"/>
            </a:ext>
          </a:extLst>
        </xdr:cNvPr>
        <xdr:cNvCxnSpPr/>
      </xdr:nvCxnSpPr>
      <xdr:spPr>
        <a:xfrm>
          <a:off x="3429000" y="6638199"/>
          <a:ext cx="752475"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90715</xdr:rowOff>
    </xdr:from>
    <xdr:to>
      <xdr:col>15</xdr:col>
      <xdr:colOff>101600</xdr:colOff>
      <xdr:row>41</xdr:row>
      <xdr:rowOff>20865</xdr:rowOff>
    </xdr:to>
    <xdr:sp macro="" textlink="">
      <xdr:nvSpPr>
        <xdr:cNvPr id="78" name="楕円 77">
          <a:extLst>
            <a:ext uri="{FF2B5EF4-FFF2-40B4-BE49-F238E27FC236}">
              <a16:creationId xmlns:a16="http://schemas.microsoft.com/office/drawing/2014/main" id="{66A3D08A-281E-400F-A4A4-6DF66959AA99}"/>
            </a:ext>
          </a:extLst>
        </xdr:cNvPr>
        <xdr:cNvSpPr/>
      </xdr:nvSpPr>
      <xdr:spPr>
        <a:xfrm>
          <a:off x="2571750" y="6564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141515</xdr:rowOff>
    </xdr:from>
    <xdr:to>
      <xdr:col>19</xdr:col>
      <xdr:colOff>177800</xdr:colOff>
      <xdr:row>40</xdr:row>
      <xdr:rowOff>164374</xdr:rowOff>
    </xdr:to>
    <xdr:cxnSp macro="">
      <xdr:nvCxnSpPr>
        <xdr:cNvPr id="79" name="直線コネクタ 78">
          <a:extLst>
            <a:ext uri="{FF2B5EF4-FFF2-40B4-BE49-F238E27FC236}">
              <a16:creationId xmlns:a16="http://schemas.microsoft.com/office/drawing/2014/main" id="{AFA9AB67-5E90-4CB6-AF17-39124D76BFE6}"/>
            </a:ext>
          </a:extLst>
        </xdr:cNvPr>
        <xdr:cNvCxnSpPr/>
      </xdr:nvCxnSpPr>
      <xdr:spPr>
        <a:xfrm>
          <a:off x="2619375" y="6621690"/>
          <a:ext cx="80962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66222</xdr:rowOff>
    </xdr:from>
    <xdr:to>
      <xdr:col>10</xdr:col>
      <xdr:colOff>165100</xdr:colOff>
      <xdr:row>40</xdr:row>
      <xdr:rowOff>167822</xdr:rowOff>
    </xdr:to>
    <xdr:sp macro="" textlink="">
      <xdr:nvSpPr>
        <xdr:cNvPr id="80" name="楕円 79">
          <a:extLst>
            <a:ext uri="{FF2B5EF4-FFF2-40B4-BE49-F238E27FC236}">
              <a16:creationId xmlns:a16="http://schemas.microsoft.com/office/drawing/2014/main" id="{B35D5AEE-2D27-4F41-8180-64D8DA224F36}"/>
            </a:ext>
          </a:extLst>
        </xdr:cNvPr>
        <xdr:cNvSpPr/>
      </xdr:nvSpPr>
      <xdr:spPr>
        <a:xfrm>
          <a:off x="1781175" y="65463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117022</xdr:rowOff>
    </xdr:from>
    <xdr:to>
      <xdr:col>15</xdr:col>
      <xdr:colOff>50800</xdr:colOff>
      <xdr:row>40</xdr:row>
      <xdr:rowOff>141515</xdr:rowOff>
    </xdr:to>
    <xdr:cxnSp macro="">
      <xdr:nvCxnSpPr>
        <xdr:cNvPr id="81" name="直線コネクタ 80">
          <a:extLst>
            <a:ext uri="{FF2B5EF4-FFF2-40B4-BE49-F238E27FC236}">
              <a16:creationId xmlns:a16="http://schemas.microsoft.com/office/drawing/2014/main" id="{5D405DDB-648B-42D1-9DBD-513FC2E53989}"/>
            </a:ext>
          </a:extLst>
        </xdr:cNvPr>
        <xdr:cNvCxnSpPr/>
      </xdr:nvCxnSpPr>
      <xdr:spPr>
        <a:xfrm>
          <a:off x="1828800" y="6594022"/>
          <a:ext cx="79057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72753</xdr:rowOff>
    </xdr:from>
    <xdr:to>
      <xdr:col>6</xdr:col>
      <xdr:colOff>38100</xdr:colOff>
      <xdr:row>41</xdr:row>
      <xdr:rowOff>2903</xdr:rowOff>
    </xdr:to>
    <xdr:sp macro="" textlink="">
      <xdr:nvSpPr>
        <xdr:cNvPr id="82" name="楕円 81">
          <a:extLst>
            <a:ext uri="{FF2B5EF4-FFF2-40B4-BE49-F238E27FC236}">
              <a16:creationId xmlns:a16="http://schemas.microsoft.com/office/drawing/2014/main" id="{41B9FFAB-EC80-4299-9222-99B90F0FC22A}"/>
            </a:ext>
          </a:extLst>
        </xdr:cNvPr>
        <xdr:cNvSpPr/>
      </xdr:nvSpPr>
      <xdr:spPr>
        <a:xfrm>
          <a:off x="981075" y="65465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117022</xdr:rowOff>
    </xdr:from>
    <xdr:to>
      <xdr:col>10</xdr:col>
      <xdr:colOff>114300</xdr:colOff>
      <xdr:row>40</xdr:row>
      <xdr:rowOff>123553</xdr:rowOff>
    </xdr:to>
    <xdr:cxnSp macro="">
      <xdr:nvCxnSpPr>
        <xdr:cNvPr id="83" name="直線コネクタ 82">
          <a:extLst>
            <a:ext uri="{FF2B5EF4-FFF2-40B4-BE49-F238E27FC236}">
              <a16:creationId xmlns:a16="http://schemas.microsoft.com/office/drawing/2014/main" id="{E17D0D91-F1EE-45E5-A9E6-3C1F7BE1F293}"/>
            </a:ext>
          </a:extLst>
        </xdr:cNvPr>
        <xdr:cNvCxnSpPr/>
      </xdr:nvCxnSpPr>
      <xdr:spPr>
        <a:xfrm flipV="1">
          <a:off x="1028700" y="6594022"/>
          <a:ext cx="80010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14531</xdr:rowOff>
    </xdr:from>
    <xdr:ext cx="405111" cy="259045"/>
    <xdr:sp macro="" textlink="">
      <xdr:nvSpPr>
        <xdr:cNvPr id="84" name="n_1aveValue【体育館・プール】&#10;有形固定資産減価償却率">
          <a:extLst>
            <a:ext uri="{FF2B5EF4-FFF2-40B4-BE49-F238E27FC236}">
              <a16:creationId xmlns:a16="http://schemas.microsoft.com/office/drawing/2014/main" id="{56F312CC-7941-49DC-9044-02252E4EE7F2}"/>
            </a:ext>
          </a:extLst>
        </xdr:cNvPr>
        <xdr:cNvSpPr txBox="1"/>
      </xdr:nvSpPr>
      <xdr:spPr>
        <a:xfrm>
          <a:off x="32391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158223</xdr:rowOff>
    </xdr:from>
    <xdr:ext cx="405111" cy="259045"/>
    <xdr:sp macro="" textlink="">
      <xdr:nvSpPr>
        <xdr:cNvPr id="85" name="n_2aveValue【体育館・プール】&#10;有形固定資産減価償却率">
          <a:extLst>
            <a:ext uri="{FF2B5EF4-FFF2-40B4-BE49-F238E27FC236}">
              <a16:creationId xmlns:a16="http://schemas.microsoft.com/office/drawing/2014/main" id="{14D25E5D-6F58-47A8-9D68-9629B3EB61E7}"/>
            </a:ext>
          </a:extLst>
        </xdr:cNvPr>
        <xdr:cNvSpPr txBox="1"/>
      </xdr:nvSpPr>
      <xdr:spPr>
        <a:xfrm>
          <a:off x="2439044"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112503</xdr:rowOff>
    </xdr:from>
    <xdr:ext cx="405111" cy="259045"/>
    <xdr:sp macro="" textlink="">
      <xdr:nvSpPr>
        <xdr:cNvPr id="86" name="n_3aveValue【体育館・プール】&#10;有形固定資産減価償却率">
          <a:extLst>
            <a:ext uri="{FF2B5EF4-FFF2-40B4-BE49-F238E27FC236}">
              <a16:creationId xmlns:a16="http://schemas.microsoft.com/office/drawing/2014/main" id="{4319E41F-5299-48B4-A1EF-5733CFC64800}"/>
            </a:ext>
          </a:extLst>
        </xdr:cNvPr>
        <xdr:cNvSpPr txBox="1"/>
      </xdr:nvSpPr>
      <xdr:spPr>
        <a:xfrm>
          <a:off x="16484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45555</xdr:rowOff>
    </xdr:from>
    <xdr:ext cx="405111" cy="259045"/>
    <xdr:sp macro="" textlink="">
      <xdr:nvSpPr>
        <xdr:cNvPr id="87" name="n_4aveValue【体育館・プール】&#10;有形固定資産減価償却率">
          <a:extLst>
            <a:ext uri="{FF2B5EF4-FFF2-40B4-BE49-F238E27FC236}">
              <a16:creationId xmlns:a16="http://schemas.microsoft.com/office/drawing/2014/main" id="{12CBC2F3-010D-4954-93F1-53EFB95D629E}"/>
            </a:ext>
          </a:extLst>
        </xdr:cNvPr>
        <xdr:cNvSpPr txBox="1"/>
      </xdr:nvSpPr>
      <xdr:spPr>
        <a:xfrm>
          <a:off x="848369" y="58780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34851</xdr:rowOff>
    </xdr:from>
    <xdr:ext cx="405111" cy="259045"/>
    <xdr:sp macro="" textlink="">
      <xdr:nvSpPr>
        <xdr:cNvPr id="88" name="n_1mainValue【体育館・プール】&#10;有形固定資産減価償却率">
          <a:extLst>
            <a:ext uri="{FF2B5EF4-FFF2-40B4-BE49-F238E27FC236}">
              <a16:creationId xmlns:a16="http://schemas.microsoft.com/office/drawing/2014/main" id="{78DFF84F-4B72-4D7E-B2B2-19F8F78FDB5C}"/>
            </a:ext>
          </a:extLst>
        </xdr:cNvPr>
        <xdr:cNvSpPr txBox="1"/>
      </xdr:nvSpPr>
      <xdr:spPr>
        <a:xfrm>
          <a:off x="3239144" y="667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11992</xdr:rowOff>
    </xdr:from>
    <xdr:ext cx="405111" cy="259045"/>
    <xdr:sp macro="" textlink="">
      <xdr:nvSpPr>
        <xdr:cNvPr id="89" name="n_2mainValue【体育館・プール】&#10;有形固定資産減価償却率">
          <a:extLst>
            <a:ext uri="{FF2B5EF4-FFF2-40B4-BE49-F238E27FC236}">
              <a16:creationId xmlns:a16="http://schemas.microsoft.com/office/drawing/2014/main" id="{37E4CF4A-D6F8-4553-A58D-5E9D7BDB62F4}"/>
            </a:ext>
          </a:extLst>
        </xdr:cNvPr>
        <xdr:cNvSpPr txBox="1"/>
      </xdr:nvSpPr>
      <xdr:spPr>
        <a:xfrm>
          <a:off x="2439044" y="6647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158949</xdr:rowOff>
    </xdr:from>
    <xdr:ext cx="405111" cy="259045"/>
    <xdr:sp macro="" textlink="">
      <xdr:nvSpPr>
        <xdr:cNvPr id="90" name="n_3mainValue【体育館・プール】&#10;有形固定資産減価償却率">
          <a:extLst>
            <a:ext uri="{FF2B5EF4-FFF2-40B4-BE49-F238E27FC236}">
              <a16:creationId xmlns:a16="http://schemas.microsoft.com/office/drawing/2014/main" id="{8CF46E93-7A26-43C0-A604-6E962E3B71EF}"/>
            </a:ext>
          </a:extLst>
        </xdr:cNvPr>
        <xdr:cNvSpPr txBox="1"/>
      </xdr:nvSpPr>
      <xdr:spPr>
        <a:xfrm>
          <a:off x="1648469" y="6639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165480</xdr:rowOff>
    </xdr:from>
    <xdr:ext cx="405111" cy="259045"/>
    <xdr:sp macro="" textlink="">
      <xdr:nvSpPr>
        <xdr:cNvPr id="91" name="n_4mainValue【体育館・プール】&#10;有形固定資産減価償却率">
          <a:extLst>
            <a:ext uri="{FF2B5EF4-FFF2-40B4-BE49-F238E27FC236}">
              <a16:creationId xmlns:a16="http://schemas.microsoft.com/office/drawing/2014/main" id="{870AB292-965B-44F3-AC54-8D01B6BF2537}"/>
            </a:ext>
          </a:extLst>
        </xdr:cNvPr>
        <xdr:cNvSpPr txBox="1"/>
      </xdr:nvSpPr>
      <xdr:spPr>
        <a:xfrm>
          <a:off x="848369" y="6639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06876895-6627-40CA-90EF-E4F37B2843E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54BC38F4-4062-4B76-9ED7-45EA7876AB0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54FCD764-01D7-4798-9667-024C3BCE414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B007AA6E-A3ED-4B36-BB4E-F841F8AC8DB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BF6CE29E-C43F-4201-B41B-F2641AC2103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CD5FCE63-8778-46CE-A8ED-A01DCAA19C7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1FD17B1F-8D0E-4FAF-985D-1B9A70199DCE}"/>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057584A2-EA85-4DC6-A2DD-A0CAE5E7772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ED5B8E7B-DB6B-41A7-855B-B338D750421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51184AF9-4D12-4CF8-9038-1F57FAF0FEC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13FD88CC-A62F-420D-89D5-6B319BDA031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F8C17725-6024-49ED-9039-92D9EE9737B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C70949EF-3D80-425D-9C58-47CF9014D74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133F7CB-6086-4103-809C-DD7C5EA75E2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C84C76DD-862D-477A-9219-BEF966335B0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68B68C02-1E93-433C-94EA-1B6DCB787A8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5A2FEDE6-0429-4947-A0D0-973ACFD85CDE}"/>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1720AF66-CC2E-4048-8EFB-FF0C19729F4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C14967CF-AF0B-40B0-99C4-7BBC61484CC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A5FCEC5E-EB99-4A05-AB15-14F01F1C7B8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AD2B35B9-7A17-40BD-AF04-89383619AB2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DC7B7BFD-44DB-419A-B031-9871405B5D43}"/>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D4E9F098-ED69-457F-940A-2F65C08467BB}"/>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40E5027D-D0E1-4B70-B78A-8A6AD7207B47}"/>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A93B28FF-5B02-46E6-9429-C965199AD593}"/>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268E6678-374D-4642-8BAD-543495BC3C10}"/>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118127</xdr:rowOff>
    </xdr:from>
    <xdr:ext cx="469744" cy="259045"/>
    <xdr:sp macro="" textlink="">
      <xdr:nvSpPr>
        <xdr:cNvPr id="118" name="【体育館・プール】&#10;一人当たり面積平均値テキスト">
          <a:extLst>
            <a:ext uri="{FF2B5EF4-FFF2-40B4-BE49-F238E27FC236}">
              <a16:creationId xmlns:a16="http://schemas.microsoft.com/office/drawing/2014/main" id="{51E5A4F2-782D-4ACC-9C8D-12702DA20A61}"/>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ADA1197B-547F-4334-835B-CF30732F0B01}"/>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2FBA81CB-69D6-4022-A928-B313BD2E82AB}"/>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A6CA5F92-D011-4888-9548-077B305C28AE}"/>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22" name="フローチャート: 判断 121">
          <a:extLst>
            <a:ext uri="{FF2B5EF4-FFF2-40B4-BE49-F238E27FC236}">
              <a16:creationId xmlns:a16="http://schemas.microsoft.com/office/drawing/2014/main" id="{63A036B0-D61A-4CEE-A103-0D023C734030}"/>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3" name="フローチャート: 判断 122">
          <a:extLst>
            <a:ext uri="{FF2B5EF4-FFF2-40B4-BE49-F238E27FC236}">
              <a16:creationId xmlns:a16="http://schemas.microsoft.com/office/drawing/2014/main" id="{3E7EF2DA-7A8C-467D-82AE-5C4CFB730A36}"/>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48F231F-F40E-4A45-BE31-A9851B8A02E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D031E26-C04E-455C-90F6-F1576231D62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C2C0E8B-6126-43D2-93C7-FBA00E6F2DB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7559A45-4485-47C3-8202-C5354C4881D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9367F36-0B46-49C4-AFC5-260D9D8FE36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25400</xdr:rowOff>
    </xdr:from>
    <xdr:to>
      <xdr:col>55</xdr:col>
      <xdr:colOff>50800</xdr:colOff>
      <xdr:row>38</xdr:row>
      <xdr:rowOff>127000</xdr:rowOff>
    </xdr:to>
    <xdr:sp macro="" textlink="">
      <xdr:nvSpPr>
        <xdr:cNvPr id="129" name="楕円 128">
          <a:extLst>
            <a:ext uri="{FF2B5EF4-FFF2-40B4-BE49-F238E27FC236}">
              <a16:creationId xmlns:a16="http://schemas.microsoft.com/office/drawing/2014/main" id="{90460816-F526-42CD-A217-1E262A4B40F5}"/>
            </a:ext>
          </a:extLst>
        </xdr:cNvPr>
        <xdr:cNvSpPr/>
      </xdr:nvSpPr>
      <xdr:spPr>
        <a:xfrm>
          <a:off x="9401175" y="6181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48277</xdr:rowOff>
    </xdr:from>
    <xdr:ext cx="469744" cy="259045"/>
    <xdr:sp macro="" textlink="">
      <xdr:nvSpPr>
        <xdr:cNvPr id="130" name="【体育館・プール】&#10;一人当たり面積該当値テキスト">
          <a:extLst>
            <a:ext uri="{FF2B5EF4-FFF2-40B4-BE49-F238E27FC236}">
              <a16:creationId xmlns:a16="http://schemas.microsoft.com/office/drawing/2014/main" id="{F102315A-2FB4-4066-BF99-22EE9C5840ED}"/>
            </a:ext>
          </a:extLst>
        </xdr:cNvPr>
        <xdr:cNvSpPr txBox="1"/>
      </xdr:nvSpPr>
      <xdr:spPr>
        <a:xfrm>
          <a:off x="9477375"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25400</xdr:rowOff>
    </xdr:from>
    <xdr:to>
      <xdr:col>50</xdr:col>
      <xdr:colOff>165100</xdr:colOff>
      <xdr:row>38</xdr:row>
      <xdr:rowOff>127000</xdr:rowOff>
    </xdr:to>
    <xdr:sp macro="" textlink="">
      <xdr:nvSpPr>
        <xdr:cNvPr id="131" name="楕円 130">
          <a:extLst>
            <a:ext uri="{FF2B5EF4-FFF2-40B4-BE49-F238E27FC236}">
              <a16:creationId xmlns:a16="http://schemas.microsoft.com/office/drawing/2014/main" id="{E215B8E0-781F-4F44-9FB7-6F774CADC673}"/>
            </a:ext>
          </a:extLst>
        </xdr:cNvPr>
        <xdr:cNvSpPr/>
      </xdr:nvSpPr>
      <xdr:spPr>
        <a:xfrm>
          <a:off x="8639175" y="618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76200</xdr:rowOff>
    </xdr:from>
    <xdr:to>
      <xdr:col>55</xdr:col>
      <xdr:colOff>0</xdr:colOff>
      <xdr:row>38</xdr:row>
      <xdr:rowOff>76200</xdr:rowOff>
    </xdr:to>
    <xdr:cxnSp macro="">
      <xdr:nvCxnSpPr>
        <xdr:cNvPr id="132" name="直線コネクタ 131">
          <a:extLst>
            <a:ext uri="{FF2B5EF4-FFF2-40B4-BE49-F238E27FC236}">
              <a16:creationId xmlns:a16="http://schemas.microsoft.com/office/drawing/2014/main" id="{219369AC-F54D-4BB5-B6DD-83BCD788AF0B}"/>
            </a:ext>
          </a:extLst>
        </xdr:cNvPr>
        <xdr:cNvCxnSpPr/>
      </xdr:nvCxnSpPr>
      <xdr:spPr>
        <a:xfrm>
          <a:off x="8686800" y="6229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25400</xdr:rowOff>
    </xdr:from>
    <xdr:to>
      <xdr:col>46</xdr:col>
      <xdr:colOff>38100</xdr:colOff>
      <xdr:row>38</xdr:row>
      <xdr:rowOff>127000</xdr:rowOff>
    </xdr:to>
    <xdr:sp macro="" textlink="">
      <xdr:nvSpPr>
        <xdr:cNvPr id="133" name="楕円 132">
          <a:extLst>
            <a:ext uri="{FF2B5EF4-FFF2-40B4-BE49-F238E27FC236}">
              <a16:creationId xmlns:a16="http://schemas.microsoft.com/office/drawing/2014/main" id="{A965DFBD-1FE6-4CC6-A431-4045461FA1CE}"/>
            </a:ext>
          </a:extLst>
        </xdr:cNvPr>
        <xdr:cNvSpPr/>
      </xdr:nvSpPr>
      <xdr:spPr>
        <a:xfrm>
          <a:off x="78390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76200</xdr:rowOff>
    </xdr:from>
    <xdr:to>
      <xdr:col>50</xdr:col>
      <xdr:colOff>114300</xdr:colOff>
      <xdr:row>38</xdr:row>
      <xdr:rowOff>76200</xdr:rowOff>
    </xdr:to>
    <xdr:cxnSp macro="">
      <xdr:nvCxnSpPr>
        <xdr:cNvPr id="134" name="直線コネクタ 133">
          <a:extLst>
            <a:ext uri="{FF2B5EF4-FFF2-40B4-BE49-F238E27FC236}">
              <a16:creationId xmlns:a16="http://schemas.microsoft.com/office/drawing/2014/main" id="{5F844660-BE62-4D68-9CBC-C30A8C921CA4}"/>
            </a:ext>
          </a:extLst>
        </xdr:cNvPr>
        <xdr:cNvCxnSpPr/>
      </xdr:nvCxnSpPr>
      <xdr:spPr>
        <a:xfrm>
          <a:off x="7886700" y="6229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44450</xdr:rowOff>
    </xdr:from>
    <xdr:to>
      <xdr:col>41</xdr:col>
      <xdr:colOff>101600</xdr:colOff>
      <xdr:row>38</xdr:row>
      <xdr:rowOff>146050</xdr:rowOff>
    </xdr:to>
    <xdr:sp macro="" textlink="">
      <xdr:nvSpPr>
        <xdr:cNvPr id="135" name="楕円 134">
          <a:extLst>
            <a:ext uri="{FF2B5EF4-FFF2-40B4-BE49-F238E27FC236}">
              <a16:creationId xmlns:a16="http://schemas.microsoft.com/office/drawing/2014/main" id="{0B85F4B0-62BE-470C-A000-9D9099B785CE}"/>
            </a:ext>
          </a:extLst>
        </xdr:cNvPr>
        <xdr:cNvSpPr/>
      </xdr:nvSpPr>
      <xdr:spPr>
        <a:xfrm>
          <a:off x="7029450" y="6200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76200</xdr:rowOff>
    </xdr:from>
    <xdr:to>
      <xdr:col>45</xdr:col>
      <xdr:colOff>177800</xdr:colOff>
      <xdr:row>38</xdr:row>
      <xdr:rowOff>95250</xdr:rowOff>
    </xdr:to>
    <xdr:cxnSp macro="">
      <xdr:nvCxnSpPr>
        <xdr:cNvPr id="136" name="直線コネクタ 135">
          <a:extLst>
            <a:ext uri="{FF2B5EF4-FFF2-40B4-BE49-F238E27FC236}">
              <a16:creationId xmlns:a16="http://schemas.microsoft.com/office/drawing/2014/main" id="{EB251494-F30D-4252-81AD-89A4E536ABC5}"/>
            </a:ext>
          </a:extLst>
        </xdr:cNvPr>
        <xdr:cNvCxnSpPr/>
      </xdr:nvCxnSpPr>
      <xdr:spPr>
        <a:xfrm flipV="1">
          <a:off x="7077075" y="62293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120650</xdr:rowOff>
    </xdr:from>
    <xdr:to>
      <xdr:col>36</xdr:col>
      <xdr:colOff>165100</xdr:colOff>
      <xdr:row>39</xdr:row>
      <xdr:rowOff>50800</xdr:rowOff>
    </xdr:to>
    <xdr:sp macro="" textlink="">
      <xdr:nvSpPr>
        <xdr:cNvPr id="137" name="楕円 136">
          <a:extLst>
            <a:ext uri="{FF2B5EF4-FFF2-40B4-BE49-F238E27FC236}">
              <a16:creationId xmlns:a16="http://schemas.microsoft.com/office/drawing/2014/main" id="{1BC3D09D-8A24-4637-B0F5-B4D146710C6E}"/>
            </a:ext>
          </a:extLst>
        </xdr:cNvPr>
        <xdr:cNvSpPr/>
      </xdr:nvSpPr>
      <xdr:spPr>
        <a:xfrm>
          <a:off x="6238875" y="6276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95250</xdr:rowOff>
    </xdr:from>
    <xdr:to>
      <xdr:col>41</xdr:col>
      <xdr:colOff>50800</xdr:colOff>
      <xdr:row>39</xdr:row>
      <xdr:rowOff>0</xdr:rowOff>
    </xdr:to>
    <xdr:cxnSp macro="">
      <xdr:nvCxnSpPr>
        <xdr:cNvPr id="138" name="直線コネクタ 137">
          <a:extLst>
            <a:ext uri="{FF2B5EF4-FFF2-40B4-BE49-F238E27FC236}">
              <a16:creationId xmlns:a16="http://schemas.microsoft.com/office/drawing/2014/main" id="{73C803F0-95B9-475D-8238-8E7BA7C8FBDF}"/>
            </a:ext>
          </a:extLst>
        </xdr:cNvPr>
        <xdr:cNvCxnSpPr/>
      </xdr:nvCxnSpPr>
      <xdr:spPr>
        <a:xfrm flipV="1">
          <a:off x="6286500" y="624840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76A4A7E4-A5EC-4C54-B76B-60CA373C77DB}"/>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BCD8A4DE-E44E-4FF8-81A8-044AD71CA08E}"/>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1" name="n_3aveValue【体育館・プール】&#10;一人当たり面積">
          <a:extLst>
            <a:ext uri="{FF2B5EF4-FFF2-40B4-BE49-F238E27FC236}">
              <a16:creationId xmlns:a16="http://schemas.microsoft.com/office/drawing/2014/main" id="{0400A3E8-66C6-42CC-A0EC-020BE21F9934}"/>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2" name="n_4aveValue【体育館・プール】&#10;一人当たり面積">
          <a:extLst>
            <a:ext uri="{FF2B5EF4-FFF2-40B4-BE49-F238E27FC236}">
              <a16:creationId xmlns:a16="http://schemas.microsoft.com/office/drawing/2014/main" id="{B301340C-59FD-4F8F-A7A5-03C818FE5F5E}"/>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143527</xdr:rowOff>
    </xdr:from>
    <xdr:ext cx="469744" cy="259045"/>
    <xdr:sp macro="" textlink="">
      <xdr:nvSpPr>
        <xdr:cNvPr id="143" name="n_1mainValue【体育館・プール】&#10;一人当たり面積">
          <a:extLst>
            <a:ext uri="{FF2B5EF4-FFF2-40B4-BE49-F238E27FC236}">
              <a16:creationId xmlns:a16="http://schemas.microsoft.com/office/drawing/2014/main" id="{D672F9E2-15C9-4855-B3EB-54698537FBED}"/>
            </a:ext>
          </a:extLst>
        </xdr:cNvPr>
        <xdr:cNvSpPr txBox="1"/>
      </xdr:nvSpPr>
      <xdr:spPr>
        <a:xfrm>
          <a:off x="845827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143527</xdr:rowOff>
    </xdr:from>
    <xdr:ext cx="469744" cy="259045"/>
    <xdr:sp macro="" textlink="">
      <xdr:nvSpPr>
        <xdr:cNvPr id="144" name="n_2mainValue【体育館・プール】&#10;一人当たり面積">
          <a:extLst>
            <a:ext uri="{FF2B5EF4-FFF2-40B4-BE49-F238E27FC236}">
              <a16:creationId xmlns:a16="http://schemas.microsoft.com/office/drawing/2014/main" id="{06B85F14-FAEE-4484-9EF8-082CE8B74C7C}"/>
            </a:ext>
          </a:extLst>
        </xdr:cNvPr>
        <xdr:cNvSpPr txBox="1"/>
      </xdr:nvSpPr>
      <xdr:spPr>
        <a:xfrm>
          <a:off x="76772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162577</xdr:rowOff>
    </xdr:from>
    <xdr:ext cx="469744" cy="259045"/>
    <xdr:sp macro="" textlink="">
      <xdr:nvSpPr>
        <xdr:cNvPr id="145" name="n_3mainValue【体育館・プール】&#10;一人当たり面積">
          <a:extLst>
            <a:ext uri="{FF2B5EF4-FFF2-40B4-BE49-F238E27FC236}">
              <a16:creationId xmlns:a16="http://schemas.microsoft.com/office/drawing/2014/main" id="{A77CCAC1-D3D2-4602-A235-8D8927AC1D70}"/>
            </a:ext>
          </a:extLst>
        </xdr:cNvPr>
        <xdr:cNvSpPr txBox="1"/>
      </xdr:nvSpPr>
      <xdr:spPr>
        <a:xfrm>
          <a:off x="6867602"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67327</xdr:rowOff>
    </xdr:from>
    <xdr:ext cx="469744" cy="259045"/>
    <xdr:sp macro="" textlink="">
      <xdr:nvSpPr>
        <xdr:cNvPr id="146" name="n_4mainValue【体育館・プール】&#10;一人当たり面積">
          <a:extLst>
            <a:ext uri="{FF2B5EF4-FFF2-40B4-BE49-F238E27FC236}">
              <a16:creationId xmlns:a16="http://schemas.microsoft.com/office/drawing/2014/main" id="{599B7B97-5025-4FBD-B3B5-39A09F673210}"/>
            </a:ext>
          </a:extLst>
        </xdr:cNvPr>
        <xdr:cNvSpPr txBox="1"/>
      </xdr:nvSpPr>
      <xdr:spPr>
        <a:xfrm>
          <a:off x="6067502" y="6055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93929851-7800-4F13-93BB-8B26A90B60C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F7F9EB57-CE13-466B-B1F3-6D7726DDE7B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54FBAF50-7773-4762-AE0C-75EB2EBC759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4DDA4E8B-66EA-46CA-AD84-1428CE6EB42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0A13D9B3-B2A1-43C4-8E50-6C49ECF47C0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E48EB328-2FC5-4C69-B7D6-A55BE656B72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1292749D-D4F1-4B4D-A38E-74CC3D615B0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2D488003-185F-4618-9036-FF012C2F57A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BF138235-C82C-4F08-AD06-F984DF4BDF65}"/>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61DA239C-3A2F-4358-8A82-E16416840E22}"/>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CC2B5D7A-7A98-41AD-950A-6BD5E5073439}"/>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48887071-0F19-4591-AA23-0975172B167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2D9CE665-77CC-40F7-A2DB-2C2730D5496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0D36B908-E71A-48BF-92F3-2E857BEC208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DC3F6F76-8693-442B-A8F2-B6D68C86912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C617E7B8-E645-4EF4-9D52-9422EFABB8D6}"/>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C91E74CB-80F4-4EA9-8571-F1408136B0AC}"/>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0753744B-60A0-42CD-A460-440BE31FBCE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9C0C9CA9-2D74-4EC0-9024-ECA1786F819D}"/>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59185ECD-1E3F-4928-9245-94A10DDE722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0D03EC9C-A9F2-499C-814E-5F0C652616E2}"/>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7BCC3B38-53E1-415E-84B6-BE04297B258E}"/>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4BA4AF35-4DE8-4AE1-9003-542BE71DB4F4}"/>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73037E04-84A6-4D8B-B830-142AE3FCC6DF}"/>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4B5F80BE-F25E-4BBA-B7B3-6F0763BA512B}"/>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31513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8E5625E1-7126-4AAA-8578-F9233F6C42DD}"/>
            </a:ext>
          </a:extLst>
        </xdr:cNvPr>
        <xdr:cNvSpPr txBox="1"/>
      </xdr:nvSpPr>
      <xdr:spPr>
        <a:xfrm>
          <a:off x="4229100" y="97438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8AB10A79-BBFB-4EC4-A4C8-793A5F0A3829}"/>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280F35E9-0E8F-42B2-9FC2-F12971527F92}"/>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148082</xdr:rowOff>
    </xdr:from>
    <xdr:to>
      <xdr:col>15</xdr:col>
      <xdr:colOff>101600</xdr:colOff>
      <xdr:row>61</xdr:row>
      <xdr:rowOff>78232</xdr:rowOff>
    </xdr:to>
    <xdr:sp macro="" textlink="">
      <xdr:nvSpPr>
        <xdr:cNvPr id="175" name="フローチャート: 判断 174">
          <a:extLst>
            <a:ext uri="{FF2B5EF4-FFF2-40B4-BE49-F238E27FC236}">
              <a16:creationId xmlns:a16="http://schemas.microsoft.com/office/drawing/2014/main" id="{1D0FDD46-9575-41E4-B6A2-826E0396C166}"/>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86360</xdr:rowOff>
    </xdr:from>
    <xdr:to>
      <xdr:col>10</xdr:col>
      <xdr:colOff>165100</xdr:colOff>
      <xdr:row>59</xdr:row>
      <xdr:rowOff>16510</xdr:rowOff>
    </xdr:to>
    <xdr:sp macro="" textlink="">
      <xdr:nvSpPr>
        <xdr:cNvPr id="176" name="フローチャート: 判断 175">
          <a:extLst>
            <a:ext uri="{FF2B5EF4-FFF2-40B4-BE49-F238E27FC236}">
              <a16:creationId xmlns:a16="http://schemas.microsoft.com/office/drawing/2014/main" id="{5F6BB3FD-79D8-4E54-9384-C8A240DF21AE}"/>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10922</xdr:rowOff>
    </xdr:from>
    <xdr:to>
      <xdr:col>6</xdr:col>
      <xdr:colOff>38100</xdr:colOff>
      <xdr:row>59</xdr:row>
      <xdr:rowOff>112522</xdr:rowOff>
    </xdr:to>
    <xdr:sp macro="" textlink="">
      <xdr:nvSpPr>
        <xdr:cNvPr id="177" name="フローチャート: 判断 176">
          <a:extLst>
            <a:ext uri="{FF2B5EF4-FFF2-40B4-BE49-F238E27FC236}">
              <a16:creationId xmlns:a16="http://schemas.microsoft.com/office/drawing/2014/main" id="{3974828F-E0C8-48ED-ABB2-24DA837DE309}"/>
            </a:ext>
          </a:extLst>
        </xdr:cNvPr>
        <xdr:cNvSpPr/>
      </xdr:nvSpPr>
      <xdr:spPr>
        <a:xfrm>
          <a:off x="981075" y="95613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A967DCE-C4E4-4E0E-8069-EB147073F6F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556172E-6119-4C54-BA78-E5CEB0CEC4D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1045009-8E79-4530-9D92-E9265BBF2FE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2F9D68A-713A-4D97-88BB-64F862BEED3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96CE24C-1816-42A0-BA54-A46B0DB8C23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164084</xdr:rowOff>
    </xdr:from>
    <xdr:to>
      <xdr:col>24</xdr:col>
      <xdr:colOff>114300</xdr:colOff>
      <xdr:row>62</xdr:row>
      <xdr:rowOff>94234</xdr:rowOff>
    </xdr:to>
    <xdr:sp macro="" textlink="">
      <xdr:nvSpPr>
        <xdr:cNvPr id="183" name="楕円 182">
          <a:extLst>
            <a:ext uri="{FF2B5EF4-FFF2-40B4-BE49-F238E27FC236}">
              <a16:creationId xmlns:a16="http://schemas.microsoft.com/office/drawing/2014/main" id="{F57B2544-40A1-44D3-ABA2-BF647B410E6D}"/>
            </a:ext>
          </a:extLst>
        </xdr:cNvPr>
        <xdr:cNvSpPr/>
      </xdr:nvSpPr>
      <xdr:spPr>
        <a:xfrm>
          <a:off x="4124325" y="100383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142511</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E3175E39-8506-4B35-857D-0CA74CF15842}"/>
            </a:ext>
          </a:extLst>
        </xdr:cNvPr>
        <xdr:cNvSpPr txBox="1"/>
      </xdr:nvSpPr>
      <xdr:spPr>
        <a:xfrm>
          <a:off x="4229100" y="10023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170942</xdr:rowOff>
    </xdr:from>
    <xdr:to>
      <xdr:col>20</xdr:col>
      <xdr:colOff>38100</xdr:colOff>
      <xdr:row>62</xdr:row>
      <xdr:rowOff>101092</xdr:rowOff>
    </xdr:to>
    <xdr:sp macro="" textlink="">
      <xdr:nvSpPr>
        <xdr:cNvPr id="185" name="楕円 184">
          <a:extLst>
            <a:ext uri="{FF2B5EF4-FFF2-40B4-BE49-F238E27FC236}">
              <a16:creationId xmlns:a16="http://schemas.microsoft.com/office/drawing/2014/main" id="{2D2CCE61-EEB1-46DA-A056-F8D8F2E934ED}"/>
            </a:ext>
          </a:extLst>
        </xdr:cNvPr>
        <xdr:cNvSpPr/>
      </xdr:nvSpPr>
      <xdr:spPr>
        <a:xfrm>
          <a:off x="3381375" y="1003884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43434</xdr:rowOff>
    </xdr:from>
    <xdr:to>
      <xdr:col>24</xdr:col>
      <xdr:colOff>63500</xdr:colOff>
      <xdr:row>62</xdr:row>
      <xdr:rowOff>50292</xdr:rowOff>
    </xdr:to>
    <xdr:cxnSp macro="">
      <xdr:nvCxnSpPr>
        <xdr:cNvPr id="186" name="直線コネクタ 185">
          <a:extLst>
            <a:ext uri="{FF2B5EF4-FFF2-40B4-BE49-F238E27FC236}">
              <a16:creationId xmlns:a16="http://schemas.microsoft.com/office/drawing/2014/main" id="{4A237FD6-61AF-4BB4-8010-0150165F7A9E}"/>
            </a:ext>
          </a:extLst>
        </xdr:cNvPr>
        <xdr:cNvCxnSpPr/>
      </xdr:nvCxnSpPr>
      <xdr:spPr>
        <a:xfrm flipV="1">
          <a:off x="3429000" y="10085959"/>
          <a:ext cx="7524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100076</xdr:rowOff>
    </xdr:from>
    <xdr:to>
      <xdr:col>15</xdr:col>
      <xdr:colOff>101600</xdr:colOff>
      <xdr:row>62</xdr:row>
      <xdr:rowOff>30226</xdr:rowOff>
    </xdr:to>
    <xdr:sp macro="" textlink="">
      <xdr:nvSpPr>
        <xdr:cNvPr id="187" name="楕円 186">
          <a:extLst>
            <a:ext uri="{FF2B5EF4-FFF2-40B4-BE49-F238E27FC236}">
              <a16:creationId xmlns:a16="http://schemas.microsoft.com/office/drawing/2014/main" id="{43F3E6DD-5BF3-48FB-9626-C1D107D13515}"/>
            </a:ext>
          </a:extLst>
        </xdr:cNvPr>
        <xdr:cNvSpPr/>
      </xdr:nvSpPr>
      <xdr:spPr>
        <a:xfrm>
          <a:off x="2571750" y="99806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150876</xdr:rowOff>
    </xdr:from>
    <xdr:to>
      <xdr:col>19</xdr:col>
      <xdr:colOff>177800</xdr:colOff>
      <xdr:row>62</xdr:row>
      <xdr:rowOff>50292</xdr:rowOff>
    </xdr:to>
    <xdr:cxnSp macro="">
      <xdr:nvCxnSpPr>
        <xdr:cNvPr id="188" name="直線コネクタ 187">
          <a:extLst>
            <a:ext uri="{FF2B5EF4-FFF2-40B4-BE49-F238E27FC236}">
              <a16:creationId xmlns:a16="http://schemas.microsoft.com/office/drawing/2014/main" id="{CA653F20-254C-4D27-8370-1A11E0505D06}"/>
            </a:ext>
          </a:extLst>
        </xdr:cNvPr>
        <xdr:cNvCxnSpPr/>
      </xdr:nvCxnSpPr>
      <xdr:spPr>
        <a:xfrm>
          <a:off x="2619375" y="10028301"/>
          <a:ext cx="809625" cy="58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29210</xdr:rowOff>
    </xdr:from>
    <xdr:to>
      <xdr:col>10</xdr:col>
      <xdr:colOff>165100</xdr:colOff>
      <xdr:row>61</xdr:row>
      <xdr:rowOff>130810</xdr:rowOff>
    </xdr:to>
    <xdr:sp macro="" textlink="">
      <xdr:nvSpPr>
        <xdr:cNvPr id="189" name="楕円 188">
          <a:extLst>
            <a:ext uri="{FF2B5EF4-FFF2-40B4-BE49-F238E27FC236}">
              <a16:creationId xmlns:a16="http://schemas.microsoft.com/office/drawing/2014/main" id="{CBDAA5C1-1C53-4E54-9A70-E9B758D3D238}"/>
            </a:ext>
          </a:extLst>
        </xdr:cNvPr>
        <xdr:cNvSpPr/>
      </xdr:nvSpPr>
      <xdr:spPr>
        <a:xfrm>
          <a:off x="1781175" y="99034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80010</xdr:rowOff>
    </xdr:from>
    <xdr:to>
      <xdr:col>15</xdr:col>
      <xdr:colOff>50800</xdr:colOff>
      <xdr:row>61</xdr:row>
      <xdr:rowOff>150876</xdr:rowOff>
    </xdr:to>
    <xdr:cxnSp macro="">
      <xdr:nvCxnSpPr>
        <xdr:cNvPr id="190" name="直線コネクタ 189">
          <a:extLst>
            <a:ext uri="{FF2B5EF4-FFF2-40B4-BE49-F238E27FC236}">
              <a16:creationId xmlns:a16="http://schemas.microsoft.com/office/drawing/2014/main" id="{321D83E1-018B-4A4A-A26B-CAD00099178D}"/>
            </a:ext>
          </a:extLst>
        </xdr:cNvPr>
        <xdr:cNvCxnSpPr/>
      </xdr:nvCxnSpPr>
      <xdr:spPr>
        <a:xfrm>
          <a:off x="1828800" y="9960610"/>
          <a:ext cx="790575" cy="67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61214</xdr:rowOff>
    </xdr:from>
    <xdr:to>
      <xdr:col>6</xdr:col>
      <xdr:colOff>38100</xdr:colOff>
      <xdr:row>61</xdr:row>
      <xdr:rowOff>162814</xdr:rowOff>
    </xdr:to>
    <xdr:sp macro="" textlink="">
      <xdr:nvSpPr>
        <xdr:cNvPr id="191" name="楕円 190">
          <a:extLst>
            <a:ext uri="{FF2B5EF4-FFF2-40B4-BE49-F238E27FC236}">
              <a16:creationId xmlns:a16="http://schemas.microsoft.com/office/drawing/2014/main" id="{866BFC93-EE98-49CD-B9F8-4CEF044B32A7}"/>
            </a:ext>
          </a:extLst>
        </xdr:cNvPr>
        <xdr:cNvSpPr/>
      </xdr:nvSpPr>
      <xdr:spPr>
        <a:xfrm>
          <a:off x="981075" y="9941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80010</xdr:rowOff>
    </xdr:from>
    <xdr:to>
      <xdr:col>10</xdr:col>
      <xdr:colOff>114300</xdr:colOff>
      <xdr:row>61</xdr:row>
      <xdr:rowOff>112014</xdr:rowOff>
    </xdr:to>
    <xdr:cxnSp macro="">
      <xdr:nvCxnSpPr>
        <xdr:cNvPr id="192" name="直線コネクタ 191">
          <a:extLst>
            <a:ext uri="{FF2B5EF4-FFF2-40B4-BE49-F238E27FC236}">
              <a16:creationId xmlns:a16="http://schemas.microsoft.com/office/drawing/2014/main" id="{95608C02-23D3-4F7B-B7C4-99E17774EC45}"/>
            </a:ext>
          </a:extLst>
        </xdr:cNvPr>
        <xdr:cNvCxnSpPr/>
      </xdr:nvCxnSpPr>
      <xdr:spPr>
        <a:xfrm flipV="1">
          <a:off x="1028700" y="9960610"/>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85615</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FCBB12C9-4EFB-41C6-92AD-2204A2660742}"/>
            </a:ext>
          </a:extLst>
        </xdr:cNvPr>
        <xdr:cNvSpPr txBox="1"/>
      </xdr:nvSpPr>
      <xdr:spPr>
        <a:xfrm>
          <a:off x="3239144" y="9642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94759</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72547C0B-0E41-4CFA-9F8C-4A51EB46E341}"/>
            </a:ext>
          </a:extLst>
        </xdr:cNvPr>
        <xdr:cNvSpPr txBox="1"/>
      </xdr:nvSpPr>
      <xdr:spPr>
        <a:xfrm>
          <a:off x="2439044" y="9648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33037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FD22A60F-B215-46EB-89C4-E2C4BABA95D4}"/>
            </a:ext>
          </a:extLst>
        </xdr:cNvPr>
        <xdr:cNvSpPr txBox="1"/>
      </xdr:nvSpPr>
      <xdr:spPr>
        <a:xfrm>
          <a:off x="16484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129049</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111066D3-BF28-46E1-B6BA-D230327906AB}"/>
            </a:ext>
          </a:extLst>
        </xdr:cNvPr>
        <xdr:cNvSpPr txBox="1"/>
      </xdr:nvSpPr>
      <xdr:spPr>
        <a:xfrm>
          <a:off x="848369" y="9355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92219</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BF8F2508-1B0E-4953-ABED-0E92A201F5EA}"/>
            </a:ext>
          </a:extLst>
        </xdr:cNvPr>
        <xdr:cNvSpPr txBox="1"/>
      </xdr:nvSpPr>
      <xdr:spPr>
        <a:xfrm>
          <a:off x="3239144" y="10131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21353</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7D2F9D31-82F9-46E0-AEFB-136A40A3F954}"/>
            </a:ext>
          </a:extLst>
        </xdr:cNvPr>
        <xdr:cNvSpPr txBox="1"/>
      </xdr:nvSpPr>
      <xdr:spPr>
        <a:xfrm>
          <a:off x="2439044" y="10060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121937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D2539962-2AB7-4D85-8AE0-7B2CB3A62B67}"/>
            </a:ext>
          </a:extLst>
        </xdr:cNvPr>
        <xdr:cNvSpPr txBox="1"/>
      </xdr:nvSpPr>
      <xdr:spPr>
        <a:xfrm>
          <a:off x="1648469" y="10002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153941</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6BE97A3B-8A93-4C1D-81C2-CE188712E9C9}"/>
            </a:ext>
          </a:extLst>
        </xdr:cNvPr>
        <xdr:cNvSpPr txBox="1"/>
      </xdr:nvSpPr>
      <xdr:spPr>
        <a:xfrm>
          <a:off x="848369" y="10031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DC6572B3-F4A6-496D-AC4E-8F04360148E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E3BF8EFD-042C-4480-ACDF-2BF95668264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CBF7D871-7D9F-4990-896E-94393CA1FE0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BE678613-7401-457E-BB30-A3950BD1360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5F488F2B-502A-4477-BE72-E4DCDA0B306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EB8D5F8A-4AFF-42D7-BB2F-8E11450753B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F4BDC72B-65D8-4D05-8252-03FE2C3CA1F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DCEC1B38-D49A-4EFC-89C4-0BBB5E8636A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EE0571FE-E589-44D1-A7C3-0D7A2A1F3B2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B385B66C-622D-470D-ACD3-0E8DA0C2F522}"/>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2D36474C-D179-42F5-B8CE-4AFC2AE4C5BF}"/>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37198678-DD8F-465E-AFD4-2002BD141211}"/>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FF4C9DA6-B6FC-4083-A4D1-A437AFBFC1DA}"/>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E499DEC3-CC17-4186-B31E-F38E938FF9EC}"/>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932DCB5E-3812-4414-9CC1-1ED2814249FE}"/>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65D071BB-4C0A-479A-AD5E-C39C2644D1DE}"/>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9EF2E98E-E66B-4CA6-9D58-E92496B8A87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43D2D997-68AC-41FE-BE0D-C36DAA011CD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4EE3BC73-5D16-460B-B591-CB49B70A634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D8A29F61-F0C8-4C13-A6A6-0FFFA7241447}"/>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14E39286-FCB9-4D3E-B0FC-417816CA3BCD}"/>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B90BF230-22C2-442B-ACD5-E8938DBC78E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40365A72-DE4E-4B5B-9E60-2513466F52C0}"/>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50BB4235-3674-436C-8F61-1AE66D4E20E9}"/>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80789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B2167A7A-DBD2-4DE4-8A4F-024624231DD7}"/>
            </a:ext>
          </a:extLst>
        </xdr:cNvPr>
        <xdr:cNvSpPr txBox="1"/>
      </xdr:nvSpPr>
      <xdr:spPr>
        <a:xfrm>
          <a:off x="9477375" y="99613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CCD70D78-AB9A-40C6-B90A-1C08B197AEB0}"/>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77D2BB6B-08C7-4B88-818B-EC7B381299AD}"/>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28" name="フローチャート: 判断 227">
          <a:extLst>
            <a:ext uri="{FF2B5EF4-FFF2-40B4-BE49-F238E27FC236}">
              <a16:creationId xmlns:a16="http://schemas.microsoft.com/office/drawing/2014/main" id="{9EBD0574-4B81-4AEE-B0F5-61DD1C310909}"/>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29" name="フローチャート: 判断 228">
          <a:extLst>
            <a:ext uri="{FF2B5EF4-FFF2-40B4-BE49-F238E27FC236}">
              <a16:creationId xmlns:a16="http://schemas.microsoft.com/office/drawing/2014/main" id="{45690FD0-9FCD-4539-86F7-A0232C16C66C}"/>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81788</xdr:rowOff>
    </xdr:from>
    <xdr:to>
      <xdr:col>36</xdr:col>
      <xdr:colOff>165100</xdr:colOff>
      <xdr:row>61</xdr:row>
      <xdr:rowOff>11938</xdr:rowOff>
    </xdr:to>
    <xdr:sp macro="" textlink="">
      <xdr:nvSpPr>
        <xdr:cNvPr id="230" name="フローチャート: 判断 229">
          <a:extLst>
            <a:ext uri="{FF2B5EF4-FFF2-40B4-BE49-F238E27FC236}">
              <a16:creationId xmlns:a16="http://schemas.microsoft.com/office/drawing/2014/main" id="{CD2A5815-01B6-49D9-9BE2-05DCEF384887}"/>
            </a:ext>
          </a:extLst>
        </xdr:cNvPr>
        <xdr:cNvSpPr/>
      </xdr:nvSpPr>
      <xdr:spPr>
        <a:xfrm>
          <a:off x="6238875" y="98004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7BE846CE-22E9-448A-9D83-B2A1B648DFA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8BA2AF28-BC71-4467-88EC-D37B93ACC88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886AD5AD-BF06-4AC5-8195-19AA77D15FD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523B1F2-DAE8-429E-BE28-902BA40EB85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03D4D8D-1A80-4485-A99F-6B6856A2A11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84074</xdr:rowOff>
    </xdr:from>
    <xdr:to>
      <xdr:col>55</xdr:col>
      <xdr:colOff>50800</xdr:colOff>
      <xdr:row>62</xdr:row>
      <xdr:rowOff>14224</xdr:rowOff>
    </xdr:to>
    <xdr:sp macro="" textlink="">
      <xdr:nvSpPr>
        <xdr:cNvPr id="236" name="楕円 235">
          <a:extLst>
            <a:ext uri="{FF2B5EF4-FFF2-40B4-BE49-F238E27FC236}">
              <a16:creationId xmlns:a16="http://schemas.microsoft.com/office/drawing/2014/main" id="{A6C1B1DA-046F-454A-B73A-B6451E3F168A}"/>
            </a:ext>
          </a:extLst>
        </xdr:cNvPr>
        <xdr:cNvSpPr/>
      </xdr:nvSpPr>
      <xdr:spPr>
        <a:xfrm>
          <a:off x="9401175" y="996467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106951</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B79CC5FC-17FF-40B7-A3E7-84930589F999}"/>
            </a:ext>
          </a:extLst>
        </xdr:cNvPr>
        <xdr:cNvSpPr txBox="1"/>
      </xdr:nvSpPr>
      <xdr:spPr>
        <a:xfrm>
          <a:off x="9477375" y="9819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88646</xdr:rowOff>
    </xdr:from>
    <xdr:to>
      <xdr:col>50</xdr:col>
      <xdr:colOff>165100</xdr:colOff>
      <xdr:row>62</xdr:row>
      <xdr:rowOff>18796</xdr:rowOff>
    </xdr:to>
    <xdr:sp macro="" textlink="">
      <xdr:nvSpPr>
        <xdr:cNvPr id="238" name="楕円 237">
          <a:extLst>
            <a:ext uri="{FF2B5EF4-FFF2-40B4-BE49-F238E27FC236}">
              <a16:creationId xmlns:a16="http://schemas.microsoft.com/office/drawing/2014/main" id="{85ABF564-5AAC-4478-A632-BC061BEA717F}"/>
            </a:ext>
          </a:extLst>
        </xdr:cNvPr>
        <xdr:cNvSpPr/>
      </xdr:nvSpPr>
      <xdr:spPr>
        <a:xfrm>
          <a:off x="8639175" y="99628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134874</xdr:rowOff>
    </xdr:from>
    <xdr:to>
      <xdr:col>55</xdr:col>
      <xdr:colOff>0</xdr:colOff>
      <xdr:row>61</xdr:row>
      <xdr:rowOff>139446</xdr:rowOff>
    </xdr:to>
    <xdr:cxnSp macro="">
      <xdr:nvCxnSpPr>
        <xdr:cNvPr id="239" name="直線コネクタ 238">
          <a:extLst>
            <a:ext uri="{FF2B5EF4-FFF2-40B4-BE49-F238E27FC236}">
              <a16:creationId xmlns:a16="http://schemas.microsoft.com/office/drawing/2014/main" id="{5C35AC72-F9D5-4416-93B8-3E85041162AC}"/>
            </a:ext>
          </a:extLst>
        </xdr:cNvPr>
        <xdr:cNvCxnSpPr/>
      </xdr:nvCxnSpPr>
      <xdr:spPr>
        <a:xfrm flipV="1">
          <a:off x="8686800" y="10012299"/>
          <a:ext cx="74295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93218</xdr:rowOff>
    </xdr:from>
    <xdr:to>
      <xdr:col>46</xdr:col>
      <xdr:colOff>38100</xdr:colOff>
      <xdr:row>62</xdr:row>
      <xdr:rowOff>23368</xdr:rowOff>
    </xdr:to>
    <xdr:sp macro="" textlink="">
      <xdr:nvSpPr>
        <xdr:cNvPr id="240" name="楕円 239">
          <a:extLst>
            <a:ext uri="{FF2B5EF4-FFF2-40B4-BE49-F238E27FC236}">
              <a16:creationId xmlns:a16="http://schemas.microsoft.com/office/drawing/2014/main" id="{4B05A935-A8BA-4992-983E-461E6A89D288}"/>
            </a:ext>
          </a:extLst>
        </xdr:cNvPr>
        <xdr:cNvSpPr/>
      </xdr:nvSpPr>
      <xdr:spPr>
        <a:xfrm>
          <a:off x="7839075" y="99706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139446</xdr:rowOff>
    </xdr:from>
    <xdr:to>
      <xdr:col>50</xdr:col>
      <xdr:colOff>114300</xdr:colOff>
      <xdr:row>61</xdr:row>
      <xdr:rowOff>144018</xdr:rowOff>
    </xdr:to>
    <xdr:cxnSp macro="">
      <xdr:nvCxnSpPr>
        <xdr:cNvPr id="241" name="直線コネクタ 240">
          <a:extLst>
            <a:ext uri="{FF2B5EF4-FFF2-40B4-BE49-F238E27FC236}">
              <a16:creationId xmlns:a16="http://schemas.microsoft.com/office/drawing/2014/main" id="{04730CCE-47CB-421E-B209-F1133D9808EE}"/>
            </a:ext>
          </a:extLst>
        </xdr:cNvPr>
        <xdr:cNvCxnSpPr/>
      </xdr:nvCxnSpPr>
      <xdr:spPr>
        <a:xfrm flipV="1">
          <a:off x="7886700" y="100200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93218</xdr:rowOff>
    </xdr:from>
    <xdr:to>
      <xdr:col>41</xdr:col>
      <xdr:colOff>101600</xdr:colOff>
      <xdr:row>62</xdr:row>
      <xdr:rowOff>23368</xdr:rowOff>
    </xdr:to>
    <xdr:sp macro="" textlink="">
      <xdr:nvSpPr>
        <xdr:cNvPr id="242" name="楕円 241">
          <a:extLst>
            <a:ext uri="{FF2B5EF4-FFF2-40B4-BE49-F238E27FC236}">
              <a16:creationId xmlns:a16="http://schemas.microsoft.com/office/drawing/2014/main" id="{E97F26D5-D6FF-4272-9F95-603790CE47C1}"/>
            </a:ext>
          </a:extLst>
        </xdr:cNvPr>
        <xdr:cNvSpPr/>
      </xdr:nvSpPr>
      <xdr:spPr>
        <a:xfrm>
          <a:off x="7029450" y="99706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144018</xdr:rowOff>
    </xdr:from>
    <xdr:to>
      <xdr:col>45</xdr:col>
      <xdr:colOff>177800</xdr:colOff>
      <xdr:row>61</xdr:row>
      <xdr:rowOff>144018</xdr:rowOff>
    </xdr:to>
    <xdr:cxnSp macro="">
      <xdr:nvCxnSpPr>
        <xdr:cNvPr id="243" name="直線コネクタ 242">
          <a:extLst>
            <a:ext uri="{FF2B5EF4-FFF2-40B4-BE49-F238E27FC236}">
              <a16:creationId xmlns:a16="http://schemas.microsoft.com/office/drawing/2014/main" id="{9F4C4452-9F31-4FEB-9756-D5D36EB957C3}"/>
            </a:ext>
          </a:extLst>
        </xdr:cNvPr>
        <xdr:cNvCxnSpPr/>
      </xdr:nvCxnSpPr>
      <xdr:spPr>
        <a:xfrm>
          <a:off x="7077075" y="100182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22352</xdr:rowOff>
    </xdr:from>
    <xdr:to>
      <xdr:col>36</xdr:col>
      <xdr:colOff>165100</xdr:colOff>
      <xdr:row>62</xdr:row>
      <xdr:rowOff>123952</xdr:rowOff>
    </xdr:to>
    <xdr:sp macro="" textlink="">
      <xdr:nvSpPr>
        <xdr:cNvPr id="244" name="楕円 243">
          <a:extLst>
            <a:ext uri="{FF2B5EF4-FFF2-40B4-BE49-F238E27FC236}">
              <a16:creationId xmlns:a16="http://schemas.microsoft.com/office/drawing/2014/main" id="{E7FD53E8-AFD8-4060-90D1-28FFC52FBA3F}"/>
            </a:ext>
          </a:extLst>
        </xdr:cNvPr>
        <xdr:cNvSpPr/>
      </xdr:nvSpPr>
      <xdr:spPr>
        <a:xfrm>
          <a:off x="6238875" y="100648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144018</xdr:rowOff>
    </xdr:from>
    <xdr:to>
      <xdr:col>41</xdr:col>
      <xdr:colOff>50800</xdr:colOff>
      <xdr:row>62</xdr:row>
      <xdr:rowOff>73152</xdr:rowOff>
    </xdr:to>
    <xdr:cxnSp macro="">
      <xdr:nvCxnSpPr>
        <xdr:cNvPr id="245" name="直線コネクタ 244">
          <a:extLst>
            <a:ext uri="{FF2B5EF4-FFF2-40B4-BE49-F238E27FC236}">
              <a16:creationId xmlns:a16="http://schemas.microsoft.com/office/drawing/2014/main" id="{96FBB248-D3B2-4442-8758-A4AA8411B515}"/>
            </a:ext>
          </a:extLst>
        </xdr:cNvPr>
        <xdr:cNvCxnSpPr/>
      </xdr:nvCxnSpPr>
      <xdr:spPr>
        <a:xfrm flipV="1">
          <a:off x="6286500" y="10018268"/>
          <a:ext cx="79057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23639</xdr:rowOff>
    </xdr:from>
    <xdr:ext cx="469744" cy="259045"/>
    <xdr:sp macro="" textlink="">
      <xdr:nvSpPr>
        <xdr:cNvPr id="246" name="n_1aveValue【陸上競技場・野球場・球技場】&#10;一人当たり面積">
          <a:extLst>
            <a:ext uri="{FF2B5EF4-FFF2-40B4-BE49-F238E27FC236}">
              <a16:creationId xmlns:a16="http://schemas.microsoft.com/office/drawing/2014/main" id="{E5EA7F22-3243-4790-BE1D-BA75F8F4E193}"/>
            </a:ext>
          </a:extLst>
        </xdr:cNvPr>
        <xdr:cNvSpPr txBox="1"/>
      </xdr:nvSpPr>
      <xdr:spPr>
        <a:xfrm>
          <a:off x="845827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23639</xdr:rowOff>
    </xdr:from>
    <xdr:ext cx="469744" cy="259045"/>
    <xdr:sp macro="" textlink="">
      <xdr:nvSpPr>
        <xdr:cNvPr id="247" name="n_2aveValue【陸上競技場・野球場・球技場】&#10;一人当たり面積">
          <a:extLst>
            <a:ext uri="{FF2B5EF4-FFF2-40B4-BE49-F238E27FC236}">
              <a16:creationId xmlns:a16="http://schemas.microsoft.com/office/drawing/2014/main" id="{A4619069-DF4A-4E62-BE0B-4701633DEE8F}"/>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28211</xdr:rowOff>
    </xdr:from>
    <xdr:ext cx="469744" cy="259045"/>
    <xdr:sp macro="" textlink="">
      <xdr:nvSpPr>
        <xdr:cNvPr id="248" name="n_3aveValue【陸上競技場・野球場・球技場】&#10;一人当たり面積">
          <a:extLst>
            <a:ext uri="{FF2B5EF4-FFF2-40B4-BE49-F238E27FC236}">
              <a16:creationId xmlns:a16="http://schemas.microsoft.com/office/drawing/2014/main" id="{035D633E-2143-4FE7-88DB-50938C68971B}"/>
            </a:ext>
          </a:extLst>
        </xdr:cNvPr>
        <xdr:cNvSpPr txBox="1"/>
      </xdr:nvSpPr>
      <xdr:spPr>
        <a:xfrm>
          <a:off x="68676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28465</xdr:rowOff>
    </xdr:from>
    <xdr:ext cx="469744" cy="259045"/>
    <xdr:sp macro="" textlink="">
      <xdr:nvSpPr>
        <xdr:cNvPr id="249" name="n_4aveValue【陸上競技場・野球場・球技場】&#10;一人当たり面積">
          <a:extLst>
            <a:ext uri="{FF2B5EF4-FFF2-40B4-BE49-F238E27FC236}">
              <a16:creationId xmlns:a16="http://schemas.microsoft.com/office/drawing/2014/main" id="{9ED727CF-9038-4F80-896C-54EB9CD47978}"/>
            </a:ext>
          </a:extLst>
        </xdr:cNvPr>
        <xdr:cNvSpPr txBox="1"/>
      </xdr:nvSpPr>
      <xdr:spPr>
        <a:xfrm>
          <a:off x="6067502" y="9585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35323</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99E3DA34-D56B-4BCC-992E-A0232A03B1F5}"/>
            </a:ext>
          </a:extLst>
        </xdr:cNvPr>
        <xdr:cNvSpPr txBox="1"/>
      </xdr:nvSpPr>
      <xdr:spPr>
        <a:xfrm>
          <a:off x="8458277" y="9750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39895</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A16939D3-FA85-4E29-8937-F33B6E70F2D1}"/>
            </a:ext>
          </a:extLst>
        </xdr:cNvPr>
        <xdr:cNvSpPr txBox="1"/>
      </xdr:nvSpPr>
      <xdr:spPr>
        <a:xfrm>
          <a:off x="7677227" y="9755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39895</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06F449AF-B9AB-4B57-A558-144885E78799}"/>
            </a:ext>
          </a:extLst>
        </xdr:cNvPr>
        <xdr:cNvSpPr txBox="1"/>
      </xdr:nvSpPr>
      <xdr:spPr>
        <a:xfrm>
          <a:off x="6867602" y="9755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115079</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FECCD4A5-715C-4952-AD17-0BDE716A323C}"/>
            </a:ext>
          </a:extLst>
        </xdr:cNvPr>
        <xdr:cNvSpPr txBox="1"/>
      </xdr:nvSpPr>
      <xdr:spPr>
        <a:xfrm>
          <a:off x="6067502" y="10154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ACDE6924-9F4A-4CD5-9B4A-C151A6C0BBF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5327141E-077D-4449-B2AA-9D5DE2F5D23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77229CD0-87C0-490E-A259-C158DA68F99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2EDFD3F2-6DFE-4C55-9C03-6BAC679FEF2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4647C94F-60BB-4572-8031-63C624D0F2F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50C2108C-CAD5-4ED9-9E6F-7F1D01CF6EE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B19871D1-FC6F-4A19-9977-E1EF003DA78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7F479308-1C5D-4F81-9D55-6468A17180D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65690AB0-BAA7-4866-84C0-2FE23DDEB68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99AE4D96-B06F-4E3A-85BF-63CF3B4D272C}"/>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79ED50DF-77B8-4CA8-8229-9B715E49E19B}"/>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B2DB141C-C8EF-4622-9BF5-259A1912D038}"/>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9677412D-9D00-4BEA-9DE4-FA99CA52151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55DC957D-B9DA-4C7C-9419-D329E139B916}"/>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B0DC53FC-4047-40C4-ADA0-B2EB31145A0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B3477E9C-0532-4906-B6F0-CB5EC18B7568}"/>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562932FA-A9C0-4024-A345-B5634E864C42}"/>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72ADCB18-A38B-40E3-88AD-5410E31946B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A82E751C-850D-43F1-B346-4E092655EDD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276B6A74-331E-4D8B-AE39-161D95DA8C2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FAA160A5-EF78-4B32-8F7E-20DD78C3A31F}"/>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8C425F34-3C88-42A9-9635-10A07261CA64}"/>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B51B5871-8371-4E9A-A7C8-A217E734B788}"/>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FC125ECC-536B-4B53-829B-656B199A24F8}"/>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C57AB170-9674-48B6-BB22-64E246CF5E50}"/>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04313929-386B-463A-8721-25F09B432A1C}"/>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CBE3C3CE-922B-4208-A038-DA282440C67F}"/>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2F321090-5FB3-48EE-9076-981F0D54A9C6}"/>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2" name="フローチャート: 判断 281">
          <a:extLst>
            <a:ext uri="{FF2B5EF4-FFF2-40B4-BE49-F238E27FC236}">
              <a16:creationId xmlns:a16="http://schemas.microsoft.com/office/drawing/2014/main" id="{41D7A6AE-1436-4496-ADA2-BEB27FBE1DED}"/>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83" name="フローチャート: 判断 282">
          <a:extLst>
            <a:ext uri="{FF2B5EF4-FFF2-40B4-BE49-F238E27FC236}">
              <a16:creationId xmlns:a16="http://schemas.microsoft.com/office/drawing/2014/main" id="{89E068C5-EB76-4668-ACF8-0A49CED66058}"/>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7874</xdr:rowOff>
    </xdr:from>
    <xdr:to>
      <xdr:col>6</xdr:col>
      <xdr:colOff>38100</xdr:colOff>
      <xdr:row>79</xdr:row>
      <xdr:rowOff>109474</xdr:rowOff>
    </xdr:to>
    <xdr:sp macro="" textlink="">
      <xdr:nvSpPr>
        <xdr:cNvPr id="284" name="フローチャート: 判断 283">
          <a:extLst>
            <a:ext uri="{FF2B5EF4-FFF2-40B4-BE49-F238E27FC236}">
              <a16:creationId xmlns:a16="http://schemas.microsoft.com/office/drawing/2014/main" id="{A0D7290C-D9C9-4699-B597-A0F20145CD35}"/>
            </a:ext>
          </a:extLst>
        </xdr:cNvPr>
        <xdr:cNvSpPr/>
      </xdr:nvSpPr>
      <xdr:spPr>
        <a:xfrm>
          <a:off x="981075" y="128031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07D46448-F35F-40AD-AB7E-B2302B0A628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3995BF77-359E-4418-B5EB-50019331D81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9AF18AE-A058-4A45-8369-7510B4DA55B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3CFB5BA1-9C1E-4615-AB0A-8F56B11F14C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20DB5FD-B468-4AC2-A066-79A8AC0E812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49022</xdr:rowOff>
    </xdr:from>
    <xdr:to>
      <xdr:col>24</xdr:col>
      <xdr:colOff>114300</xdr:colOff>
      <xdr:row>82</xdr:row>
      <xdr:rowOff>150622</xdr:rowOff>
    </xdr:to>
    <xdr:sp macro="" textlink="">
      <xdr:nvSpPr>
        <xdr:cNvPr id="290" name="楕円 289">
          <a:extLst>
            <a:ext uri="{FF2B5EF4-FFF2-40B4-BE49-F238E27FC236}">
              <a16:creationId xmlns:a16="http://schemas.microsoft.com/office/drawing/2014/main" id="{95A7BD8C-B1AF-4EFD-826E-BC5D0C5F240C}"/>
            </a:ext>
          </a:extLst>
        </xdr:cNvPr>
        <xdr:cNvSpPr/>
      </xdr:nvSpPr>
      <xdr:spPr>
        <a:xfrm>
          <a:off x="4124325" y="1332369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27449</xdr:rowOff>
    </xdr:from>
    <xdr:ext cx="405111" cy="259045"/>
    <xdr:sp macro="" textlink="">
      <xdr:nvSpPr>
        <xdr:cNvPr id="291" name="【県民会館】&#10;有形固定資産減価償却率該当値テキスト">
          <a:extLst>
            <a:ext uri="{FF2B5EF4-FFF2-40B4-BE49-F238E27FC236}">
              <a16:creationId xmlns:a16="http://schemas.microsoft.com/office/drawing/2014/main" id="{2686ED08-13CA-4B67-9050-582004DDC77B}"/>
            </a:ext>
          </a:extLst>
        </xdr:cNvPr>
        <xdr:cNvSpPr txBox="1"/>
      </xdr:nvSpPr>
      <xdr:spPr>
        <a:xfrm>
          <a:off x="4229100" y="13308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3302</xdr:rowOff>
    </xdr:from>
    <xdr:to>
      <xdr:col>20</xdr:col>
      <xdr:colOff>38100</xdr:colOff>
      <xdr:row>82</xdr:row>
      <xdr:rowOff>104902</xdr:rowOff>
    </xdr:to>
    <xdr:sp macro="" textlink="">
      <xdr:nvSpPr>
        <xdr:cNvPr id="292" name="楕円 291">
          <a:extLst>
            <a:ext uri="{FF2B5EF4-FFF2-40B4-BE49-F238E27FC236}">
              <a16:creationId xmlns:a16="http://schemas.microsoft.com/office/drawing/2014/main" id="{930FBFF6-12E2-4AC3-9119-DE086B5E8AD3}"/>
            </a:ext>
          </a:extLst>
        </xdr:cNvPr>
        <xdr:cNvSpPr/>
      </xdr:nvSpPr>
      <xdr:spPr>
        <a:xfrm>
          <a:off x="3381375" y="132843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54102</xdr:rowOff>
    </xdr:from>
    <xdr:to>
      <xdr:col>24</xdr:col>
      <xdr:colOff>63500</xdr:colOff>
      <xdr:row>82</xdr:row>
      <xdr:rowOff>99822</xdr:rowOff>
    </xdr:to>
    <xdr:cxnSp macro="">
      <xdr:nvCxnSpPr>
        <xdr:cNvPr id="293" name="直線コネクタ 292">
          <a:extLst>
            <a:ext uri="{FF2B5EF4-FFF2-40B4-BE49-F238E27FC236}">
              <a16:creationId xmlns:a16="http://schemas.microsoft.com/office/drawing/2014/main" id="{0CD80D8F-FE9B-4A97-AA8B-C809B743AA07}"/>
            </a:ext>
          </a:extLst>
        </xdr:cNvPr>
        <xdr:cNvCxnSpPr/>
      </xdr:nvCxnSpPr>
      <xdr:spPr>
        <a:xfrm>
          <a:off x="3429000" y="13331952"/>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126746</xdr:rowOff>
    </xdr:from>
    <xdr:to>
      <xdr:col>15</xdr:col>
      <xdr:colOff>101600</xdr:colOff>
      <xdr:row>82</xdr:row>
      <xdr:rowOff>56896</xdr:rowOff>
    </xdr:to>
    <xdr:sp macro="" textlink="">
      <xdr:nvSpPr>
        <xdr:cNvPr id="294" name="楕円 293">
          <a:extLst>
            <a:ext uri="{FF2B5EF4-FFF2-40B4-BE49-F238E27FC236}">
              <a16:creationId xmlns:a16="http://schemas.microsoft.com/office/drawing/2014/main" id="{A3C5B293-8936-47A6-8008-EF63AA7D4349}"/>
            </a:ext>
          </a:extLst>
        </xdr:cNvPr>
        <xdr:cNvSpPr/>
      </xdr:nvSpPr>
      <xdr:spPr>
        <a:xfrm>
          <a:off x="2571750" y="132394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6096</xdr:rowOff>
    </xdr:from>
    <xdr:to>
      <xdr:col>19</xdr:col>
      <xdr:colOff>177800</xdr:colOff>
      <xdr:row>82</xdr:row>
      <xdr:rowOff>54102</xdr:rowOff>
    </xdr:to>
    <xdr:cxnSp macro="">
      <xdr:nvCxnSpPr>
        <xdr:cNvPr id="295" name="直線コネクタ 294">
          <a:extLst>
            <a:ext uri="{FF2B5EF4-FFF2-40B4-BE49-F238E27FC236}">
              <a16:creationId xmlns:a16="http://schemas.microsoft.com/office/drawing/2014/main" id="{EBAC3211-41A4-4568-9F80-FF9144360BCF}"/>
            </a:ext>
          </a:extLst>
        </xdr:cNvPr>
        <xdr:cNvCxnSpPr/>
      </xdr:nvCxnSpPr>
      <xdr:spPr>
        <a:xfrm>
          <a:off x="2619375" y="13287121"/>
          <a:ext cx="80962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83313</xdr:rowOff>
    </xdr:from>
    <xdr:to>
      <xdr:col>10</xdr:col>
      <xdr:colOff>165100</xdr:colOff>
      <xdr:row>82</xdr:row>
      <xdr:rowOff>13463</xdr:rowOff>
    </xdr:to>
    <xdr:sp macro="" textlink="">
      <xdr:nvSpPr>
        <xdr:cNvPr id="296" name="楕円 295">
          <a:extLst>
            <a:ext uri="{FF2B5EF4-FFF2-40B4-BE49-F238E27FC236}">
              <a16:creationId xmlns:a16="http://schemas.microsoft.com/office/drawing/2014/main" id="{C5CE8635-8E9C-4F4D-94CC-AE996089D6F7}"/>
            </a:ext>
          </a:extLst>
        </xdr:cNvPr>
        <xdr:cNvSpPr/>
      </xdr:nvSpPr>
      <xdr:spPr>
        <a:xfrm>
          <a:off x="1781175" y="132024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134113</xdr:rowOff>
    </xdr:from>
    <xdr:to>
      <xdr:col>15</xdr:col>
      <xdr:colOff>50800</xdr:colOff>
      <xdr:row>82</xdr:row>
      <xdr:rowOff>6096</xdr:rowOff>
    </xdr:to>
    <xdr:cxnSp macro="">
      <xdr:nvCxnSpPr>
        <xdr:cNvPr id="297" name="直線コネクタ 296">
          <a:extLst>
            <a:ext uri="{FF2B5EF4-FFF2-40B4-BE49-F238E27FC236}">
              <a16:creationId xmlns:a16="http://schemas.microsoft.com/office/drawing/2014/main" id="{EB4BFF53-F7EC-4EA4-A501-659C7A1165BE}"/>
            </a:ext>
          </a:extLst>
        </xdr:cNvPr>
        <xdr:cNvCxnSpPr/>
      </xdr:nvCxnSpPr>
      <xdr:spPr>
        <a:xfrm>
          <a:off x="1828800" y="13250038"/>
          <a:ext cx="790575" cy="3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85598</xdr:rowOff>
    </xdr:from>
    <xdr:to>
      <xdr:col>6</xdr:col>
      <xdr:colOff>38100</xdr:colOff>
      <xdr:row>82</xdr:row>
      <xdr:rowOff>15748</xdr:rowOff>
    </xdr:to>
    <xdr:sp macro="" textlink="">
      <xdr:nvSpPr>
        <xdr:cNvPr id="298" name="楕円 297">
          <a:extLst>
            <a:ext uri="{FF2B5EF4-FFF2-40B4-BE49-F238E27FC236}">
              <a16:creationId xmlns:a16="http://schemas.microsoft.com/office/drawing/2014/main" id="{6B829ACF-0959-4879-98F5-A1275124B87B}"/>
            </a:ext>
          </a:extLst>
        </xdr:cNvPr>
        <xdr:cNvSpPr/>
      </xdr:nvSpPr>
      <xdr:spPr>
        <a:xfrm>
          <a:off x="981075" y="132046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134113</xdr:rowOff>
    </xdr:from>
    <xdr:to>
      <xdr:col>10</xdr:col>
      <xdr:colOff>114300</xdr:colOff>
      <xdr:row>81</xdr:row>
      <xdr:rowOff>136398</xdr:rowOff>
    </xdr:to>
    <xdr:cxnSp macro="">
      <xdr:nvCxnSpPr>
        <xdr:cNvPr id="299" name="直線コネクタ 298">
          <a:extLst>
            <a:ext uri="{FF2B5EF4-FFF2-40B4-BE49-F238E27FC236}">
              <a16:creationId xmlns:a16="http://schemas.microsoft.com/office/drawing/2014/main" id="{DEBD63F2-2EA7-469F-A09A-6AC21146AC17}"/>
            </a:ext>
          </a:extLst>
        </xdr:cNvPr>
        <xdr:cNvCxnSpPr/>
      </xdr:nvCxnSpPr>
      <xdr:spPr>
        <a:xfrm flipV="1">
          <a:off x="1028700" y="13250038"/>
          <a:ext cx="80010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137431</xdr:rowOff>
    </xdr:from>
    <xdr:ext cx="405111" cy="259045"/>
    <xdr:sp macro="" textlink="">
      <xdr:nvSpPr>
        <xdr:cNvPr id="300" name="n_1aveValue【県民会館】&#10;有形固定資産減価償却率">
          <a:extLst>
            <a:ext uri="{FF2B5EF4-FFF2-40B4-BE49-F238E27FC236}">
              <a16:creationId xmlns:a16="http://schemas.microsoft.com/office/drawing/2014/main" id="{42770320-E0DF-4FD3-BCBE-F3E3992D62D4}"/>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91712</xdr:rowOff>
    </xdr:from>
    <xdr:ext cx="405111" cy="259045"/>
    <xdr:sp macro="" textlink="">
      <xdr:nvSpPr>
        <xdr:cNvPr id="301" name="n_2aveValue【県民会館】&#10;有形固定資産減価償却率">
          <a:extLst>
            <a:ext uri="{FF2B5EF4-FFF2-40B4-BE49-F238E27FC236}">
              <a16:creationId xmlns:a16="http://schemas.microsoft.com/office/drawing/2014/main" id="{55EFD5C1-406F-4D1E-90D9-ED7076D0B533}"/>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50564</xdr:rowOff>
    </xdr:from>
    <xdr:ext cx="405111" cy="259045"/>
    <xdr:sp macro="" textlink="">
      <xdr:nvSpPr>
        <xdr:cNvPr id="302" name="n_3aveValue【県民会館】&#10;有形固定資産減価償却率">
          <a:extLst>
            <a:ext uri="{FF2B5EF4-FFF2-40B4-BE49-F238E27FC236}">
              <a16:creationId xmlns:a16="http://schemas.microsoft.com/office/drawing/2014/main" id="{A8BF5DFF-ECDE-4757-A18E-496073314448}"/>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126001</xdr:rowOff>
    </xdr:from>
    <xdr:ext cx="405111" cy="259045"/>
    <xdr:sp macro="" textlink="">
      <xdr:nvSpPr>
        <xdr:cNvPr id="303" name="n_4aveValue【県民会館】&#10;有形固定資産減価償却率">
          <a:extLst>
            <a:ext uri="{FF2B5EF4-FFF2-40B4-BE49-F238E27FC236}">
              <a16:creationId xmlns:a16="http://schemas.microsoft.com/office/drawing/2014/main" id="{F254D0F4-BA4C-4D4D-A0FF-3B7B30140171}"/>
            </a:ext>
          </a:extLst>
        </xdr:cNvPr>
        <xdr:cNvSpPr txBox="1"/>
      </xdr:nvSpPr>
      <xdr:spPr>
        <a:xfrm>
          <a:off x="848369" y="1259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96029</xdr:rowOff>
    </xdr:from>
    <xdr:ext cx="405111" cy="259045"/>
    <xdr:sp macro="" textlink="">
      <xdr:nvSpPr>
        <xdr:cNvPr id="304" name="n_1mainValue【県民会館】&#10;有形固定資産減価償却率">
          <a:extLst>
            <a:ext uri="{FF2B5EF4-FFF2-40B4-BE49-F238E27FC236}">
              <a16:creationId xmlns:a16="http://schemas.microsoft.com/office/drawing/2014/main" id="{0289A476-BC83-4BCC-AF7A-526889B2D595}"/>
            </a:ext>
          </a:extLst>
        </xdr:cNvPr>
        <xdr:cNvSpPr txBox="1"/>
      </xdr:nvSpPr>
      <xdr:spPr>
        <a:xfrm>
          <a:off x="3239144" y="13373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48023</xdr:rowOff>
    </xdr:from>
    <xdr:ext cx="405111" cy="259045"/>
    <xdr:sp macro="" textlink="">
      <xdr:nvSpPr>
        <xdr:cNvPr id="305" name="n_2mainValue【県民会館】&#10;有形固定資産減価償却率">
          <a:extLst>
            <a:ext uri="{FF2B5EF4-FFF2-40B4-BE49-F238E27FC236}">
              <a16:creationId xmlns:a16="http://schemas.microsoft.com/office/drawing/2014/main" id="{73ECBF1B-DA7C-4406-9EE2-16553F5BBFFF}"/>
            </a:ext>
          </a:extLst>
        </xdr:cNvPr>
        <xdr:cNvSpPr txBox="1"/>
      </xdr:nvSpPr>
      <xdr:spPr>
        <a:xfrm>
          <a:off x="2439044"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4590</xdr:rowOff>
    </xdr:from>
    <xdr:ext cx="405111" cy="259045"/>
    <xdr:sp macro="" textlink="">
      <xdr:nvSpPr>
        <xdr:cNvPr id="306" name="n_3mainValue【県民会館】&#10;有形固定資産減価償却率">
          <a:extLst>
            <a:ext uri="{FF2B5EF4-FFF2-40B4-BE49-F238E27FC236}">
              <a16:creationId xmlns:a16="http://schemas.microsoft.com/office/drawing/2014/main" id="{F78513C9-03FE-44CF-9F5F-1E81ED89C095}"/>
            </a:ext>
          </a:extLst>
        </xdr:cNvPr>
        <xdr:cNvSpPr txBox="1"/>
      </xdr:nvSpPr>
      <xdr:spPr>
        <a:xfrm>
          <a:off x="1648469" y="13285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6875</xdr:rowOff>
    </xdr:from>
    <xdr:ext cx="405111" cy="259045"/>
    <xdr:sp macro="" textlink="">
      <xdr:nvSpPr>
        <xdr:cNvPr id="307" name="n_4mainValue【県民会館】&#10;有形固定資産減価償却率">
          <a:extLst>
            <a:ext uri="{FF2B5EF4-FFF2-40B4-BE49-F238E27FC236}">
              <a16:creationId xmlns:a16="http://schemas.microsoft.com/office/drawing/2014/main" id="{A4F51AA9-637F-4405-89C8-88AD232472A9}"/>
            </a:ext>
          </a:extLst>
        </xdr:cNvPr>
        <xdr:cNvSpPr txBox="1"/>
      </xdr:nvSpPr>
      <xdr:spPr>
        <a:xfrm>
          <a:off x="8483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A86B4B86-312C-40AC-A58C-0A2EB88447D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073D0499-D2A9-4C07-BE0E-20D0A869885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9715CB0C-D442-4487-936F-EE77C3310E4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11924904-C420-4363-88BD-7557C56A81B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820545DD-540C-499D-B9DB-E4FC8E01BA5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B2BFC1D9-5803-4DAF-9657-E48D97AAE04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73206F55-0C1A-4177-A628-CB47D2F31FB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5E757F95-111F-4FFC-A160-340175A5289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8514AF38-20CB-4BCF-97B2-3BEB28BFE1F6}"/>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70E276FA-0B1D-4BEE-A317-415ADD01EF46}"/>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F91486E5-DE4F-4E01-9DD3-7F4FAC6F00CE}"/>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EBE848CE-431F-41A8-B6A9-4CE155BF3073}"/>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F9BB89D6-E27D-4008-BA78-B2B55E868D49}"/>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FF4561DD-7EFE-4031-A8F0-C44BE6B0FFC9}"/>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9E8486A0-B8AB-43EF-881A-EEAC09A2D9C2}"/>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FA20C5A0-0A94-4921-86C1-A4EA17B5278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ED531EBD-F4F0-47BE-9D82-8BD557DE1C96}"/>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FB720B33-D734-4FE0-9073-E320E3CBBA0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390CB24C-0F15-4F4E-B218-EE0F2CE673C1}"/>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10BE1857-10A6-4FC3-9E09-DB93D4EB039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4FB6FC4A-D49F-4692-9B1F-618008C29B4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B0C612D9-3F96-4BEB-A1B6-FA58A541BE0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E38AD860-527C-4794-B240-69CB55236FA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10649718-95FA-49EB-A5EA-CBF5B586223C}"/>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511D1E9F-023C-460B-8548-BCE9BB2237A3}"/>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5E12A871-E3C0-46E1-AC6B-DD902D15C7B5}"/>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453D8326-4B1F-4FE6-B2BB-6F1C956B1E17}"/>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79D4D3E0-D96F-4C0F-A391-2CB13600E3EB}"/>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475B6786-B1EF-4287-AAC1-ABE9BB04E607}"/>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0AB790CD-F598-4524-9B2A-CF108E2F1F3B}"/>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B5105C21-67DA-48E6-8C93-94B9F0586F38}"/>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39" name="フローチャート: 判断 338">
          <a:extLst>
            <a:ext uri="{FF2B5EF4-FFF2-40B4-BE49-F238E27FC236}">
              <a16:creationId xmlns:a16="http://schemas.microsoft.com/office/drawing/2014/main" id="{55FCD00E-0896-4777-948C-CA5E7A723338}"/>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40" name="フローチャート: 判断 339">
          <a:extLst>
            <a:ext uri="{FF2B5EF4-FFF2-40B4-BE49-F238E27FC236}">
              <a16:creationId xmlns:a16="http://schemas.microsoft.com/office/drawing/2014/main" id="{CB8B3CC3-B36C-4E45-9B52-4F4924AC540A}"/>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77107</xdr:rowOff>
    </xdr:from>
    <xdr:to>
      <xdr:col>36</xdr:col>
      <xdr:colOff>165100</xdr:colOff>
      <xdr:row>84</xdr:row>
      <xdr:rowOff>7257</xdr:rowOff>
    </xdr:to>
    <xdr:sp macro="" textlink="">
      <xdr:nvSpPr>
        <xdr:cNvPr id="341" name="フローチャート: 判断 340">
          <a:extLst>
            <a:ext uri="{FF2B5EF4-FFF2-40B4-BE49-F238E27FC236}">
              <a16:creationId xmlns:a16="http://schemas.microsoft.com/office/drawing/2014/main" id="{B935ADA1-E0E7-420C-8946-8579FE1EBB96}"/>
            </a:ext>
          </a:extLst>
        </xdr:cNvPr>
        <xdr:cNvSpPr/>
      </xdr:nvSpPr>
      <xdr:spPr>
        <a:xfrm>
          <a:off x="6238875" y="135168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6BF5FF28-88C8-4DA3-9284-2285E8A2437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70CE1C3-7870-4736-9652-3FC6EA01189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7E51F7A-8E04-4828-B0D1-A5235B8B0E3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39CFB325-ABD0-4675-A4D9-35981192EAF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CCA11864-267C-49B4-BCBB-F44A1C717AA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134257</xdr:rowOff>
    </xdr:from>
    <xdr:to>
      <xdr:col>55</xdr:col>
      <xdr:colOff>50800</xdr:colOff>
      <xdr:row>83</xdr:row>
      <xdr:rowOff>64407</xdr:rowOff>
    </xdr:to>
    <xdr:sp macro="" textlink="">
      <xdr:nvSpPr>
        <xdr:cNvPr id="347" name="楕円 346">
          <a:extLst>
            <a:ext uri="{FF2B5EF4-FFF2-40B4-BE49-F238E27FC236}">
              <a16:creationId xmlns:a16="http://schemas.microsoft.com/office/drawing/2014/main" id="{0DAD65A3-E634-4C68-9D3E-0186F59D1E62}"/>
            </a:ext>
          </a:extLst>
        </xdr:cNvPr>
        <xdr:cNvSpPr/>
      </xdr:nvSpPr>
      <xdr:spPr>
        <a:xfrm>
          <a:off x="9401175" y="134121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157134</xdr:rowOff>
    </xdr:from>
    <xdr:ext cx="469744" cy="259045"/>
    <xdr:sp macro="" textlink="">
      <xdr:nvSpPr>
        <xdr:cNvPr id="348" name="【県民会館】&#10;一人当たり面積該当値テキスト">
          <a:extLst>
            <a:ext uri="{FF2B5EF4-FFF2-40B4-BE49-F238E27FC236}">
              <a16:creationId xmlns:a16="http://schemas.microsoft.com/office/drawing/2014/main" id="{F7C032B1-F5FB-47BA-8163-25BA3F0F8384}"/>
            </a:ext>
          </a:extLst>
        </xdr:cNvPr>
        <xdr:cNvSpPr txBox="1"/>
      </xdr:nvSpPr>
      <xdr:spPr>
        <a:xfrm>
          <a:off x="9477375" y="13276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49" name="楕円 348">
          <a:extLst>
            <a:ext uri="{FF2B5EF4-FFF2-40B4-BE49-F238E27FC236}">
              <a16:creationId xmlns:a16="http://schemas.microsoft.com/office/drawing/2014/main" id="{3B7B5C4B-0B5C-4E6C-99C1-6885E2713116}"/>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152400</xdr:rowOff>
    </xdr:from>
    <xdr:to>
      <xdr:col>55</xdr:col>
      <xdr:colOff>0</xdr:colOff>
      <xdr:row>83</xdr:row>
      <xdr:rowOff>13607</xdr:rowOff>
    </xdr:to>
    <xdr:cxnSp macro="">
      <xdr:nvCxnSpPr>
        <xdr:cNvPr id="350" name="直線コネクタ 349">
          <a:extLst>
            <a:ext uri="{FF2B5EF4-FFF2-40B4-BE49-F238E27FC236}">
              <a16:creationId xmlns:a16="http://schemas.microsoft.com/office/drawing/2014/main" id="{02701C83-3DE6-4BF4-8D48-1DBCB0BE0AA9}"/>
            </a:ext>
          </a:extLst>
        </xdr:cNvPr>
        <xdr:cNvCxnSpPr/>
      </xdr:nvCxnSpPr>
      <xdr:spPr>
        <a:xfrm>
          <a:off x="8686800" y="13430250"/>
          <a:ext cx="74295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117929</xdr:rowOff>
    </xdr:from>
    <xdr:to>
      <xdr:col>46</xdr:col>
      <xdr:colOff>38100</xdr:colOff>
      <xdr:row>83</xdr:row>
      <xdr:rowOff>48079</xdr:rowOff>
    </xdr:to>
    <xdr:sp macro="" textlink="">
      <xdr:nvSpPr>
        <xdr:cNvPr id="351" name="楕円 350">
          <a:extLst>
            <a:ext uri="{FF2B5EF4-FFF2-40B4-BE49-F238E27FC236}">
              <a16:creationId xmlns:a16="http://schemas.microsoft.com/office/drawing/2014/main" id="{901EEF7B-7148-45FE-9E5D-8D197124C17E}"/>
            </a:ext>
          </a:extLst>
        </xdr:cNvPr>
        <xdr:cNvSpPr/>
      </xdr:nvSpPr>
      <xdr:spPr>
        <a:xfrm>
          <a:off x="7839075" y="133989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82</xdr:row>
      <xdr:rowOff>168729</xdr:rowOff>
    </xdr:to>
    <xdr:cxnSp macro="">
      <xdr:nvCxnSpPr>
        <xdr:cNvPr id="352" name="直線コネクタ 351">
          <a:extLst>
            <a:ext uri="{FF2B5EF4-FFF2-40B4-BE49-F238E27FC236}">
              <a16:creationId xmlns:a16="http://schemas.microsoft.com/office/drawing/2014/main" id="{D0F2D676-4C79-49F3-89B2-089BBA64B9EB}"/>
            </a:ext>
          </a:extLst>
        </xdr:cNvPr>
        <xdr:cNvCxnSpPr/>
      </xdr:nvCxnSpPr>
      <xdr:spPr>
        <a:xfrm flipV="1">
          <a:off x="7886700" y="13430250"/>
          <a:ext cx="800100"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150586</xdr:rowOff>
    </xdr:from>
    <xdr:to>
      <xdr:col>41</xdr:col>
      <xdr:colOff>101600</xdr:colOff>
      <xdr:row>83</xdr:row>
      <xdr:rowOff>80736</xdr:rowOff>
    </xdr:to>
    <xdr:sp macro="" textlink="">
      <xdr:nvSpPr>
        <xdr:cNvPr id="353" name="楕円 352">
          <a:extLst>
            <a:ext uri="{FF2B5EF4-FFF2-40B4-BE49-F238E27FC236}">
              <a16:creationId xmlns:a16="http://schemas.microsoft.com/office/drawing/2014/main" id="{31405757-E864-46E9-A37E-1250AF8311D4}"/>
            </a:ext>
          </a:extLst>
        </xdr:cNvPr>
        <xdr:cNvSpPr/>
      </xdr:nvSpPr>
      <xdr:spPr>
        <a:xfrm>
          <a:off x="7029450"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168729</xdr:rowOff>
    </xdr:from>
    <xdr:to>
      <xdr:col>45</xdr:col>
      <xdr:colOff>177800</xdr:colOff>
      <xdr:row>83</xdr:row>
      <xdr:rowOff>29936</xdr:rowOff>
    </xdr:to>
    <xdr:cxnSp macro="">
      <xdr:nvCxnSpPr>
        <xdr:cNvPr id="354" name="直線コネクタ 353">
          <a:extLst>
            <a:ext uri="{FF2B5EF4-FFF2-40B4-BE49-F238E27FC236}">
              <a16:creationId xmlns:a16="http://schemas.microsoft.com/office/drawing/2014/main" id="{8F3FBBCD-1AAA-4790-8097-A3F01DAA2F40}"/>
            </a:ext>
          </a:extLst>
        </xdr:cNvPr>
        <xdr:cNvCxnSpPr/>
      </xdr:nvCxnSpPr>
      <xdr:spPr>
        <a:xfrm flipV="1">
          <a:off x="7077075" y="13437054"/>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117929</xdr:rowOff>
    </xdr:from>
    <xdr:to>
      <xdr:col>36</xdr:col>
      <xdr:colOff>165100</xdr:colOff>
      <xdr:row>83</xdr:row>
      <xdr:rowOff>48079</xdr:rowOff>
    </xdr:to>
    <xdr:sp macro="" textlink="">
      <xdr:nvSpPr>
        <xdr:cNvPr id="355" name="楕円 354">
          <a:extLst>
            <a:ext uri="{FF2B5EF4-FFF2-40B4-BE49-F238E27FC236}">
              <a16:creationId xmlns:a16="http://schemas.microsoft.com/office/drawing/2014/main" id="{C46F6412-7919-4ACB-9084-96CD098F7D61}"/>
            </a:ext>
          </a:extLst>
        </xdr:cNvPr>
        <xdr:cNvSpPr/>
      </xdr:nvSpPr>
      <xdr:spPr>
        <a:xfrm>
          <a:off x="6238875" y="133989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168729</xdr:rowOff>
    </xdr:from>
    <xdr:to>
      <xdr:col>41</xdr:col>
      <xdr:colOff>50800</xdr:colOff>
      <xdr:row>83</xdr:row>
      <xdr:rowOff>29936</xdr:rowOff>
    </xdr:to>
    <xdr:cxnSp macro="">
      <xdr:nvCxnSpPr>
        <xdr:cNvPr id="356" name="直線コネクタ 355">
          <a:extLst>
            <a:ext uri="{FF2B5EF4-FFF2-40B4-BE49-F238E27FC236}">
              <a16:creationId xmlns:a16="http://schemas.microsoft.com/office/drawing/2014/main" id="{50B26877-D21C-4043-9816-CBEAD6164AAB}"/>
            </a:ext>
          </a:extLst>
        </xdr:cNvPr>
        <xdr:cNvCxnSpPr/>
      </xdr:nvCxnSpPr>
      <xdr:spPr>
        <a:xfrm>
          <a:off x="6286500" y="13437054"/>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161670</xdr:rowOff>
    </xdr:from>
    <xdr:ext cx="469744" cy="259045"/>
    <xdr:sp macro="" textlink="">
      <xdr:nvSpPr>
        <xdr:cNvPr id="357" name="n_1aveValue【県民会館】&#10;一人当たり面積">
          <a:extLst>
            <a:ext uri="{FF2B5EF4-FFF2-40B4-BE49-F238E27FC236}">
              <a16:creationId xmlns:a16="http://schemas.microsoft.com/office/drawing/2014/main" id="{AB4EE4CB-1C7D-4633-8024-E1E330FE02F3}"/>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58" name="n_2aveValue【県民会館】&#10;一人当たり面積">
          <a:extLst>
            <a:ext uri="{FF2B5EF4-FFF2-40B4-BE49-F238E27FC236}">
              <a16:creationId xmlns:a16="http://schemas.microsoft.com/office/drawing/2014/main" id="{171A003F-8487-4446-B200-8F6428A93A68}"/>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59" name="n_3aveValue【県民会館】&#10;一人当たり面積">
          <a:extLst>
            <a:ext uri="{FF2B5EF4-FFF2-40B4-BE49-F238E27FC236}">
              <a16:creationId xmlns:a16="http://schemas.microsoft.com/office/drawing/2014/main" id="{416C1FBB-D134-440D-97FB-E583B6DE317B}"/>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169834</xdr:rowOff>
    </xdr:from>
    <xdr:ext cx="469744" cy="259045"/>
    <xdr:sp macro="" textlink="">
      <xdr:nvSpPr>
        <xdr:cNvPr id="360" name="n_4aveValue【県民会館】&#10;一人当たり面積">
          <a:extLst>
            <a:ext uri="{FF2B5EF4-FFF2-40B4-BE49-F238E27FC236}">
              <a16:creationId xmlns:a16="http://schemas.microsoft.com/office/drawing/2014/main" id="{427D9975-C56D-4FF0-9FD7-26EBF5028B23}"/>
            </a:ext>
          </a:extLst>
        </xdr:cNvPr>
        <xdr:cNvSpPr txBox="1"/>
      </xdr:nvSpPr>
      <xdr:spPr>
        <a:xfrm>
          <a:off x="6067502" y="13600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48277</xdr:rowOff>
    </xdr:from>
    <xdr:ext cx="469744" cy="259045"/>
    <xdr:sp macro="" textlink="">
      <xdr:nvSpPr>
        <xdr:cNvPr id="361" name="n_1mainValue【県民会館】&#10;一人当たり面積">
          <a:extLst>
            <a:ext uri="{FF2B5EF4-FFF2-40B4-BE49-F238E27FC236}">
              <a16:creationId xmlns:a16="http://schemas.microsoft.com/office/drawing/2014/main" id="{5CBD4DB0-C323-49A3-9793-49E945B56C3C}"/>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64606</xdr:rowOff>
    </xdr:from>
    <xdr:ext cx="469744" cy="259045"/>
    <xdr:sp macro="" textlink="">
      <xdr:nvSpPr>
        <xdr:cNvPr id="362" name="n_2mainValue【県民会館】&#10;一人当たり面積">
          <a:extLst>
            <a:ext uri="{FF2B5EF4-FFF2-40B4-BE49-F238E27FC236}">
              <a16:creationId xmlns:a16="http://schemas.microsoft.com/office/drawing/2014/main" id="{28C0E6B6-0260-4517-8B2A-DB95D658FE05}"/>
            </a:ext>
          </a:extLst>
        </xdr:cNvPr>
        <xdr:cNvSpPr txBox="1"/>
      </xdr:nvSpPr>
      <xdr:spPr>
        <a:xfrm>
          <a:off x="7677227"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97263</xdr:rowOff>
    </xdr:from>
    <xdr:ext cx="469744" cy="259045"/>
    <xdr:sp macro="" textlink="">
      <xdr:nvSpPr>
        <xdr:cNvPr id="363" name="n_3mainValue【県民会館】&#10;一人当たり面積">
          <a:extLst>
            <a:ext uri="{FF2B5EF4-FFF2-40B4-BE49-F238E27FC236}">
              <a16:creationId xmlns:a16="http://schemas.microsoft.com/office/drawing/2014/main" id="{9B2AE6D2-DD96-4374-9519-6B1AA5596E21}"/>
            </a:ext>
          </a:extLst>
        </xdr:cNvPr>
        <xdr:cNvSpPr txBox="1"/>
      </xdr:nvSpPr>
      <xdr:spPr>
        <a:xfrm>
          <a:off x="68676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64606</xdr:rowOff>
    </xdr:from>
    <xdr:ext cx="469744" cy="259045"/>
    <xdr:sp macro="" textlink="">
      <xdr:nvSpPr>
        <xdr:cNvPr id="364" name="n_4mainValue【県民会館】&#10;一人当たり面積">
          <a:extLst>
            <a:ext uri="{FF2B5EF4-FFF2-40B4-BE49-F238E27FC236}">
              <a16:creationId xmlns:a16="http://schemas.microsoft.com/office/drawing/2014/main" id="{E4A50DDF-DB4F-4CF2-B022-5B7EB6C80A1E}"/>
            </a:ext>
          </a:extLst>
        </xdr:cNvPr>
        <xdr:cNvSpPr txBox="1"/>
      </xdr:nvSpPr>
      <xdr:spPr>
        <a:xfrm>
          <a:off x="60675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A6B2D080-A243-49BC-A38A-AB2FA6D130D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5A50F97C-2CDB-4B93-B992-97605C9B050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4E78859D-3C44-466C-9601-DAE34B4B3DB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2A6E0CFD-296E-4876-A359-0A4729BF0A7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E89C1A7A-B311-4FEF-8E25-38B87CB8868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A14DF15C-6D24-4BF3-B02F-F88A3F4B6B3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500B9D5C-51BD-42C2-95D6-844D90E8E9D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E32AF489-9055-419B-9DFC-07FC16036F9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BB18C759-633A-4530-9BEA-914E0799E20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F72ADA8C-1724-41B1-BB2F-0BDCB13C420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5" name="テキスト ボックス 374">
          <a:extLst>
            <a:ext uri="{FF2B5EF4-FFF2-40B4-BE49-F238E27FC236}">
              <a16:creationId xmlns:a16="http://schemas.microsoft.com/office/drawing/2014/main" id="{94612D61-4382-4BB1-9B92-6612F35924E2}"/>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CB134280-3944-417C-9256-2C90231B18A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FAB67600-4059-48A5-9209-E047984FA2CE}"/>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C51B9EBD-F4A1-46F0-84B2-83F49CE682CE}"/>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9C7D50A8-21FC-4E07-A71F-4FA767D3B73D}"/>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BECBAAD7-9441-40F5-A117-D865AD932D9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84C04AE1-4246-4EF7-A7F4-096C1E89A69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F91F3FE6-28F7-439B-A74D-AE9E944F7ADA}"/>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01E54168-6B14-49DF-92D1-1D7A06BD7C4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14BCC559-1B95-468F-98BD-1ADF2B6F4B0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D24E8C88-172D-4F09-9A54-ECC43CE30EDF}"/>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7D15A637-4317-45E9-9662-EF2B18E492E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7" name="直線コネクタ 386">
          <a:extLst>
            <a:ext uri="{FF2B5EF4-FFF2-40B4-BE49-F238E27FC236}">
              <a16:creationId xmlns:a16="http://schemas.microsoft.com/office/drawing/2014/main" id="{C0563D12-F4F0-4233-B9E6-688172E5E2FC}"/>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88" name="【保健所】&#10;有形固定資産減価償却率最小値テキスト">
          <a:extLst>
            <a:ext uri="{FF2B5EF4-FFF2-40B4-BE49-F238E27FC236}">
              <a16:creationId xmlns:a16="http://schemas.microsoft.com/office/drawing/2014/main" id="{AC4D35E6-0654-4A17-9CF6-0595A60A626F}"/>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89" name="直線コネクタ 388">
          <a:extLst>
            <a:ext uri="{FF2B5EF4-FFF2-40B4-BE49-F238E27FC236}">
              <a16:creationId xmlns:a16="http://schemas.microsoft.com/office/drawing/2014/main" id="{A8ED6AFB-EC4E-4AB2-98F9-31984E4D4FA4}"/>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0" name="【保健所】&#10;有形固定資産減価償却率最大値テキスト">
          <a:extLst>
            <a:ext uri="{FF2B5EF4-FFF2-40B4-BE49-F238E27FC236}">
              <a16:creationId xmlns:a16="http://schemas.microsoft.com/office/drawing/2014/main" id="{654F247B-AF29-48D0-8499-A9540A8ACAA4}"/>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1" name="直線コネクタ 390">
          <a:extLst>
            <a:ext uri="{FF2B5EF4-FFF2-40B4-BE49-F238E27FC236}">
              <a16:creationId xmlns:a16="http://schemas.microsoft.com/office/drawing/2014/main" id="{000DAF44-B5A7-4D83-A813-6AE602B5A9CE}"/>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41927</xdr:rowOff>
    </xdr:from>
    <xdr:ext cx="405111" cy="259045"/>
    <xdr:sp macro="" textlink="">
      <xdr:nvSpPr>
        <xdr:cNvPr id="392" name="【保健所】&#10;有形固定資産減価償却率平均値テキスト">
          <a:extLst>
            <a:ext uri="{FF2B5EF4-FFF2-40B4-BE49-F238E27FC236}">
              <a16:creationId xmlns:a16="http://schemas.microsoft.com/office/drawing/2014/main" id="{A6B98436-D610-45CC-8636-DB9D52E9F81C}"/>
            </a:ext>
          </a:extLst>
        </xdr:cNvPr>
        <xdr:cNvSpPr txBox="1"/>
      </xdr:nvSpPr>
      <xdr:spPr>
        <a:xfrm>
          <a:off x="4229100" y="16723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3" name="フローチャート: 判断 392">
          <a:extLst>
            <a:ext uri="{FF2B5EF4-FFF2-40B4-BE49-F238E27FC236}">
              <a16:creationId xmlns:a16="http://schemas.microsoft.com/office/drawing/2014/main" id="{9C67913A-0E5D-4870-A019-970683DB4641}"/>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4" name="フローチャート: 判断 393">
          <a:extLst>
            <a:ext uri="{FF2B5EF4-FFF2-40B4-BE49-F238E27FC236}">
              <a16:creationId xmlns:a16="http://schemas.microsoft.com/office/drawing/2014/main" id="{22F19E2E-903B-447A-929D-EAC8244FAEFB}"/>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5" name="フローチャート: 判断 394">
          <a:extLst>
            <a:ext uri="{FF2B5EF4-FFF2-40B4-BE49-F238E27FC236}">
              <a16:creationId xmlns:a16="http://schemas.microsoft.com/office/drawing/2014/main" id="{D5755389-6357-4036-8327-D0B34CA8190A}"/>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93980</xdr:rowOff>
    </xdr:from>
    <xdr:to>
      <xdr:col>10</xdr:col>
      <xdr:colOff>165100</xdr:colOff>
      <xdr:row>103</xdr:row>
      <xdr:rowOff>24130</xdr:rowOff>
    </xdr:to>
    <xdr:sp macro="" textlink="">
      <xdr:nvSpPr>
        <xdr:cNvPr id="396" name="フローチャート: 判断 395">
          <a:extLst>
            <a:ext uri="{FF2B5EF4-FFF2-40B4-BE49-F238E27FC236}">
              <a16:creationId xmlns:a16="http://schemas.microsoft.com/office/drawing/2014/main" id="{41343FF4-6BBD-432E-A325-0EE33BBCDE23}"/>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25400</xdr:rowOff>
    </xdr:from>
    <xdr:to>
      <xdr:col>6</xdr:col>
      <xdr:colOff>38100</xdr:colOff>
      <xdr:row>101</xdr:row>
      <xdr:rowOff>127000</xdr:rowOff>
    </xdr:to>
    <xdr:sp macro="" textlink="">
      <xdr:nvSpPr>
        <xdr:cNvPr id="397" name="フローチャート: 判断 396">
          <a:extLst>
            <a:ext uri="{FF2B5EF4-FFF2-40B4-BE49-F238E27FC236}">
              <a16:creationId xmlns:a16="http://schemas.microsoft.com/office/drawing/2014/main" id="{B4C49F67-953F-4131-97E1-C41CD4EC686C}"/>
            </a:ext>
          </a:extLst>
        </xdr:cNvPr>
        <xdr:cNvSpPr/>
      </xdr:nvSpPr>
      <xdr:spPr>
        <a:xfrm>
          <a:off x="981075" y="163830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5A19C873-4DE7-403A-BC0C-55A7EF7F895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2AA55BFA-F91E-4CD1-963B-610D746D1B7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84CF8F13-EA44-49B8-9E76-BCEE95CE1F4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D5EA19BB-3DA8-488B-B73A-3CD3275B1C9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15F7BC9-8388-4BE7-879C-7C4F81C01E8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82550</xdr:rowOff>
    </xdr:from>
    <xdr:to>
      <xdr:col>24</xdr:col>
      <xdr:colOff>114300</xdr:colOff>
      <xdr:row>102</xdr:row>
      <xdr:rowOff>12700</xdr:rowOff>
    </xdr:to>
    <xdr:sp macro="" textlink="">
      <xdr:nvSpPr>
        <xdr:cNvPr id="403" name="楕円 402">
          <a:extLst>
            <a:ext uri="{FF2B5EF4-FFF2-40B4-BE49-F238E27FC236}">
              <a16:creationId xmlns:a16="http://schemas.microsoft.com/office/drawing/2014/main" id="{030DFDA4-D920-4AD3-9E9A-84E2E8DCF278}"/>
            </a:ext>
          </a:extLst>
        </xdr:cNvPr>
        <xdr:cNvSpPr/>
      </xdr:nvSpPr>
      <xdr:spPr>
        <a:xfrm>
          <a:off x="4124325" y="1644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105427</xdr:rowOff>
    </xdr:from>
    <xdr:ext cx="405111" cy="259045"/>
    <xdr:sp macro="" textlink="">
      <xdr:nvSpPr>
        <xdr:cNvPr id="404" name="【保健所】&#10;有形固定資産減価償却率該当値テキスト">
          <a:extLst>
            <a:ext uri="{FF2B5EF4-FFF2-40B4-BE49-F238E27FC236}">
              <a16:creationId xmlns:a16="http://schemas.microsoft.com/office/drawing/2014/main" id="{9E8D850D-4110-4EC3-A88F-A84420BE8325}"/>
            </a:ext>
          </a:extLst>
        </xdr:cNvPr>
        <xdr:cNvSpPr txBox="1"/>
      </xdr:nvSpPr>
      <xdr:spPr>
        <a:xfrm>
          <a:off x="4229100" y="1629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44450</xdr:rowOff>
    </xdr:from>
    <xdr:to>
      <xdr:col>20</xdr:col>
      <xdr:colOff>38100</xdr:colOff>
      <xdr:row>101</xdr:row>
      <xdr:rowOff>146050</xdr:rowOff>
    </xdr:to>
    <xdr:sp macro="" textlink="">
      <xdr:nvSpPr>
        <xdr:cNvPr id="405" name="楕円 404">
          <a:extLst>
            <a:ext uri="{FF2B5EF4-FFF2-40B4-BE49-F238E27FC236}">
              <a16:creationId xmlns:a16="http://schemas.microsoft.com/office/drawing/2014/main" id="{BC999E3C-86E7-40AB-B5E5-C96D2A15E318}"/>
            </a:ext>
          </a:extLst>
        </xdr:cNvPr>
        <xdr:cNvSpPr/>
      </xdr:nvSpPr>
      <xdr:spPr>
        <a:xfrm>
          <a:off x="3381375" y="164020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95250</xdr:rowOff>
    </xdr:from>
    <xdr:to>
      <xdr:col>24</xdr:col>
      <xdr:colOff>63500</xdr:colOff>
      <xdr:row>101</xdr:row>
      <xdr:rowOff>133350</xdr:rowOff>
    </xdr:to>
    <xdr:cxnSp macro="">
      <xdr:nvCxnSpPr>
        <xdr:cNvPr id="406" name="直線コネクタ 405">
          <a:extLst>
            <a:ext uri="{FF2B5EF4-FFF2-40B4-BE49-F238E27FC236}">
              <a16:creationId xmlns:a16="http://schemas.microsoft.com/office/drawing/2014/main" id="{78F522F6-9356-468C-AF47-86F3D075FEF4}"/>
            </a:ext>
          </a:extLst>
        </xdr:cNvPr>
        <xdr:cNvCxnSpPr/>
      </xdr:nvCxnSpPr>
      <xdr:spPr>
        <a:xfrm>
          <a:off x="3429000" y="1644967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86361</xdr:rowOff>
    </xdr:from>
    <xdr:to>
      <xdr:col>15</xdr:col>
      <xdr:colOff>101600</xdr:colOff>
      <xdr:row>102</xdr:row>
      <xdr:rowOff>16511</xdr:rowOff>
    </xdr:to>
    <xdr:sp macro="" textlink="">
      <xdr:nvSpPr>
        <xdr:cNvPr id="407" name="楕円 406">
          <a:extLst>
            <a:ext uri="{FF2B5EF4-FFF2-40B4-BE49-F238E27FC236}">
              <a16:creationId xmlns:a16="http://schemas.microsoft.com/office/drawing/2014/main" id="{1C68F064-6C88-4200-B319-7A0AAA3CBA52}"/>
            </a:ext>
          </a:extLst>
        </xdr:cNvPr>
        <xdr:cNvSpPr/>
      </xdr:nvSpPr>
      <xdr:spPr>
        <a:xfrm>
          <a:off x="2571750" y="164376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95250</xdr:rowOff>
    </xdr:from>
    <xdr:to>
      <xdr:col>19</xdr:col>
      <xdr:colOff>177800</xdr:colOff>
      <xdr:row>101</xdr:row>
      <xdr:rowOff>137161</xdr:rowOff>
    </xdr:to>
    <xdr:cxnSp macro="">
      <xdr:nvCxnSpPr>
        <xdr:cNvPr id="408" name="直線コネクタ 407">
          <a:extLst>
            <a:ext uri="{FF2B5EF4-FFF2-40B4-BE49-F238E27FC236}">
              <a16:creationId xmlns:a16="http://schemas.microsoft.com/office/drawing/2014/main" id="{33E5DF19-BE38-4F34-BAE5-A88234309BF1}"/>
            </a:ext>
          </a:extLst>
        </xdr:cNvPr>
        <xdr:cNvCxnSpPr/>
      </xdr:nvCxnSpPr>
      <xdr:spPr>
        <a:xfrm flipV="1">
          <a:off x="2619375" y="16449675"/>
          <a:ext cx="809625"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59689</xdr:rowOff>
    </xdr:from>
    <xdr:to>
      <xdr:col>10</xdr:col>
      <xdr:colOff>165100</xdr:colOff>
      <xdr:row>100</xdr:row>
      <xdr:rowOff>161289</xdr:rowOff>
    </xdr:to>
    <xdr:sp macro="" textlink="">
      <xdr:nvSpPr>
        <xdr:cNvPr id="409" name="楕円 408">
          <a:extLst>
            <a:ext uri="{FF2B5EF4-FFF2-40B4-BE49-F238E27FC236}">
              <a16:creationId xmlns:a16="http://schemas.microsoft.com/office/drawing/2014/main" id="{11E19547-3C4D-42CE-93E3-4CA27C65BF6C}"/>
            </a:ext>
          </a:extLst>
        </xdr:cNvPr>
        <xdr:cNvSpPr/>
      </xdr:nvSpPr>
      <xdr:spPr>
        <a:xfrm>
          <a:off x="1781175" y="162521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110489</xdr:rowOff>
    </xdr:from>
    <xdr:to>
      <xdr:col>15</xdr:col>
      <xdr:colOff>50800</xdr:colOff>
      <xdr:row>101</xdr:row>
      <xdr:rowOff>137161</xdr:rowOff>
    </xdr:to>
    <xdr:cxnSp macro="">
      <xdr:nvCxnSpPr>
        <xdr:cNvPr id="410" name="直線コネクタ 409">
          <a:extLst>
            <a:ext uri="{FF2B5EF4-FFF2-40B4-BE49-F238E27FC236}">
              <a16:creationId xmlns:a16="http://schemas.microsoft.com/office/drawing/2014/main" id="{EADA6B98-A04D-4B17-AACD-3A24992ADC3D}"/>
            </a:ext>
          </a:extLst>
        </xdr:cNvPr>
        <xdr:cNvCxnSpPr/>
      </xdr:nvCxnSpPr>
      <xdr:spPr>
        <a:xfrm>
          <a:off x="1828800" y="16299814"/>
          <a:ext cx="790575" cy="194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151130</xdr:rowOff>
    </xdr:from>
    <xdr:to>
      <xdr:col>6</xdr:col>
      <xdr:colOff>38100</xdr:colOff>
      <xdr:row>100</xdr:row>
      <xdr:rowOff>81280</xdr:rowOff>
    </xdr:to>
    <xdr:sp macro="" textlink="">
      <xdr:nvSpPr>
        <xdr:cNvPr id="411" name="楕円 410">
          <a:extLst>
            <a:ext uri="{FF2B5EF4-FFF2-40B4-BE49-F238E27FC236}">
              <a16:creationId xmlns:a16="http://schemas.microsoft.com/office/drawing/2014/main" id="{B4149726-5FE2-45C1-A2B7-C1C8F1DC17B6}"/>
            </a:ext>
          </a:extLst>
        </xdr:cNvPr>
        <xdr:cNvSpPr/>
      </xdr:nvSpPr>
      <xdr:spPr>
        <a:xfrm>
          <a:off x="981075" y="161817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30480</xdr:rowOff>
    </xdr:from>
    <xdr:to>
      <xdr:col>10</xdr:col>
      <xdr:colOff>114300</xdr:colOff>
      <xdr:row>100</xdr:row>
      <xdr:rowOff>110489</xdr:rowOff>
    </xdr:to>
    <xdr:cxnSp macro="">
      <xdr:nvCxnSpPr>
        <xdr:cNvPr id="412" name="直線コネクタ 411">
          <a:extLst>
            <a:ext uri="{FF2B5EF4-FFF2-40B4-BE49-F238E27FC236}">
              <a16:creationId xmlns:a16="http://schemas.microsoft.com/office/drawing/2014/main" id="{E51A42B5-F74E-468A-A49D-D35920EB4D1B}"/>
            </a:ext>
          </a:extLst>
        </xdr:cNvPr>
        <xdr:cNvCxnSpPr/>
      </xdr:nvCxnSpPr>
      <xdr:spPr>
        <a:xfrm>
          <a:off x="1028700" y="16219805"/>
          <a:ext cx="800100" cy="80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114316</xdr:rowOff>
    </xdr:from>
    <xdr:ext cx="405111" cy="259045"/>
    <xdr:sp macro="" textlink="">
      <xdr:nvSpPr>
        <xdr:cNvPr id="413" name="n_1aveValue【保健所】&#10;有形固定資産減価償却率">
          <a:extLst>
            <a:ext uri="{FF2B5EF4-FFF2-40B4-BE49-F238E27FC236}">
              <a16:creationId xmlns:a16="http://schemas.microsoft.com/office/drawing/2014/main" id="{069EC384-DB23-4573-9F1F-FC41749394AC}"/>
            </a:ext>
          </a:extLst>
        </xdr:cNvPr>
        <xdr:cNvSpPr txBox="1"/>
      </xdr:nvSpPr>
      <xdr:spPr>
        <a:xfrm>
          <a:off x="3239144" y="1679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99077</xdr:rowOff>
    </xdr:from>
    <xdr:ext cx="405111" cy="259045"/>
    <xdr:sp macro="" textlink="">
      <xdr:nvSpPr>
        <xdr:cNvPr id="414" name="n_2aveValue【保健所】&#10;有形固定資産減価償却率">
          <a:extLst>
            <a:ext uri="{FF2B5EF4-FFF2-40B4-BE49-F238E27FC236}">
              <a16:creationId xmlns:a16="http://schemas.microsoft.com/office/drawing/2014/main" id="{D889A62A-B6D6-4E1F-92EF-9EC1C10D1C00}"/>
            </a:ext>
          </a:extLst>
        </xdr:cNvPr>
        <xdr:cNvSpPr txBox="1"/>
      </xdr:nvSpPr>
      <xdr:spPr>
        <a:xfrm>
          <a:off x="2439044" y="1678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15257</xdr:rowOff>
    </xdr:from>
    <xdr:ext cx="405111" cy="259045"/>
    <xdr:sp macro="" textlink="">
      <xdr:nvSpPr>
        <xdr:cNvPr id="415" name="n_3aveValue【保健所】&#10;有形固定資産減価償却率">
          <a:extLst>
            <a:ext uri="{FF2B5EF4-FFF2-40B4-BE49-F238E27FC236}">
              <a16:creationId xmlns:a16="http://schemas.microsoft.com/office/drawing/2014/main" id="{9A919A67-9F29-4F43-8009-5373B33C4CF2}"/>
            </a:ext>
          </a:extLst>
        </xdr:cNvPr>
        <xdr:cNvSpPr txBox="1"/>
      </xdr:nvSpPr>
      <xdr:spPr>
        <a:xfrm>
          <a:off x="1648469" y="1669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118127</xdr:rowOff>
    </xdr:from>
    <xdr:ext cx="405111" cy="259045"/>
    <xdr:sp macro="" textlink="">
      <xdr:nvSpPr>
        <xdr:cNvPr id="416" name="n_4aveValue【保健所】&#10;有形固定資産減価償却率">
          <a:extLst>
            <a:ext uri="{FF2B5EF4-FFF2-40B4-BE49-F238E27FC236}">
              <a16:creationId xmlns:a16="http://schemas.microsoft.com/office/drawing/2014/main" id="{3352AF7F-D10F-4341-BEBF-FA134E018650}"/>
            </a:ext>
          </a:extLst>
        </xdr:cNvPr>
        <xdr:cNvSpPr txBox="1"/>
      </xdr:nvSpPr>
      <xdr:spPr>
        <a:xfrm>
          <a:off x="848369"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162577</xdr:rowOff>
    </xdr:from>
    <xdr:ext cx="405111" cy="259045"/>
    <xdr:sp macro="" textlink="">
      <xdr:nvSpPr>
        <xdr:cNvPr id="417" name="n_1mainValue【保健所】&#10;有形固定資産減価償却率">
          <a:extLst>
            <a:ext uri="{FF2B5EF4-FFF2-40B4-BE49-F238E27FC236}">
              <a16:creationId xmlns:a16="http://schemas.microsoft.com/office/drawing/2014/main" id="{81A218AB-06F5-4CCB-A1C0-8274D0760F21}"/>
            </a:ext>
          </a:extLst>
        </xdr:cNvPr>
        <xdr:cNvSpPr txBox="1"/>
      </xdr:nvSpPr>
      <xdr:spPr>
        <a:xfrm>
          <a:off x="3239144" y="1618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33038</xdr:rowOff>
    </xdr:from>
    <xdr:ext cx="405111" cy="259045"/>
    <xdr:sp macro="" textlink="">
      <xdr:nvSpPr>
        <xdr:cNvPr id="418" name="n_2mainValue【保健所】&#10;有形固定資産減価償却率">
          <a:extLst>
            <a:ext uri="{FF2B5EF4-FFF2-40B4-BE49-F238E27FC236}">
              <a16:creationId xmlns:a16="http://schemas.microsoft.com/office/drawing/2014/main" id="{C34955E5-D44F-4669-87B9-AC457153D0FE}"/>
            </a:ext>
          </a:extLst>
        </xdr:cNvPr>
        <xdr:cNvSpPr txBox="1"/>
      </xdr:nvSpPr>
      <xdr:spPr>
        <a:xfrm>
          <a:off x="2439044" y="16222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6366</xdr:rowOff>
    </xdr:from>
    <xdr:ext cx="405111" cy="259045"/>
    <xdr:sp macro="" textlink="">
      <xdr:nvSpPr>
        <xdr:cNvPr id="419" name="n_3mainValue【保健所】&#10;有形固定資産減価償却率">
          <a:extLst>
            <a:ext uri="{FF2B5EF4-FFF2-40B4-BE49-F238E27FC236}">
              <a16:creationId xmlns:a16="http://schemas.microsoft.com/office/drawing/2014/main" id="{B537BBB9-43D9-4C7B-B07F-4B6A5477B3C1}"/>
            </a:ext>
          </a:extLst>
        </xdr:cNvPr>
        <xdr:cNvSpPr txBox="1"/>
      </xdr:nvSpPr>
      <xdr:spPr>
        <a:xfrm>
          <a:off x="1648469" y="16040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97807</xdr:rowOff>
    </xdr:from>
    <xdr:ext cx="405111" cy="259045"/>
    <xdr:sp macro="" textlink="">
      <xdr:nvSpPr>
        <xdr:cNvPr id="420" name="n_4mainValue【保健所】&#10;有形固定資産減価償却率">
          <a:extLst>
            <a:ext uri="{FF2B5EF4-FFF2-40B4-BE49-F238E27FC236}">
              <a16:creationId xmlns:a16="http://schemas.microsoft.com/office/drawing/2014/main" id="{507642C9-BFF8-41FA-A547-CEE384ECD09A}"/>
            </a:ext>
          </a:extLst>
        </xdr:cNvPr>
        <xdr:cNvSpPr txBox="1"/>
      </xdr:nvSpPr>
      <xdr:spPr>
        <a:xfrm>
          <a:off x="848369" y="15966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09391A8F-47B2-451E-93DA-47B105BB591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9014C711-C292-41AB-9C28-E97EFE8984A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7824834A-A112-49CE-97C5-84BD71A96D4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D15CF16F-0C16-4E64-A8F6-FA59601A757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CB0AEC93-0866-4802-9E09-50B5A1EF477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31773711-B6BD-48A1-95FF-7FA4B40FCD2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9F27F95B-88F1-419C-970B-993E6D1F5F9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1BE67A22-4B53-4592-8847-051CF070E7A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F55D2CBC-191E-42E6-8E5E-7917FDC8137E}"/>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4A5226AF-BACF-4EE3-8D73-0EEB970B2E0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7D699DCD-F8D8-400B-B274-E0270E514BD4}"/>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609DC5FF-E7E7-4D04-B4F7-5E7F7391655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9453F376-AC45-4F79-829E-70619650A32F}"/>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BC7D8448-E1B8-459B-9B42-ED1FF6841D29}"/>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51E91914-04BB-4CAD-8268-723D686B048B}"/>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E6D793E4-CA2E-4053-A7F2-96FC90BC1DA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99851303-6209-4916-B49C-6FB21DE6CCC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BADE4167-D424-44F8-8DE9-066AE409072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89E734CF-AB19-4777-BEEE-85B7253D138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BF3B2C09-B689-4647-92B9-7669CAF929CF}"/>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78159976-B648-4271-AD16-2F2578B67C5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E2088836-0114-48AA-AD82-7D7B45BCA113}"/>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B2956065-1CFF-4AC2-AAB4-1B094AC69650}"/>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C3676750-3116-41AB-A89D-814528B25F5A}"/>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E62E936C-50E0-4BF4-AEB9-263930078842}"/>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3C0E420C-192E-4E40-8CF2-EBB408BB7E0F}"/>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7" name="【保健所】&#10;一人当たり面積平均値テキスト">
          <a:extLst>
            <a:ext uri="{FF2B5EF4-FFF2-40B4-BE49-F238E27FC236}">
              <a16:creationId xmlns:a16="http://schemas.microsoft.com/office/drawing/2014/main" id="{AD29353F-96DB-467B-8FC2-5405D8BF5CD6}"/>
            </a:ext>
          </a:extLst>
        </xdr:cNvPr>
        <xdr:cNvSpPr txBox="1"/>
      </xdr:nvSpPr>
      <xdr:spPr>
        <a:xfrm>
          <a:off x="9477375"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8" name="フローチャート: 判断 447">
          <a:extLst>
            <a:ext uri="{FF2B5EF4-FFF2-40B4-BE49-F238E27FC236}">
              <a16:creationId xmlns:a16="http://schemas.microsoft.com/office/drawing/2014/main" id="{82FDFA4C-E3B1-4698-BB77-C1C68388DFE9}"/>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9" name="フローチャート: 判断 448">
          <a:extLst>
            <a:ext uri="{FF2B5EF4-FFF2-40B4-BE49-F238E27FC236}">
              <a16:creationId xmlns:a16="http://schemas.microsoft.com/office/drawing/2014/main" id="{3D51CF4A-5075-4FAF-8D84-6C7D42E16BA7}"/>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0" name="フローチャート: 判断 449">
          <a:extLst>
            <a:ext uri="{FF2B5EF4-FFF2-40B4-BE49-F238E27FC236}">
              <a16:creationId xmlns:a16="http://schemas.microsoft.com/office/drawing/2014/main" id="{F23ACEF9-7B63-4649-B5A1-0C9D37758805}"/>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1" name="フローチャート: 判断 450">
          <a:extLst>
            <a:ext uri="{FF2B5EF4-FFF2-40B4-BE49-F238E27FC236}">
              <a16:creationId xmlns:a16="http://schemas.microsoft.com/office/drawing/2014/main" id="{3D9D6B74-3387-4842-A264-B9E41FB601E6}"/>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2" name="フローチャート: 判断 451">
          <a:extLst>
            <a:ext uri="{FF2B5EF4-FFF2-40B4-BE49-F238E27FC236}">
              <a16:creationId xmlns:a16="http://schemas.microsoft.com/office/drawing/2014/main" id="{27FCC348-4D03-42F3-BC38-661EA37DA070}"/>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F4B72112-C4BF-4E5E-A71B-C7F591AF28F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B540D07C-EB8B-4B78-8423-6A1F76EF24F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1658942-195A-4D0C-AFCC-C0738C0302A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1AEFFB45-7AF2-46F9-82E2-E6487199ADD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73CCCF90-2DE8-4449-BCFC-3F6544BD88F9}"/>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8" name="楕円 457">
          <a:extLst>
            <a:ext uri="{FF2B5EF4-FFF2-40B4-BE49-F238E27FC236}">
              <a16:creationId xmlns:a16="http://schemas.microsoft.com/office/drawing/2014/main" id="{217A5E69-921E-4781-B745-D1756BC2FA61}"/>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59" name="【保健所】&#10;一人当たり面積該当値テキスト">
          <a:extLst>
            <a:ext uri="{FF2B5EF4-FFF2-40B4-BE49-F238E27FC236}">
              <a16:creationId xmlns:a16="http://schemas.microsoft.com/office/drawing/2014/main" id="{BA9630A8-AE1C-4C59-9B4B-33024C576B21}"/>
            </a:ext>
          </a:extLst>
        </xdr:cNvPr>
        <xdr:cNvSpPr txBox="1"/>
      </xdr:nvSpPr>
      <xdr:spPr>
        <a:xfrm>
          <a:off x="9477375" y="1729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63500</xdr:rowOff>
    </xdr:from>
    <xdr:to>
      <xdr:col>50</xdr:col>
      <xdr:colOff>165100</xdr:colOff>
      <xdr:row>106</xdr:row>
      <xdr:rowOff>165100</xdr:rowOff>
    </xdr:to>
    <xdr:sp macro="" textlink="">
      <xdr:nvSpPr>
        <xdr:cNvPr id="460" name="楕円 459">
          <a:extLst>
            <a:ext uri="{FF2B5EF4-FFF2-40B4-BE49-F238E27FC236}">
              <a16:creationId xmlns:a16="http://schemas.microsoft.com/office/drawing/2014/main" id="{2F96A33C-B37A-4957-8468-8974AA3FDAF8}"/>
            </a:ext>
          </a:extLst>
        </xdr:cNvPr>
        <xdr:cNvSpPr/>
      </xdr:nvSpPr>
      <xdr:spPr>
        <a:xfrm>
          <a:off x="86391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114300</xdr:rowOff>
    </xdr:from>
    <xdr:to>
      <xdr:col>55</xdr:col>
      <xdr:colOff>0</xdr:colOff>
      <xdr:row>107</xdr:row>
      <xdr:rowOff>95250</xdr:rowOff>
    </xdr:to>
    <xdr:cxnSp macro="">
      <xdr:nvCxnSpPr>
        <xdr:cNvPr id="461" name="直線コネクタ 460">
          <a:extLst>
            <a:ext uri="{FF2B5EF4-FFF2-40B4-BE49-F238E27FC236}">
              <a16:creationId xmlns:a16="http://schemas.microsoft.com/office/drawing/2014/main" id="{735FE65A-D97B-495A-B351-5C3DE54EBC29}"/>
            </a:ext>
          </a:extLst>
        </xdr:cNvPr>
        <xdr:cNvCxnSpPr/>
      </xdr:nvCxnSpPr>
      <xdr:spPr>
        <a:xfrm>
          <a:off x="8686800" y="17278350"/>
          <a:ext cx="74295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2" name="楕円 461">
          <a:extLst>
            <a:ext uri="{FF2B5EF4-FFF2-40B4-BE49-F238E27FC236}">
              <a16:creationId xmlns:a16="http://schemas.microsoft.com/office/drawing/2014/main" id="{51C831F2-0FFC-4862-8BCE-C8A6531726AD}"/>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106</xdr:row>
      <xdr:rowOff>114300</xdr:rowOff>
    </xdr:to>
    <xdr:cxnSp macro="">
      <xdr:nvCxnSpPr>
        <xdr:cNvPr id="463" name="直線コネクタ 462">
          <a:extLst>
            <a:ext uri="{FF2B5EF4-FFF2-40B4-BE49-F238E27FC236}">
              <a16:creationId xmlns:a16="http://schemas.microsoft.com/office/drawing/2014/main" id="{E4505AB5-12D6-42BD-9C90-A90473FF0527}"/>
            </a:ext>
          </a:extLst>
        </xdr:cNvPr>
        <xdr:cNvCxnSpPr/>
      </xdr:nvCxnSpPr>
      <xdr:spPr>
        <a:xfrm>
          <a:off x="78867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4" name="楕円 463">
          <a:extLst>
            <a:ext uri="{FF2B5EF4-FFF2-40B4-BE49-F238E27FC236}">
              <a16:creationId xmlns:a16="http://schemas.microsoft.com/office/drawing/2014/main" id="{B0C4220A-66FE-4B83-B791-DD7F612E99F4}"/>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107</xdr:row>
      <xdr:rowOff>19050</xdr:rowOff>
    </xdr:to>
    <xdr:cxnSp macro="">
      <xdr:nvCxnSpPr>
        <xdr:cNvPr id="465" name="直線コネクタ 464">
          <a:extLst>
            <a:ext uri="{FF2B5EF4-FFF2-40B4-BE49-F238E27FC236}">
              <a16:creationId xmlns:a16="http://schemas.microsoft.com/office/drawing/2014/main" id="{7794B692-91C4-4E05-9F71-713103FC703B}"/>
            </a:ext>
          </a:extLst>
        </xdr:cNvPr>
        <xdr:cNvCxnSpPr/>
      </xdr:nvCxnSpPr>
      <xdr:spPr>
        <a:xfrm flipV="1">
          <a:off x="7077075" y="17278350"/>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6" name="楕円 465">
          <a:extLst>
            <a:ext uri="{FF2B5EF4-FFF2-40B4-BE49-F238E27FC236}">
              <a16:creationId xmlns:a16="http://schemas.microsoft.com/office/drawing/2014/main" id="{4A6AA1F4-CEBA-4CB6-AC5F-E8E398DFFEFB}"/>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67" name="直線コネクタ 466">
          <a:extLst>
            <a:ext uri="{FF2B5EF4-FFF2-40B4-BE49-F238E27FC236}">
              <a16:creationId xmlns:a16="http://schemas.microsoft.com/office/drawing/2014/main" id="{88841C14-5128-4563-8059-0E9165CEED17}"/>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68" name="n_1aveValue【保健所】&#10;一人当たり面積">
          <a:extLst>
            <a:ext uri="{FF2B5EF4-FFF2-40B4-BE49-F238E27FC236}">
              <a16:creationId xmlns:a16="http://schemas.microsoft.com/office/drawing/2014/main" id="{F0D8B894-6CE6-4D14-9B40-C4D24AF19AA1}"/>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69" name="n_2aveValue【保健所】&#10;一人当たり面積">
          <a:extLst>
            <a:ext uri="{FF2B5EF4-FFF2-40B4-BE49-F238E27FC236}">
              <a16:creationId xmlns:a16="http://schemas.microsoft.com/office/drawing/2014/main" id="{9FCAFDC7-3E48-4B42-82E3-98C167ADC0E3}"/>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0" name="n_3aveValue【保健所】&#10;一人当たり面積">
          <a:extLst>
            <a:ext uri="{FF2B5EF4-FFF2-40B4-BE49-F238E27FC236}">
              <a16:creationId xmlns:a16="http://schemas.microsoft.com/office/drawing/2014/main" id="{0EF6DF59-7B75-4A54-8DD0-46409A2A5B01}"/>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71" name="n_4aveValue【保健所】&#10;一人当たり面積">
          <a:extLst>
            <a:ext uri="{FF2B5EF4-FFF2-40B4-BE49-F238E27FC236}">
              <a16:creationId xmlns:a16="http://schemas.microsoft.com/office/drawing/2014/main" id="{E694BAE4-BF48-4B41-8C01-8221EE13A958}"/>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156227</xdr:rowOff>
    </xdr:from>
    <xdr:ext cx="469744" cy="259045"/>
    <xdr:sp macro="" textlink="">
      <xdr:nvSpPr>
        <xdr:cNvPr id="472" name="n_1mainValue【保健所】&#10;一人当たり面積">
          <a:extLst>
            <a:ext uri="{FF2B5EF4-FFF2-40B4-BE49-F238E27FC236}">
              <a16:creationId xmlns:a16="http://schemas.microsoft.com/office/drawing/2014/main" id="{6AC464C8-04C5-4181-8EBB-72BF3AEE3D8F}"/>
            </a:ext>
          </a:extLst>
        </xdr:cNvPr>
        <xdr:cNvSpPr txBox="1"/>
      </xdr:nvSpPr>
      <xdr:spPr>
        <a:xfrm>
          <a:off x="845827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73" name="n_2mainValue【保健所】&#10;一人当たり面積">
          <a:extLst>
            <a:ext uri="{FF2B5EF4-FFF2-40B4-BE49-F238E27FC236}">
              <a16:creationId xmlns:a16="http://schemas.microsoft.com/office/drawing/2014/main" id="{D4948AD1-0043-40B2-93B8-E952E7774388}"/>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4" name="n_3mainValue【保健所】&#10;一人当たり面積">
          <a:extLst>
            <a:ext uri="{FF2B5EF4-FFF2-40B4-BE49-F238E27FC236}">
              <a16:creationId xmlns:a16="http://schemas.microsoft.com/office/drawing/2014/main" id="{FB59E178-A392-425E-A6EB-6C9545E60CF3}"/>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5" name="n_4mainValue【保健所】&#10;一人当たり面積">
          <a:extLst>
            <a:ext uri="{FF2B5EF4-FFF2-40B4-BE49-F238E27FC236}">
              <a16:creationId xmlns:a16="http://schemas.microsoft.com/office/drawing/2014/main" id="{89F1C253-32A5-48E0-B271-07373523892D}"/>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3D45D568-82FB-4BE3-9CCF-6A4DC4B9FF8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EBE73A8B-4027-4ED4-B5EC-4EC20877AF1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2F9DC2C9-E1EE-4D90-8982-D48CAFB3997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7108E983-0471-49E6-A482-BCC4E098D22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7BC604FA-6597-4F70-BA55-BEFDEE4060D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82ABADA0-E109-4545-ADE5-748074718CD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36AEB8AB-BEF2-4805-B088-F9837C26983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5E628630-7A34-495E-A942-1AD476CFF94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B4F77970-2A34-4DEC-9560-E5491BF70C0B}"/>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885A70C5-BDBB-4573-BEDE-BCE24C5BDFDD}"/>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9C1905F7-5D22-4A38-BE08-49B0D5C0891C}"/>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BB3DF4D0-DA5B-4A04-A54F-08C284F7AF50}"/>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2AE02CA1-8329-40A6-85E9-70DDE668847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5A0FA38B-70EA-4CEC-B6F3-AD86D9A4025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5A01D75F-C36D-49AC-BF63-B983D19443BE}"/>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4D813216-0B51-4CE9-BEC8-0929780D20E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A16AE8D1-10A9-4574-AAF0-E14CEE09389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DC672A42-D9A4-4E6B-B024-429E8654625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1A3F9A01-4522-4092-9D74-9BE954C8A704}"/>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0CCCC657-A911-4A43-BA92-B5C4498C5A30}"/>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80AB77B1-F4E5-4627-99E1-AA69C6A3279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FEBB6D8A-0405-4DDA-9814-F03D4F3D7A0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98" name="直線コネクタ 497">
          <a:extLst>
            <a:ext uri="{FF2B5EF4-FFF2-40B4-BE49-F238E27FC236}">
              <a16:creationId xmlns:a16="http://schemas.microsoft.com/office/drawing/2014/main" id="{7A1898BD-AE17-4A86-B971-89A5BFC2D043}"/>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F844CBC1-740E-400B-9798-DBC82D73B3B3}"/>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0" name="直線コネクタ 499">
          <a:extLst>
            <a:ext uri="{FF2B5EF4-FFF2-40B4-BE49-F238E27FC236}">
              <a16:creationId xmlns:a16="http://schemas.microsoft.com/office/drawing/2014/main" id="{8FF3DFA2-879E-4E76-A8DD-A19432AEE0E4}"/>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28B8833C-F677-471D-868D-19C0C81EA8B9}"/>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2" name="直線コネクタ 501">
          <a:extLst>
            <a:ext uri="{FF2B5EF4-FFF2-40B4-BE49-F238E27FC236}">
              <a16:creationId xmlns:a16="http://schemas.microsoft.com/office/drawing/2014/main" id="{73D9053A-FB3F-4DEF-9567-568B6B067C5E}"/>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FF4D2341-2091-4927-B9C5-D85CF32DF38A}"/>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4" name="フローチャート: 判断 503">
          <a:extLst>
            <a:ext uri="{FF2B5EF4-FFF2-40B4-BE49-F238E27FC236}">
              <a16:creationId xmlns:a16="http://schemas.microsoft.com/office/drawing/2014/main" id="{D0ED033B-399C-4747-A060-87BEE2284E5A}"/>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5" name="フローチャート: 判断 504">
          <a:extLst>
            <a:ext uri="{FF2B5EF4-FFF2-40B4-BE49-F238E27FC236}">
              <a16:creationId xmlns:a16="http://schemas.microsoft.com/office/drawing/2014/main" id="{41D87027-38A6-4179-A232-1E93BAAC70F3}"/>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06" name="フローチャート: 判断 505">
          <a:extLst>
            <a:ext uri="{FF2B5EF4-FFF2-40B4-BE49-F238E27FC236}">
              <a16:creationId xmlns:a16="http://schemas.microsoft.com/office/drawing/2014/main" id="{117F6ABF-D616-416C-9915-6497DECF1410}"/>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507" name="フローチャート: 判断 506">
          <a:extLst>
            <a:ext uri="{FF2B5EF4-FFF2-40B4-BE49-F238E27FC236}">
              <a16:creationId xmlns:a16="http://schemas.microsoft.com/office/drawing/2014/main" id="{1571D473-E577-402D-978C-E55082A993EB}"/>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34</xdr:row>
      <xdr:rowOff>124460</xdr:rowOff>
    </xdr:from>
    <xdr:to>
      <xdr:col>67</xdr:col>
      <xdr:colOff>101600</xdr:colOff>
      <xdr:row>35</xdr:row>
      <xdr:rowOff>54610</xdr:rowOff>
    </xdr:to>
    <xdr:sp macro="" textlink="">
      <xdr:nvSpPr>
        <xdr:cNvPr id="508" name="フローチャート: 判断 507">
          <a:extLst>
            <a:ext uri="{FF2B5EF4-FFF2-40B4-BE49-F238E27FC236}">
              <a16:creationId xmlns:a16="http://schemas.microsoft.com/office/drawing/2014/main" id="{4238DAFE-1674-4FC0-B8D2-0A74392A7824}"/>
            </a:ext>
          </a:extLst>
        </xdr:cNvPr>
        <xdr:cNvSpPr/>
      </xdr:nvSpPr>
      <xdr:spPr>
        <a:xfrm>
          <a:off x="11487150" y="56267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283013BA-1A04-46B1-876B-BBE07B7FF82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36705FDA-F8B5-4252-9809-5406A906709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844D0E2B-5C20-459C-AE0C-F57BE3977D0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620C51F7-2421-481E-872A-F847796DAA7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BB61E89-6207-42E1-A362-51B4C785868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166370</xdr:rowOff>
    </xdr:from>
    <xdr:to>
      <xdr:col>85</xdr:col>
      <xdr:colOff>177800</xdr:colOff>
      <xdr:row>36</xdr:row>
      <xdr:rowOff>96520</xdr:rowOff>
    </xdr:to>
    <xdr:sp macro="" textlink="">
      <xdr:nvSpPr>
        <xdr:cNvPr id="514" name="楕円 513">
          <a:extLst>
            <a:ext uri="{FF2B5EF4-FFF2-40B4-BE49-F238E27FC236}">
              <a16:creationId xmlns:a16="http://schemas.microsoft.com/office/drawing/2014/main" id="{D271F78B-4CAA-4B93-8DC6-02F69FDD8DA3}"/>
            </a:ext>
          </a:extLst>
        </xdr:cNvPr>
        <xdr:cNvSpPr/>
      </xdr:nvSpPr>
      <xdr:spPr>
        <a:xfrm>
          <a:off x="14649450" y="58305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17797</xdr:rowOff>
    </xdr:from>
    <xdr:ext cx="405111" cy="259045"/>
    <xdr:sp macro="" textlink="">
      <xdr:nvSpPr>
        <xdr:cNvPr id="515" name="【試験研究機関】&#10;有形固定資産減価償却率該当値テキスト">
          <a:extLst>
            <a:ext uri="{FF2B5EF4-FFF2-40B4-BE49-F238E27FC236}">
              <a16:creationId xmlns:a16="http://schemas.microsoft.com/office/drawing/2014/main" id="{5E1D7613-3062-4C2F-9B10-7C8E6012C17D}"/>
            </a:ext>
          </a:extLst>
        </xdr:cNvPr>
        <xdr:cNvSpPr txBox="1"/>
      </xdr:nvSpPr>
      <xdr:spPr>
        <a:xfrm>
          <a:off x="14744700"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90170</xdr:rowOff>
    </xdr:from>
    <xdr:to>
      <xdr:col>81</xdr:col>
      <xdr:colOff>101600</xdr:colOff>
      <xdr:row>36</xdr:row>
      <xdr:rowOff>20320</xdr:rowOff>
    </xdr:to>
    <xdr:sp macro="" textlink="">
      <xdr:nvSpPr>
        <xdr:cNvPr id="516" name="楕円 515">
          <a:extLst>
            <a:ext uri="{FF2B5EF4-FFF2-40B4-BE49-F238E27FC236}">
              <a16:creationId xmlns:a16="http://schemas.microsoft.com/office/drawing/2014/main" id="{392A4FAD-1F9C-4FE1-90C4-7DFF70E39E6C}"/>
            </a:ext>
          </a:extLst>
        </xdr:cNvPr>
        <xdr:cNvSpPr/>
      </xdr:nvSpPr>
      <xdr:spPr>
        <a:xfrm>
          <a:off x="13887450" y="57543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140970</xdr:rowOff>
    </xdr:from>
    <xdr:to>
      <xdr:col>85</xdr:col>
      <xdr:colOff>127000</xdr:colOff>
      <xdr:row>36</xdr:row>
      <xdr:rowOff>45720</xdr:rowOff>
    </xdr:to>
    <xdr:cxnSp macro="">
      <xdr:nvCxnSpPr>
        <xdr:cNvPr id="517" name="直線コネクタ 516">
          <a:extLst>
            <a:ext uri="{FF2B5EF4-FFF2-40B4-BE49-F238E27FC236}">
              <a16:creationId xmlns:a16="http://schemas.microsoft.com/office/drawing/2014/main" id="{3E49E56A-F0D2-43D7-AF60-7A6ADA7C529E}"/>
            </a:ext>
          </a:extLst>
        </xdr:cNvPr>
        <xdr:cNvCxnSpPr/>
      </xdr:nvCxnSpPr>
      <xdr:spPr>
        <a:xfrm>
          <a:off x="13935075" y="5811520"/>
          <a:ext cx="7620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10160</xdr:rowOff>
    </xdr:from>
    <xdr:to>
      <xdr:col>76</xdr:col>
      <xdr:colOff>165100</xdr:colOff>
      <xdr:row>35</xdr:row>
      <xdr:rowOff>111760</xdr:rowOff>
    </xdr:to>
    <xdr:sp macro="" textlink="">
      <xdr:nvSpPr>
        <xdr:cNvPr id="518" name="楕円 517">
          <a:extLst>
            <a:ext uri="{FF2B5EF4-FFF2-40B4-BE49-F238E27FC236}">
              <a16:creationId xmlns:a16="http://schemas.microsoft.com/office/drawing/2014/main" id="{4AC60C83-2335-40C6-A7AA-F352D7C86541}"/>
            </a:ext>
          </a:extLst>
        </xdr:cNvPr>
        <xdr:cNvSpPr/>
      </xdr:nvSpPr>
      <xdr:spPr>
        <a:xfrm>
          <a:off x="13096875" y="56743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60960</xdr:rowOff>
    </xdr:from>
    <xdr:to>
      <xdr:col>81</xdr:col>
      <xdr:colOff>50800</xdr:colOff>
      <xdr:row>35</xdr:row>
      <xdr:rowOff>140970</xdr:rowOff>
    </xdr:to>
    <xdr:cxnSp macro="">
      <xdr:nvCxnSpPr>
        <xdr:cNvPr id="519" name="直線コネクタ 518">
          <a:extLst>
            <a:ext uri="{FF2B5EF4-FFF2-40B4-BE49-F238E27FC236}">
              <a16:creationId xmlns:a16="http://schemas.microsoft.com/office/drawing/2014/main" id="{0EC9CC36-AFCE-43B1-A2FA-548EEA546A02}"/>
            </a:ext>
          </a:extLst>
        </xdr:cNvPr>
        <xdr:cNvCxnSpPr/>
      </xdr:nvCxnSpPr>
      <xdr:spPr>
        <a:xfrm>
          <a:off x="13144500" y="5731510"/>
          <a:ext cx="790575"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162560</xdr:rowOff>
    </xdr:from>
    <xdr:to>
      <xdr:col>72</xdr:col>
      <xdr:colOff>38100</xdr:colOff>
      <xdr:row>35</xdr:row>
      <xdr:rowOff>92710</xdr:rowOff>
    </xdr:to>
    <xdr:sp macro="" textlink="">
      <xdr:nvSpPr>
        <xdr:cNvPr id="520" name="楕円 519">
          <a:extLst>
            <a:ext uri="{FF2B5EF4-FFF2-40B4-BE49-F238E27FC236}">
              <a16:creationId xmlns:a16="http://schemas.microsoft.com/office/drawing/2014/main" id="{A529EA05-1315-441F-A9E6-9869BD815F3D}"/>
            </a:ext>
          </a:extLst>
        </xdr:cNvPr>
        <xdr:cNvSpPr/>
      </xdr:nvSpPr>
      <xdr:spPr>
        <a:xfrm>
          <a:off x="12296775" y="566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41910</xdr:rowOff>
    </xdr:from>
    <xdr:to>
      <xdr:col>76</xdr:col>
      <xdr:colOff>114300</xdr:colOff>
      <xdr:row>35</xdr:row>
      <xdr:rowOff>60960</xdr:rowOff>
    </xdr:to>
    <xdr:cxnSp macro="">
      <xdr:nvCxnSpPr>
        <xdr:cNvPr id="521" name="直線コネクタ 520">
          <a:extLst>
            <a:ext uri="{FF2B5EF4-FFF2-40B4-BE49-F238E27FC236}">
              <a16:creationId xmlns:a16="http://schemas.microsoft.com/office/drawing/2014/main" id="{6737C82D-CC7F-402E-AD29-87AB93E69568}"/>
            </a:ext>
          </a:extLst>
        </xdr:cNvPr>
        <xdr:cNvCxnSpPr/>
      </xdr:nvCxnSpPr>
      <xdr:spPr>
        <a:xfrm>
          <a:off x="12344400" y="571246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113030</xdr:rowOff>
    </xdr:from>
    <xdr:to>
      <xdr:col>67</xdr:col>
      <xdr:colOff>101600</xdr:colOff>
      <xdr:row>35</xdr:row>
      <xdr:rowOff>43180</xdr:rowOff>
    </xdr:to>
    <xdr:sp macro="" textlink="">
      <xdr:nvSpPr>
        <xdr:cNvPr id="522" name="楕円 521">
          <a:extLst>
            <a:ext uri="{FF2B5EF4-FFF2-40B4-BE49-F238E27FC236}">
              <a16:creationId xmlns:a16="http://schemas.microsoft.com/office/drawing/2014/main" id="{1DA54C91-C035-4CD1-8CE1-796F5D04E4FB}"/>
            </a:ext>
          </a:extLst>
        </xdr:cNvPr>
        <xdr:cNvSpPr/>
      </xdr:nvSpPr>
      <xdr:spPr>
        <a:xfrm>
          <a:off x="11487150" y="5618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163830</xdr:rowOff>
    </xdr:from>
    <xdr:to>
      <xdr:col>71</xdr:col>
      <xdr:colOff>177800</xdr:colOff>
      <xdr:row>35</xdr:row>
      <xdr:rowOff>41910</xdr:rowOff>
    </xdr:to>
    <xdr:cxnSp macro="">
      <xdr:nvCxnSpPr>
        <xdr:cNvPr id="523" name="直線コネクタ 522">
          <a:extLst>
            <a:ext uri="{FF2B5EF4-FFF2-40B4-BE49-F238E27FC236}">
              <a16:creationId xmlns:a16="http://schemas.microsoft.com/office/drawing/2014/main" id="{B02874A5-CCBB-4228-B0B7-B2AAFCC015DC}"/>
            </a:ext>
          </a:extLst>
        </xdr:cNvPr>
        <xdr:cNvCxnSpPr/>
      </xdr:nvCxnSpPr>
      <xdr:spPr>
        <a:xfrm>
          <a:off x="11534775" y="5666105"/>
          <a:ext cx="80962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38117</xdr:rowOff>
    </xdr:from>
    <xdr:ext cx="405111" cy="259045"/>
    <xdr:sp macro="" textlink="">
      <xdr:nvSpPr>
        <xdr:cNvPr id="524" name="n_1aveValue【試験研究機関】&#10;有形固定資産減価償却率">
          <a:extLst>
            <a:ext uri="{FF2B5EF4-FFF2-40B4-BE49-F238E27FC236}">
              <a16:creationId xmlns:a16="http://schemas.microsoft.com/office/drawing/2014/main" id="{E4EC48A4-80DC-4C20-851B-B6FB95C56F1B}"/>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22877</xdr:rowOff>
    </xdr:from>
    <xdr:ext cx="405111" cy="259045"/>
    <xdr:sp macro="" textlink="">
      <xdr:nvSpPr>
        <xdr:cNvPr id="525" name="n_2aveValue【試験研究機関】&#10;有形固定資産減価償却率">
          <a:extLst>
            <a:ext uri="{FF2B5EF4-FFF2-40B4-BE49-F238E27FC236}">
              <a16:creationId xmlns:a16="http://schemas.microsoft.com/office/drawing/2014/main" id="{17D0D740-53A5-4B20-B3C0-2D042AC97445}"/>
            </a:ext>
          </a:extLst>
        </xdr:cNvPr>
        <xdr:cNvSpPr txBox="1"/>
      </xdr:nvSpPr>
      <xdr:spPr>
        <a:xfrm>
          <a:off x="12964169" y="601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163847</xdr:rowOff>
    </xdr:from>
    <xdr:ext cx="405111" cy="259045"/>
    <xdr:sp macro="" textlink="">
      <xdr:nvSpPr>
        <xdr:cNvPr id="526" name="n_3aveValue【試験研究機関】&#10;有形固定資産減価償却率">
          <a:extLst>
            <a:ext uri="{FF2B5EF4-FFF2-40B4-BE49-F238E27FC236}">
              <a16:creationId xmlns:a16="http://schemas.microsoft.com/office/drawing/2014/main" id="{1BB79CBF-8CDA-4710-9739-BA6644AF7E47}"/>
            </a:ext>
          </a:extLst>
        </xdr:cNvPr>
        <xdr:cNvSpPr txBox="1"/>
      </xdr:nvSpPr>
      <xdr:spPr>
        <a:xfrm>
          <a:off x="121640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45737</xdr:rowOff>
    </xdr:from>
    <xdr:ext cx="405111" cy="259045"/>
    <xdr:sp macro="" textlink="">
      <xdr:nvSpPr>
        <xdr:cNvPr id="527" name="n_4aveValue【試験研究機関】&#10;有形固定資産減価償却率">
          <a:extLst>
            <a:ext uri="{FF2B5EF4-FFF2-40B4-BE49-F238E27FC236}">
              <a16:creationId xmlns:a16="http://schemas.microsoft.com/office/drawing/2014/main" id="{14F95E9B-AE7F-4F4D-BAD5-BB9B45CBF39D}"/>
            </a:ext>
          </a:extLst>
        </xdr:cNvPr>
        <xdr:cNvSpPr txBox="1"/>
      </xdr:nvSpPr>
      <xdr:spPr>
        <a:xfrm>
          <a:off x="11354444" y="5716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36847</xdr:rowOff>
    </xdr:from>
    <xdr:ext cx="405111" cy="259045"/>
    <xdr:sp macro="" textlink="">
      <xdr:nvSpPr>
        <xdr:cNvPr id="528" name="n_1mainValue【試験研究機関】&#10;有形固定資産減価償却率">
          <a:extLst>
            <a:ext uri="{FF2B5EF4-FFF2-40B4-BE49-F238E27FC236}">
              <a16:creationId xmlns:a16="http://schemas.microsoft.com/office/drawing/2014/main" id="{B95B111D-49AA-4D9F-97AC-8DA3326A0661}"/>
            </a:ext>
          </a:extLst>
        </xdr:cNvPr>
        <xdr:cNvSpPr txBox="1"/>
      </xdr:nvSpPr>
      <xdr:spPr>
        <a:xfrm>
          <a:off x="13745219" y="5542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128287</xdr:rowOff>
    </xdr:from>
    <xdr:ext cx="405111" cy="259045"/>
    <xdr:sp macro="" textlink="">
      <xdr:nvSpPr>
        <xdr:cNvPr id="529" name="n_2mainValue【試験研究機関】&#10;有形固定資産減価償却率">
          <a:extLst>
            <a:ext uri="{FF2B5EF4-FFF2-40B4-BE49-F238E27FC236}">
              <a16:creationId xmlns:a16="http://schemas.microsoft.com/office/drawing/2014/main" id="{10476F13-9BF8-494E-AA6D-EBCA4697C712}"/>
            </a:ext>
          </a:extLst>
        </xdr:cNvPr>
        <xdr:cNvSpPr txBox="1"/>
      </xdr:nvSpPr>
      <xdr:spPr>
        <a:xfrm>
          <a:off x="12964169" y="546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109237</xdr:rowOff>
    </xdr:from>
    <xdr:ext cx="405111" cy="259045"/>
    <xdr:sp macro="" textlink="">
      <xdr:nvSpPr>
        <xdr:cNvPr id="530" name="n_3mainValue【試験研究機関】&#10;有形固定資産減価償却率">
          <a:extLst>
            <a:ext uri="{FF2B5EF4-FFF2-40B4-BE49-F238E27FC236}">
              <a16:creationId xmlns:a16="http://schemas.microsoft.com/office/drawing/2014/main" id="{1DEFD470-F675-42D7-AF30-B6F021F443F0}"/>
            </a:ext>
          </a:extLst>
        </xdr:cNvPr>
        <xdr:cNvSpPr txBox="1"/>
      </xdr:nvSpPr>
      <xdr:spPr>
        <a:xfrm>
          <a:off x="12164069"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59707</xdr:rowOff>
    </xdr:from>
    <xdr:ext cx="405111" cy="259045"/>
    <xdr:sp macro="" textlink="">
      <xdr:nvSpPr>
        <xdr:cNvPr id="531" name="n_4mainValue【試験研究機関】&#10;有形固定資産減価償却率">
          <a:extLst>
            <a:ext uri="{FF2B5EF4-FFF2-40B4-BE49-F238E27FC236}">
              <a16:creationId xmlns:a16="http://schemas.microsoft.com/office/drawing/2014/main" id="{EC96AE5F-996A-4041-8401-3A97684489F0}"/>
            </a:ext>
          </a:extLst>
        </xdr:cNvPr>
        <xdr:cNvSpPr txBox="1"/>
      </xdr:nvSpPr>
      <xdr:spPr>
        <a:xfrm>
          <a:off x="11354444" y="5403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C48ED984-783F-4698-A48A-C12CD4ECB36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6AE459C2-FE42-44BB-B264-0629A2C6F77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687968E4-3921-4A11-8C84-1895ABA1791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ED00F55B-9E97-46F1-A9CA-A7B2CF66F5C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E55C560C-2E0C-45AD-A292-1ABD880DBE1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CA80166B-18E6-4FDD-A1AD-90794F504B8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0E30CFB0-9B93-4E28-A0A6-83D34825CCC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EFBE8A73-394F-4B2C-A1FF-92F4A3368756}"/>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D572A754-EDA8-45D3-89DC-D7C7D7953B4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1" name="テキスト ボックス 540">
          <a:extLst>
            <a:ext uri="{FF2B5EF4-FFF2-40B4-BE49-F238E27FC236}">
              <a16:creationId xmlns:a16="http://schemas.microsoft.com/office/drawing/2014/main" id="{D0DD2EBA-35F4-426B-8F0B-B00C93566FB4}"/>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8B808196-9978-4497-89E7-D376CEE03BBE}"/>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C752F9A3-9BB3-49C6-AD87-FC19A6EBFADA}"/>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F1534CC8-E878-4A2E-989C-783FD01CED8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058BF0A6-EAB1-4E9D-97DE-F722445D1C66}"/>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F6456296-64DF-4544-9CAB-CE768DEE1B42}"/>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860736A1-561C-4832-985A-B52833BCA0D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6AE09368-B17D-455C-9397-E8D60CF52435}"/>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9FCEF440-C6A6-40C6-8871-EE1C25C487FB}"/>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8CCFFAC4-C7C2-4839-A29D-2DE88E27E09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53DC8505-FA1A-4ED9-9920-7588690DD355}"/>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DA68F65C-FEC2-4D31-A6BE-9612B599DD4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3" name="直線コネクタ 552">
          <a:extLst>
            <a:ext uri="{FF2B5EF4-FFF2-40B4-BE49-F238E27FC236}">
              <a16:creationId xmlns:a16="http://schemas.microsoft.com/office/drawing/2014/main" id="{585A46E0-8DCD-4645-919B-019AE084ED7B}"/>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4" name="【試験研究機関】&#10;一人当たり面積最小値テキスト">
          <a:extLst>
            <a:ext uri="{FF2B5EF4-FFF2-40B4-BE49-F238E27FC236}">
              <a16:creationId xmlns:a16="http://schemas.microsoft.com/office/drawing/2014/main" id="{F744D4FF-FDA0-4C0A-90C1-9415F535AEC9}"/>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5" name="直線コネクタ 554">
          <a:extLst>
            <a:ext uri="{FF2B5EF4-FFF2-40B4-BE49-F238E27FC236}">
              <a16:creationId xmlns:a16="http://schemas.microsoft.com/office/drawing/2014/main" id="{F393FA69-87B8-44C3-9F6C-AF2FF532EFAE}"/>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6" name="【試験研究機関】&#10;一人当たり面積最大値テキスト">
          <a:extLst>
            <a:ext uri="{FF2B5EF4-FFF2-40B4-BE49-F238E27FC236}">
              <a16:creationId xmlns:a16="http://schemas.microsoft.com/office/drawing/2014/main" id="{8E91DD1C-6C46-4913-9BDB-34CE8F6E98B6}"/>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7" name="直線コネクタ 556">
          <a:extLst>
            <a:ext uri="{FF2B5EF4-FFF2-40B4-BE49-F238E27FC236}">
              <a16:creationId xmlns:a16="http://schemas.microsoft.com/office/drawing/2014/main" id="{35BDC975-1B41-4AAA-9434-2B870A92B2C6}"/>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58" name="【試験研究機関】&#10;一人当たり面積平均値テキスト">
          <a:extLst>
            <a:ext uri="{FF2B5EF4-FFF2-40B4-BE49-F238E27FC236}">
              <a16:creationId xmlns:a16="http://schemas.microsoft.com/office/drawing/2014/main" id="{98D5D483-B9D4-4266-ABFD-156ED2058595}"/>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59" name="フローチャート: 判断 558">
          <a:extLst>
            <a:ext uri="{FF2B5EF4-FFF2-40B4-BE49-F238E27FC236}">
              <a16:creationId xmlns:a16="http://schemas.microsoft.com/office/drawing/2014/main" id="{9C4203B4-AFFA-4641-A7F2-6E18D0B28B55}"/>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0" name="フローチャート: 判断 559">
          <a:extLst>
            <a:ext uri="{FF2B5EF4-FFF2-40B4-BE49-F238E27FC236}">
              <a16:creationId xmlns:a16="http://schemas.microsoft.com/office/drawing/2014/main" id="{4CF46431-392D-4B80-A6D5-1F66EC2B0766}"/>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61" name="フローチャート: 判断 560">
          <a:extLst>
            <a:ext uri="{FF2B5EF4-FFF2-40B4-BE49-F238E27FC236}">
              <a16:creationId xmlns:a16="http://schemas.microsoft.com/office/drawing/2014/main" id="{78283631-72B3-4197-9FA8-CD0A7AC15BAD}"/>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62" name="フローチャート: 判断 561">
          <a:extLst>
            <a:ext uri="{FF2B5EF4-FFF2-40B4-BE49-F238E27FC236}">
              <a16:creationId xmlns:a16="http://schemas.microsoft.com/office/drawing/2014/main" id="{C396E6A0-A56B-4471-B581-3C8EE3148D27}"/>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35</xdr:row>
      <xdr:rowOff>120650</xdr:rowOff>
    </xdr:from>
    <xdr:to>
      <xdr:col>98</xdr:col>
      <xdr:colOff>38100</xdr:colOff>
      <xdr:row>36</xdr:row>
      <xdr:rowOff>50800</xdr:rowOff>
    </xdr:to>
    <xdr:sp macro="" textlink="">
      <xdr:nvSpPr>
        <xdr:cNvPr id="563" name="フローチャート: 判断 562">
          <a:extLst>
            <a:ext uri="{FF2B5EF4-FFF2-40B4-BE49-F238E27FC236}">
              <a16:creationId xmlns:a16="http://schemas.microsoft.com/office/drawing/2014/main" id="{0A7F089D-771B-4BAD-AF34-694AC8BF7C90}"/>
            </a:ext>
          </a:extLst>
        </xdr:cNvPr>
        <xdr:cNvSpPr/>
      </xdr:nvSpPr>
      <xdr:spPr>
        <a:xfrm>
          <a:off x="16754475" y="57912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F2B68572-3DB8-4D18-AC1D-587FBED66F6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BC3F7C69-DD07-4CD3-8356-9C95B575E08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FF0BDAC8-4960-4F7D-BBED-84CE3036594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6B5DCC14-ABEA-4877-B255-FF8C0982097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D01E552B-E6A6-4044-A3C4-8240911B078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57150</xdr:rowOff>
    </xdr:from>
    <xdr:to>
      <xdr:col>116</xdr:col>
      <xdr:colOff>114300</xdr:colOff>
      <xdr:row>35</xdr:row>
      <xdr:rowOff>158750</xdr:rowOff>
    </xdr:to>
    <xdr:sp macro="" textlink="">
      <xdr:nvSpPr>
        <xdr:cNvPr id="569" name="楕円 568">
          <a:extLst>
            <a:ext uri="{FF2B5EF4-FFF2-40B4-BE49-F238E27FC236}">
              <a16:creationId xmlns:a16="http://schemas.microsoft.com/office/drawing/2014/main" id="{B6491E47-D14E-4ECD-8E2C-7E26C47FE2B0}"/>
            </a:ext>
          </a:extLst>
        </xdr:cNvPr>
        <xdr:cNvSpPr/>
      </xdr:nvSpPr>
      <xdr:spPr>
        <a:xfrm>
          <a:off x="19897725" y="57245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80027</xdr:rowOff>
    </xdr:from>
    <xdr:ext cx="469744" cy="259045"/>
    <xdr:sp macro="" textlink="">
      <xdr:nvSpPr>
        <xdr:cNvPr id="570" name="【試験研究機関】&#10;一人当たり面積該当値テキスト">
          <a:extLst>
            <a:ext uri="{FF2B5EF4-FFF2-40B4-BE49-F238E27FC236}">
              <a16:creationId xmlns:a16="http://schemas.microsoft.com/office/drawing/2014/main" id="{B9289223-8336-4BD8-9DB8-E65D3BBADF07}"/>
            </a:ext>
          </a:extLst>
        </xdr:cNvPr>
        <xdr:cNvSpPr txBox="1"/>
      </xdr:nvSpPr>
      <xdr:spPr>
        <a:xfrm>
          <a:off x="20002500" y="5588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44450</xdr:rowOff>
    </xdr:from>
    <xdr:to>
      <xdr:col>112</xdr:col>
      <xdr:colOff>38100</xdr:colOff>
      <xdr:row>35</xdr:row>
      <xdr:rowOff>146050</xdr:rowOff>
    </xdr:to>
    <xdr:sp macro="" textlink="">
      <xdr:nvSpPr>
        <xdr:cNvPr id="571" name="楕円 570">
          <a:extLst>
            <a:ext uri="{FF2B5EF4-FFF2-40B4-BE49-F238E27FC236}">
              <a16:creationId xmlns:a16="http://schemas.microsoft.com/office/drawing/2014/main" id="{62A00CB4-D5A3-4743-A97D-BF583B5D2DE6}"/>
            </a:ext>
          </a:extLst>
        </xdr:cNvPr>
        <xdr:cNvSpPr/>
      </xdr:nvSpPr>
      <xdr:spPr>
        <a:xfrm>
          <a:off x="19154775" y="5715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95250</xdr:rowOff>
    </xdr:from>
    <xdr:to>
      <xdr:col>116</xdr:col>
      <xdr:colOff>63500</xdr:colOff>
      <xdr:row>35</xdr:row>
      <xdr:rowOff>107950</xdr:rowOff>
    </xdr:to>
    <xdr:cxnSp macro="">
      <xdr:nvCxnSpPr>
        <xdr:cNvPr id="572" name="直線コネクタ 571">
          <a:extLst>
            <a:ext uri="{FF2B5EF4-FFF2-40B4-BE49-F238E27FC236}">
              <a16:creationId xmlns:a16="http://schemas.microsoft.com/office/drawing/2014/main" id="{1FC5A682-484A-4874-9DE7-21FDF0E25FF2}"/>
            </a:ext>
          </a:extLst>
        </xdr:cNvPr>
        <xdr:cNvCxnSpPr/>
      </xdr:nvCxnSpPr>
      <xdr:spPr>
        <a:xfrm>
          <a:off x="19202400" y="5762625"/>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57150</xdr:rowOff>
    </xdr:from>
    <xdr:to>
      <xdr:col>107</xdr:col>
      <xdr:colOff>101600</xdr:colOff>
      <xdr:row>35</xdr:row>
      <xdr:rowOff>158750</xdr:rowOff>
    </xdr:to>
    <xdr:sp macro="" textlink="">
      <xdr:nvSpPr>
        <xdr:cNvPr id="573" name="楕円 572">
          <a:extLst>
            <a:ext uri="{FF2B5EF4-FFF2-40B4-BE49-F238E27FC236}">
              <a16:creationId xmlns:a16="http://schemas.microsoft.com/office/drawing/2014/main" id="{3C855E09-CADA-4703-AEFE-CC5E68040AD6}"/>
            </a:ext>
          </a:extLst>
        </xdr:cNvPr>
        <xdr:cNvSpPr/>
      </xdr:nvSpPr>
      <xdr:spPr>
        <a:xfrm>
          <a:off x="18345150" y="57245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95250</xdr:rowOff>
    </xdr:from>
    <xdr:to>
      <xdr:col>111</xdr:col>
      <xdr:colOff>177800</xdr:colOff>
      <xdr:row>35</xdr:row>
      <xdr:rowOff>107950</xdr:rowOff>
    </xdr:to>
    <xdr:cxnSp macro="">
      <xdr:nvCxnSpPr>
        <xdr:cNvPr id="574" name="直線コネクタ 573">
          <a:extLst>
            <a:ext uri="{FF2B5EF4-FFF2-40B4-BE49-F238E27FC236}">
              <a16:creationId xmlns:a16="http://schemas.microsoft.com/office/drawing/2014/main" id="{653B8B20-8F62-4714-BE88-6D4010137A37}"/>
            </a:ext>
          </a:extLst>
        </xdr:cNvPr>
        <xdr:cNvCxnSpPr/>
      </xdr:nvCxnSpPr>
      <xdr:spPr>
        <a:xfrm flipV="1">
          <a:off x="18392775" y="576262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101600</xdr:rowOff>
    </xdr:from>
    <xdr:to>
      <xdr:col>102</xdr:col>
      <xdr:colOff>165100</xdr:colOff>
      <xdr:row>35</xdr:row>
      <xdr:rowOff>31750</xdr:rowOff>
    </xdr:to>
    <xdr:sp macro="" textlink="">
      <xdr:nvSpPr>
        <xdr:cNvPr id="575" name="楕円 574">
          <a:extLst>
            <a:ext uri="{FF2B5EF4-FFF2-40B4-BE49-F238E27FC236}">
              <a16:creationId xmlns:a16="http://schemas.microsoft.com/office/drawing/2014/main" id="{FF66DF15-E78E-47F6-ABD4-2E22936A2F01}"/>
            </a:ext>
          </a:extLst>
        </xdr:cNvPr>
        <xdr:cNvSpPr/>
      </xdr:nvSpPr>
      <xdr:spPr>
        <a:xfrm>
          <a:off x="17554575" y="5610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152400</xdr:rowOff>
    </xdr:from>
    <xdr:to>
      <xdr:col>107</xdr:col>
      <xdr:colOff>50800</xdr:colOff>
      <xdr:row>35</xdr:row>
      <xdr:rowOff>107950</xdr:rowOff>
    </xdr:to>
    <xdr:cxnSp macro="">
      <xdr:nvCxnSpPr>
        <xdr:cNvPr id="576" name="直線コネクタ 575">
          <a:extLst>
            <a:ext uri="{FF2B5EF4-FFF2-40B4-BE49-F238E27FC236}">
              <a16:creationId xmlns:a16="http://schemas.microsoft.com/office/drawing/2014/main" id="{057A769B-1FC8-4BB8-9E26-34561BAD9973}"/>
            </a:ext>
          </a:extLst>
        </xdr:cNvPr>
        <xdr:cNvCxnSpPr/>
      </xdr:nvCxnSpPr>
      <xdr:spPr>
        <a:xfrm>
          <a:off x="17602200" y="5657850"/>
          <a:ext cx="79057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152400</xdr:rowOff>
    </xdr:from>
    <xdr:to>
      <xdr:col>98</xdr:col>
      <xdr:colOff>38100</xdr:colOff>
      <xdr:row>35</xdr:row>
      <xdr:rowOff>82550</xdr:rowOff>
    </xdr:to>
    <xdr:sp macro="" textlink="">
      <xdr:nvSpPr>
        <xdr:cNvPr id="577" name="楕円 576">
          <a:extLst>
            <a:ext uri="{FF2B5EF4-FFF2-40B4-BE49-F238E27FC236}">
              <a16:creationId xmlns:a16="http://schemas.microsoft.com/office/drawing/2014/main" id="{112BA30F-32A7-4F40-BCBA-545BB2E6C91D}"/>
            </a:ext>
          </a:extLst>
        </xdr:cNvPr>
        <xdr:cNvSpPr/>
      </xdr:nvSpPr>
      <xdr:spPr>
        <a:xfrm>
          <a:off x="16754475" y="5657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152400</xdr:rowOff>
    </xdr:from>
    <xdr:to>
      <xdr:col>102</xdr:col>
      <xdr:colOff>114300</xdr:colOff>
      <xdr:row>35</xdr:row>
      <xdr:rowOff>31750</xdr:rowOff>
    </xdr:to>
    <xdr:cxnSp macro="">
      <xdr:nvCxnSpPr>
        <xdr:cNvPr id="578" name="直線コネクタ 577">
          <a:extLst>
            <a:ext uri="{FF2B5EF4-FFF2-40B4-BE49-F238E27FC236}">
              <a16:creationId xmlns:a16="http://schemas.microsoft.com/office/drawing/2014/main" id="{CA533C85-00B0-4BC9-A751-7412BEFBFC53}"/>
            </a:ext>
          </a:extLst>
        </xdr:cNvPr>
        <xdr:cNvCxnSpPr/>
      </xdr:nvCxnSpPr>
      <xdr:spPr>
        <a:xfrm flipV="1">
          <a:off x="16802100" y="565785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168927</xdr:rowOff>
    </xdr:from>
    <xdr:ext cx="469744" cy="259045"/>
    <xdr:sp macro="" textlink="">
      <xdr:nvSpPr>
        <xdr:cNvPr id="579" name="n_1aveValue【試験研究機関】&#10;一人当たり面積">
          <a:extLst>
            <a:ext uri="{FF2B5EF4-FFF2-40B4-BE49-F238E27FC236}">
              <a16:creationId xmlns:a16="http://schemas.microsoft.com/office/drawing/2014/main" id="{28D35EB1-0A86-4A0A-80CC-CE7C59A0BAD2}"/>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10177</xdr:rowOff>
    </xdr:from>
    <xdr:ext cx="469744" cy="259045"/>
    <xdr:sp macro="" textlink="">
      <xdr:nvSpPr>
        <xdr:cNvPr id="580" name="n_2aveValue【試験研究機関】&#10;一人当たり面積">
          <a:extLst>
            <a:ext uri="{FF2B5EF4-FFF2-40B4-BE49-F238E27FC236}">
              <a16:creationId xmlns:a16="http://schemas.microsoft.com/office/drawing/2014/main" id="{D17F88F6-7281-43C1-9598-78FF0A582F06}"/>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48277</xdr:rowOff>
    </xdr:from>
    <xdr:ext cx="469744" cy="259045"/>
    <xdr:sp macro="" textlink="">
      <xdr:nvSpPr>
        <xdr:cNvPr id="581" name="n_3aveValue【試験研究機関】&#10;一人当たり面積">
          <a:extLst>
            <a:ext uri="{FF2B5EF4-FFF2-40B4-BE49-F238E27FC236}">
              <a16:creationId xmlns:a16="http://schemas.microsoft.com/office/drawing/2014/main" id="{9198FD52-06BD-4657-B24F-C0EA7C45F864}"/>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41927</xdr:rowOff>
    </xdr:from>
    <xdr:ext cx="469744" cy="259045"/>
    <xdr:sp macro="" textlink="">
      <xdr:nvSpPr>
        <xdr:cNvPr id="582" name="n_4aveValue【試験研究機関】&#10;一人当たり面積">
          <a:extLst>
            <a:ext uri="{FF2B5EF4-FFF2-40B4-BE49-F238E27FC236}">
              <a16:creationId xmlns:a16="http://schemas.microsoft.com/office/drawing/2014/main" id="{65ECD797-62F0-456A-8D64-8DB3881F00B1}"/>
            </a:ext>
          </a:extLst>
        </xdr:cNvPr>
        <xdr:cNvSpPr txBox="1"/>
      </xdr:nvSpPr>
      <xdr:spPr>
        <a:xfrm>
          <a:off x="16592627" y="5874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162577</xdr:rowOff>
    </xdr:from>
    <xdr:ext cx="469744" cy="259045"/>
    <xdr:sp macro="" textlink="">
      <xdr:nvSpPr>
        <xdr:cNvPr id="583" name="n_1mainValue【試験研究機関】&#10;一人当たり面積">
          <a:extLst>
            <a:ext uri="{FF2B5EF4-FFF2-40B4-BE49-F238E27FC236}">
              <a16:creationId xmlns:a16="http://schemas.microsoft.com/office/drawing/2014/main" id="{51C23AAC-13B7-4D04-8E79-B48BCD3335B0}"/>
            </a:ext>
          </a:extLst>
        </xdr:cNvPr>
        <xdr:cNvSpPr txBox="1"/>
      </xdr:nvSpPr>
      <xdr:spPr>
        <a:xfrm>
          <a:off x="18983402" y="550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3827</xdr:rowOff>
    </xdr:from>
    <xdr:ext cx="469744" cy="259045"/>
    <xdr:sp macro="" textlink="">
      <xdr:nvSpPr>
        <xdr:cNvPr id="584" name="n_2mainValue【試験研究機関】&#10;一人当たり面積">
          <a:extLst>
            <a:ext uri="{FF2B5EF4-FFF2-40B4-BE49-F238E27FC236}">
              <a16:creationId xmlns:a16="http://schemas.microsoft.com/office/drawing/2014/main" id="{E58AD326-AB9C-44C3-AF64-CD2773B8A823}"/>
            </a:ext>
          </a:extLst>
        </xdr:cNvPr>
        <xdr:cNvSpPr txBox="1"/>
      </xdr:nvSpPr>
      <xdr:spPr>
        <a:xfrm>
          <a:off x="18183302" y="551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48277</xdr:rowOff>
    </xdr:from>
    <xdr:ext cx="469744" cy="259045"/>
    <xdr:sp macro="" textlink="">
      <xdr:nvSpPr>
        <xdr:cNvPr id="585" name="n_3mainValue【試験研究機関】&#10;一人当たり面積">
          <a:extLst>
            <a:ext uri="{FF2B5EF4-FFF2-40B4-BE49-F238E27FC236}">
              <a16:creationId xmlns:a16="http://schemas.microsoft.com/office/drawing/2014/main" id="{438AF182-D7E0-4375-8E79-F9A908568C6F}"/>
            </a:ext>
          </a:extLst>
        </xdr:cNvPr>
        <xdr:cNvSpPr txBox="1"/>
      </xdr:nvSpPr>
      <xdr:spPr>
        <a:xfrm>
          <a:off x="17383202" y="53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99077</xdr:rowOff>
    </xdr:from>
    <xdr:ext cx="469744" cy="259045"/>
    <xdr:sp macro="" textlink="">
      <xdr:nvSpPr>
        <xdr:cNvPr id="586" name="n_4mainValue【試験研究機関】&#10;一人当たり面積">
          <a:extLst>
            <a:ext uri="{FF2B5EF4-FFF2-40B4-BE49-F238E27FC236}">
              <a16:creationId xmlns:a16="http://schemas.microsoft.com/office/drawing/2014/main" id="{DA464F2F-513E-49F9-BC2A-6B5FEEF324A6}"/>
            </a:ext>
          </a:extLst>
        </xdr:cNvPr>
        <xdr:cNvSpPr txBox="1"/>
      </xdr:nvSpPr>
      <xdr:spPr>
        <a:xfrm>
          <a:off x="16592627" y="5445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5BCFB88F-624E-41BF-996D-7DD9EFEACABE}"/>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1089A09C-9F89-4F37-A6B2-82D54B84394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CA779D24-AF01-416F-B44E-F0489FA9F82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B0FBD5BE-1F52-448F-B006-C25AC7CC300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BC707BC4-0751-4188-9FA0-31703EDE469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D2DBD8C-6F75-4876-8149-9F973765EF4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122F0E6B-779C-4241-A408-FCF4EE61F30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9B243B7-C615-4BC0-9FD3-691958E2B00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88AC9321-CFF5-491D-8973-C55107E20B5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029A2D3E-2179-43C7-B121-292CC57BD194}"/>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07E43A99-7C9D-4396-8EDE-7A1C03465036}"/>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DBA2DDF7-9D95-4DE6-9254-A77491A5C50E}"/>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3BAF9556-64A3-4AED-AA0A-658D713D9C1D}"/>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E6B1B3AA-3397-4489-812F-FA6E5796F809}"/>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EB266AC5-8E4E-4EC9-8E8B-1C860E35E895}"/>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0AD66959-D61D-4470-AED9-21BCD35870D4}"/>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63003FA4-B36A-46F3-A0A7-BD1F8F633329}"/>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DBC46813-9A8D-4C61-A59A-DA708048CED1}"/>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59B7FBD8-3158-4052-9EA4-0E6D40449602}"/>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171A5326-065A-4059-BB1D-FAD1CBF9702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2C15F2B4-6FED-4263-B774-8C120624DEF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警察施設】&#10;有形固定資産減価償却率グラフ枠">
          <a:extLst>
            <a:ext uri="{FF2B5EF4-FFF2-40B4-BE49-F238E27FC236}">
              <a16:creationId xmlns:a16="http://schemas.microsoft.com/office/drawing/2014/main" id="{55901198-3A88-44E4-8263-91206A51C22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68580</xdr:rowOff>
    </xdr:from>
    <xdr:to>
      <xdr:col>85</xdr:col>
      <xdr:colOff>126364</xdr:colOff>
      <xdr:row>62</xdr:row>
      <xdr:rowOff>22860</xdr:rowOff>
    </xdr:to>
    <xdr:cxnSp macro="">
      <xdr:nvCxnSpPr>
        <xdr:cNvPr id="609" name="直線コネクタ 608">
          <a:extLst>
            <a:ext uri="{FF2B5EF4-FFF2-40B4-BE49-F238E27FC236}">
              <a16:creationId xmlns:a16="http://schemas.microsoft.com/office/drawing/2014/main" id="{814E5258-7349-4E96-83BE-7AE40AFF7195}"/>
            </a:ext>
          </a:extLst>
        </xdr:cNvPr>
        <xdr:cNvCxnSpPr/>
      </xdr:nvCxnSpPr>
      <xdr:spPr>
        <a:xfrm flipV="1">
          <a:off x="14695170" y="9133205"/>
          <a:ext cx="1269" cy="9321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26687</xdr:rowOff>
    </xdr:from>
    <xdr:ext cx="405111" cy="259045"/>
    <xdr:sp macro="" textlink="">
      <xdr:nvSpPr>
        <xdr:cNvPr id="610" name="【警察施設】&#10;有形固定資産減価償却率最小値テキスト">
          <a:extLst>
            <a:ext uri="{FF2B5EF4-FFF2-40B4-BE49-F238E27FC236}">
              <a16:creationId xmlns:a16="http://schemas.microsoft.com/office/drawing/2014/main" id="{3ACEB9F6-C13D-40B6-8223-368AFF6B3EA8}"/>
            </a:ext>
          </a:extLst>
        </xdr:cNvPr>
        <xdr:cNvSpPr txBox="1"/>
      </xdr:nvSpPr>
      <xdr:spPr>
        <a:xfrm>
          <a:off x="14744700" y="10069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22860</xdr:rowOff>
    </xdr:from>
    <xdr:to>
      <xdr:col>86</xdr:col>
      <xdr:colOff>25400</xdr:colOff>
      <xdr:row>62</xdr:row>
      <xdr:rowOff>22860</xdr:rowOff>
    </xdr:to>
    <xdr:cxnSp macro="">
      <xdr:nvCxnSpPr>
        <xdr:cNvPr id="611" name="直線コネクタ 610">
          <a:extLst>
            <a:ext uri="{FF2B5EF4-FFF2-40B4-BE49-F238E27FC236}">
              <a16:creationId xmlns:a16="http://schemas.microsoft.com/office/drawing/2014/main" id="{0234F078-40EB-4351-9234-A382479D8D5A}"/>
            </a:ext>
          </a:extLst>
        </xdr:cNvPr>
        <xdr:cNvCxnSpPr/>
      </xdr:nvCxnSpPr>
      <xdr:spPr>
        <a:xfrm>
          <a:off x="14611350" y="100653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15257</xdr:rowOff>
    </xdr:from>
    <xdr:ext cx="405111" cy="259045"/>
    <xdr:sp macro="" textlink="">
      <xdr:nvSpPr>
        <xdr:cNvPr id="612" name="【警察施設】&#10;有形固定資産減価償却率最大値テキスト">
          <a:extLst>
            <a:ext uri="{FF2B5EF4-FFF2-40B4-BE49-F238E27FC236}">
              <a16:creationId xmlns:a16="http://schemas.microsoft.com/office/drawing/2014/main" id="{705E146A-C609-49FD-B5ED-847ABCF6FFCC}"/>
            </a:ext>
          </a:extLst>
        </xdr:cNvPr>
        <xdr:cNvSpPr txBox="1"/>
      </xdr:nvSpPr>
      <xdr:spPr>
        <a:xfrm>
          <a:off x="14744700" y="891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68580</xdr:rowOff>
    </xdr:from>
    <xdr:to>
      <xdr:col>86</xdr:col>
      <xdr:colOff>25400</xdr:colOff>
      <xdr:row>56</xdr:row>
      <xdr:rowOff>68580</xdr:rowOff>
    </xdr:to>
    <xdr:cxnSp macro="">
      <xdr:nvCxnSpPr>
        <xdr:cNvPr id="613" name="直線コネクタ 612">
          <a:extLst>
            <a:ext uri="{FF2B5EF4-FFF2-40B4-BE49-F238E27FC236}">
              <a16:creationId xmlns:a16="http://schemas.microsoft.com/office/drawing/2014/main" id="{BAB9E6A5-9871-4D6D-89E5-9E2FABF394C5}"/>
            </a:ext>
          </a:extLst>
        </xdr:cNvPr>
        <xdr:cNvCxnSpPr/>
      </xdr:nvCxnSpPr>
      <xdr:spPr>
        <a:xfrm>
          <a:off x="14611350" y="9133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40657</xdr:rowOff>
    </xdr:from>
    <xdr:ext cx="405111" cy="259045"/>
    <xdr:sp macro="" textlink="">
      <xdr:nvSpPr>
        <xdr:cNvPr id="614" name="【警察施設】&#10;有形固定資産減価償却率平均値テキスト">
          <a:extLst>
            <a:ext uri="{FF2B5EF4-FFF2-40B4-BE49-F238E27FC236}">
              <a16:creationId xmlns:a16="http://schemas.microsoft.com/office/drawing/2014/main" id="{645958B8-3FE9-48BB-A383-1D55940A6262}"/>
            </a:ext>
          </a:extLst>
        </xdr:cNvPr>
        <xdr:cNvSpPr txBox="1"/>
      </xdr:nvSpPr>
      <xdr:spPr>
        <a:xfrm>
          <a:off x="14744700" y="95942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17780</xdr:rowOff>
    </xdr:from>
    <xdr:to>
      <xdr:col>85</xdr:col>
      <xdr:colOff>177800</xdr:colOff>
      <xdr:row>60</xdr:row>
      <xdr:rowOff>119380</xdr:rowOff>
    </xdr:to>
    <xdr:sp macro="" textlink="">
      <xdr:nvSpPr>
        <xdr:cNvPr id="615" name="フローチャート: 判断 614">
          <a:extLst>
            <a:ext uri="{FF2B5EF4-FFF2-40B4-BE49-F238E27FC236}">
              <a16:creationId xmlns:a16="http://schemas.microsoft.com/office/drawing/2014/main" id="{FC8B11D6-AE2B-4C25-95E9-3A118E1A93DB}"/>
            </a:ext>
          </a:extLst>
        </xdr:cNvPr>
        <xdr:cNvSpPr/>
      </xdr:nvSpPr>
      <xdr:spPr>
        <a:xfrm>
          <a:off x="14649450" y="97332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25400</xdr:rowOff>
    </xdr:from>
    <xdr:to>
      <xdr:col>81</xdr:col>
      <xdr:colOff>101600</xdr:colOff>
      <xdr:row>60</xdr:row>
      <xdr:rowOff>127000</xdr:rowOff>
    </xdr:to>
    <xdr:sp macro="" textlink="">
      <xdr:nvSpPr>
        <xdr:cNvPr id="616" name="フローチャート: 判断 615">
          <a:extLst>
            <a:ext uri="{FF2B5EF4-FFF2-40B4-BE49-F238E27FC236}">
              <a16:creationId xmlns:a16="http://schemas.microsoft.com/office/drawing/2014/main" id="{280C366B-DCA2-4DD3-B0C1-73991442BC96}"/>
            </a:ext>
          </a:extLst>
        </xdr:cNvPr>
        <xdr:cNvSpPr/>
      </xdr:nvSpPr>
      <xdr:spPr>
        <a:xfrm>
          <a:off x="13887450" y="97440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10160</xdr:rowOff>
    </xdr:from>
    <xdr:to>
      <xdr:col>76</xdr:col>
      <xdr:colOff>165100</xdr:colOff>
      <xdr:row>60</xdr:row>
      <xdr:rowOff>111760</xdr:rowOff>
    </xdr:to>
    <xdr:sp macro="" textlink="">
      <xdr:nvSpPr>
        <xdr:cNvPr id="617" name="フローチャート: 判断 616">
          <a:extLst>
            <a:ext uri="{FF2B5EF4-FFF2-40B4-BE49-F238E27FC236}">
              <a16:creationId xmlns:a16="http://schemas.microsoft.com/office/drawing/2014/main" id="{D76D96C1-5830-4BA9-BFDA-62CD63B7507B}"/>
            </a:ext>
          </a:extLst>
        </xdr:cNvPr>
        <xdr:cNvSpPr/>
      </xdr:nvSpPr>
      <xdr:spPr>
        <a:xfrm>
          <a:off x="13096875" y="97224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48260</xdr:rowOff>
    </xdr:from>
    <xdr:to>
      <xdr:col>72</xdr:col>
      <xdr:colOff>38100</xdr:colOff>
      <xdr:row>60</xdr:row>
      <xdr:rowOff>149860</xdr:rowOff>
    </xdr:to>
    <xdr:sp macro="" textlink="">
      <xdr:nvSpPr>
        <xdr:cNvPr id="618" name="フローチャート: 判断 617">
          <a:extLst>
            <a:ext uri="{FF2B5EF4-FFF2-40B4-BE49-F238E27FC236}">
              <a16:creationId xmlns:a16="http://schemas.microsoft.com/office/drawing/2014/main" id="{841FDBB5-B591-4994-AC84-58E704D34567}"/>
            </a:ext>
          </a:extLst>
        </xdr:cNvPr>
        <xdr:cNvSpPr/>
      </xdr:nvSpPr>
      <xdr:spPr>
        <a:xfrm>
          <a:off x="12296775" y="976058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67310</xdr:rowOff>
    </xdr:from>
    <xdr:to>
      <xdr:col>67</xdr:col>
      <xdr:colOff>101600</xdr:colOff>
      <xdr:row>57</xdr:row>
      <xdr:rowOff>168910</xdr:rowOff>
    </xdr:to>
    <xdr:sp macro="" textlink="">
      <xdr:nvSpPr>
        <xdr:cNvPr id="619" name="フローチャート: 判断 618">
          <a:extLst>
            <a:ext uri="{FF2B5EF4-FFF2-40B4-BE49-F238E27FC236}">
              <a16:creationId xmlns:a16="http://schemas.microsoft.com/office/drawing/2014/main" id="{790A9F7C-AE6F-452C-9A68-EC654D9C9458}"/>
            </a:ext>
          </a:extLst>
        </xdr:cNvPr>
        <xdr:cNvSpPr/>
      </xdr:nvSpPr>
      <xdr:spPr>
        <a:xfrm>
          <a:off x="11487150" y="92938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E7885AA3-F018-47DF-B0B0-5113E031FB3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125D0A4C-35D8-42F2-ABD9-C0FB2C658A7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D5887F75-0163-4FB9-B56E-233E6EE19D0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EC616756-A8DB-4D84-A304-8982761208B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70E8D0A-56AE-41D9-9533-F93656D5CFF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162560</xdr:rowOff>
    </xdr:from>
    <xdr:to>
      <xdr:col>85</xdr:col>
      <xdr:colOff>177800</xdr:colOff>
      <xdr:row>61</xdr:row>
      <xdr:rowOff>92710</xdr:rowOff>
    </xdr:to>
    <xdr:sp macro="" textlink="">
      <xdr:nvSpPr>
        <xdr:cNvPr id="625" name="楕円 624">
          <a:extLst>
            <a:ext uri="{FF2B5EF4-FFF2-40B4-BE49-F238E27FC236}">
              <a16:creationId xmlns:a16="http://schemas.microsoft.com/office/drawing/2014/main" id="{4CF3CB5A-FD86-4AB0-979D-A0D8B5C6CBA6}"/>
            </a:ext>
          </a:extLst>
        </xdr:cNvPr>
        <xdr:cNvSpPr/>
      </xdr:nvSpPr>
      <xdr:spPr>
        <a:xfrm>
          <a:off x="14649450" y="98748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140987</xdr:rowOff>
    </xdr:from>
    <xdr:ext cx="405111" cy="259045"/>
    <xdr:sp macro="" textlink="">
      <xdr:nvSpPr>
        <xdr:cNvPr id="626" name="【警察施設】&#10;有形固定資産減価償却率該当値テキスト">
          <a:extLst>
            <a:ext uri="{FF2B5EF4-FFF2-40B4-BE49-F238E27FC236}">
              <a16:creationId xmlns:a16="http://schemas.microsoft.com/office/drawing/2014/main" id="{71DEFF3D-3627-4D81-A64E-57C334977885}"/>
            </a:ext>
          </a:extLst>
        </xdr:cNvPr>
        <xdr:cNvSpPr txBox="1"/>
      </xdr:nvSpPr>
      <xdr:spPr>
        <a:xfrm>
          <a:off x="14744700" y="9859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151130</xdr:rowOff>
    </xdr:from>
    <xdr:to>
      <xdr:col>81</xdr:col>
      <xdr:colOff>101600</xdr:colOff>
      <xdr:row>62</xdr:row>
      <xdr:rowOff>81280</xdr:rowOff>
    </xdr:to>
    <xdr:sp macro="" textlink="">
      <xdr:nvSpPr>
        <xdr:cNvPr id="627" name="楕円 626">
          <a:extLst>
            <a:ext uri="{FF2B5EF4-FFF2-40B4-BE49-F238E27FC236}">
              <a16:creationId xmlns:a16="http://schemas.microsoft.com/office/drawing/2014/main" id="{D1243452-7A40-4844-9B60-7A1DAD553D91}"/>
            </a:ext>
          </a:extLst>
        </xdr:cNvPr>
        <xdr:cNvSpPr/>
      </xdr:nvSpPr>
      <xdr:spPr>
        <a:xfrm>
          <a:off x="13887450" y="100285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41910</xdr:rowOff>
    </xdr:from>
    <xdr:to>
      <xdr:col>85</xdr:col>
      <xdr:colOff>127000</xdr:colOff>
      <xdr:row>62</xdr:row>
      <xdr:rowOff>30480</xdr:rowOff>
    </xdr:to>
    <xdr:cxnSp macro="">
      <xdr:nvCxnSpPr>
        <xdr:cNvPr id="628" name="直線コネクタ 627">
          <a:extLst>
            <a:ext uri="{FF2B5EF4-FFF2-40B4-BE49-F238E27FC236}">
              <a16:creationId xmlns:a16="http://schemas.microsoft.com/office/drawing/2014/main" id="{08D97AF2-E6E1-4569-A784-1E423E27DCCB}"/>
            </a:ext>
          </a:extLst>
        </xdr:cNvPr>
        <xdr:cNvCxnSpPr/>
      </xdr:nvCxnSpPr>
      <xdr:spPr>
        <a:xfrm flipV="1">
          <a:off x="13935075" y="9922510"/>
          <a:ext cx="762000" cy="144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132080</xdr:rowOff>
    </xdr:from>
    <xdr:to>
      <xdr:col>76</xdr:col>
      <xdr:colOff>165100</xdr:colOff>
      <xdr:row>63</xdr:row>
      <xdr:rowOff>62230</xdr:rowOff>
    </xdr:to>
    <xdr:sp macro="" textlink="">
      <xdr:nvSpPr>
        <xdr:cNvPr id="629" name="楕円 628">
          <a:extLst>
            <a:ext uri="{FF2B5EF4-FFF2-40B4-BE49-F238E27FC236}">
              <a16:creationId xmlns:a16="http://schemas.microsoft.com/office/drawing/2014/main" id="{6CB79BE5-6217-4A56-82DA-8DD4CED0CC69}"/>
            </a:ext>
          </a:extLst>
        </xdr:cNvPr>
        <xdr:cNvSpPr/>
      </xdr:nvSpPr>
      <xdr:spPr>
        <a:xfrm>
          <a:off x="13096875" y="10171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30480</xdr:rowOff>
    </xdr:from>
    <xdr:to>
      <xdr:col>81</xdr:col>
      <xdr:colOff>50800</xdr:colOff>
      <xdr:row>63</xdr:row>
      <xdr:rowOff>11430</xdr:rowOff>
    </xdr:to>
    <xdr:cxnSp macro="">
      <xdr:nvCxnSpPr>
        <xdr:cNvPr id="630" name="直線コネクタ 629">
          <a:extLst>
            <a:ext uri="{FF2B5EF4-FFF2-40B4-BE49-F238E27FC236}">
              <a16:creationId xmlns:a16="http://schemas.microsoft.com/office/drawing/2014/main" id="{6391DD91-6DB2-44CF-842A-DA34196AD340}"/>
            </a:ext>
          </a:extLst>
        </xdr:cNvPr>
        <xdr:cNvCxnSpPr/>
      </xdr:nvCxnSpPr>
      <xdr:spPr>
        <a:xfrm flipV="1">
          <a:off x="13144500" y="10066655"/>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25400</xdr:rowOff>
    </xdr:from>
    <xdr:to>
      <xdr:col>72</xdr:col>
      <xdr:colOff>38100</xdr:colOff>
      <xdr:row>62</xdr:row>
      <xdr:rowOff>127000</xdr:rowOff>
    </xdr:to>
    <xdr:sp macro="" textlink="">
      <xdr:nvSpPr>
        <xdr:cNvPr id="631" name="楕円 630">
          <a:extLst>
            <a:ext uri="{FF2B5EF4-FFF2-40B4-BE49-F238E27FC236}">
              <a16:creationId xmlns:a16="http://schemas.microsoft.com/office/drawing/2014/main" id="{6B31DFDD-441F-427F-A8AF-E099C44CF8E8}"/>
            </a:ext>
          </a:extLst>
        </xdr:cNvPr>
        <xdr:cNvSpPr/>
      </xdr:nvSpPr>
      <xdr:spPr>
        <a:xfrm>
          <a:off x="12296775" y="100679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76200</xdr:rowOff>
    </xdr:from>
    <xdr:to>
      <xdr:col>76</xdr:col>
      <xdr:colOff>114300</xdr:colOff>
      <xdr:row>63</xdr:row>
      <xdr:rowOff>11430</xdr:rowOff>
    </xdr:to>
    <xdr:cxnSp macro="">
      <xdr:nvCxnSpPr>
        <xdr:cNvPr id="632" name="直線コネクタ 631">
          <a:extLst>
            <a:ext uri="{FF2B5EF4-FFF2-40B4-BE49-F238E27FC236}">
              <a16:creationId xmlns:a16="http://schemas.microsoft.com/office/drawing/2014/main" id="{D8D318A3-A09D-4291-9D3C-4CD9E0E01B0F}"/>
            </a:ext>
          </a:extLst>
        </xdr:cNvPr>
        <xdr:cNvCxnSpPr/>
      </xdr:nvCxnSpPr>
      <xdr:spPr>
        <a:xfrm>
          <a:off x="12344400" y="10115550"/>
          <a:ext cx="800100"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162560</xdr:rowOff>
    </xdr:from>
    <xdr:to>
      <xdr:col>67</xdr:col>
      <xdr:colOff>101600</xdr:colOff>
      <xdr:row>61</xdr:row>
      <xdr:rowOff>92710</xdr:rowOff>
    </xdr:to>
    <xdr:sp macro="" textlink="">
      <xdr:nvSpPr>
        <xdr:cNvPr id="633" name="楕円 632">
          <a:extLst>
            <a:ext uri="{FF2B5EF4-FFF2-40B4-BE49-F238E27FC236}">
              <a16:creationId xmlns:a16="http://schemas.microsoft.com/office/drawing/2014/main" id="{0C25AB81-9A59-4E88-AD60-7CA941B9FB73}"/>
            </a:ext>
          </a:extLst>
        </xdr:cNvPr>
        <xdr:cNvSpPr/>
      </xdr:nvSpPr>
      <xdr:spPr>
        <a:xfrm>
          <a:off x="11487150" y="98748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41910</xdr:rowOff>
    </xdr:from>
    <xdr:to>
      <xdr:col>71</xdr:col>
      <xdr:colOff>177800</xdr:colOff>
      <xdr:row>62</xdr:row>
      <xdr:rowOff>76200</xdr:rowOff>
    </xdr:to>
    <xdr:cxnSp macro="">
      <xdr:nvCxnSpPr>
        <xdr:cNvPr id="634" name="直線コネクタ 633">
          <a:extLst>
            <a:ext uri="{FF2B5EF4-FFF2-40B4-BE49-F238E27FC236}">
              <a16:creationId xmlns:a16="http://schemas.microsoft.com/office/drawing/2014/main" id="{8F93483E-B3F5-4F12-9CD5-6DC191A5CB43}"/>
            </a:ext>
          </a:extLst>
        </xdr:cNvPr>
        <xdr:cNvCxnSpPr/>
      </xdr:nvCxnSpPr>
      <xdr:spPr>
        <a:xfrm>
          <a:off x="11534775" y="9922510"/>
          <a:ext cx="809625"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143527</xdr:rowOff>
    </xdr:from>
    <xdr:ext cx="405111" cy="259045"/>
    <xdr:sp macro="" textlink="">
      <xdr:nvSpPr>
        <xdr:cNvPr id="635" name="n_1aveValue【警察施設】&#10;有形固定資産減価償却率">
          <a:extLst>
            <a:ext uri="{FF2B5EF4-FFF2-40B4-BE49-F238E27FC236}">
              <a16:creationId xmlns:a16="http://schemas.microsoft.com/office/drawing/2014/main" id="{ED523B41-6DFF-496B-A09A-E63269368E2B}"/>
            </a:ext>
          </a:extLst>
        </xdr:cNvPr>
        <xdr:cNvSpPr txBox="1"/>
      </xdr:nvSpPr>
      <xdr:spPr>
        <a:xfrm>
          <a:off x="13745219" y="9532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128287</xdr:rowOff>
    </xdr:from>
    <xdr:ext cx="405111" cy="259045"/>
    <xdr:sp macro="" textlink="">
      <xdr:nvSpPr>
        <xdr:cNvPr id="636" name="n_2aveValue【警察施設】&#10;有形固定資産減価償却率">
          <a:extLst>
            <a:ext uri="{FF2B5EF4-FFF2-40B4-BE49-F238E27FC236}">
              <a16:creationId xmlns:a16="http://schemas.microsoft.com/office/drawing/2014/main" id="{EC7DC272-93F2-4F40-BB9C-3B9D6C25A536}"/>
            </a:ext>
          </a:extLst>
        </xdr:cNvPr>
        <xdr:cNvSpPr txBox="1"/>
      </xdr:nvSpPr>
      <xdr:spPr>
        <a:xfrm>
          <a:off x="12964169" y="9516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166387</xdr:rowOff>
    </xdr:from>
    <xdr:ext cx="405111" cy="259045"/>
    <xdr:sp macro="" textlink="">
      <xdr:nvSpPr>
        <xdr:cNvPr id="637" name="n_3aveValue【警察施設】&#10;有形固定資産減価償却率">
          <a:extLst>
            <a:ext uri="{FF2B5EF4-FFF2-40B4-BE49-F238E27FC236}">
              <a16:creationId xmlns:a16="http://schemas.microsoft.com/office/drawing/2014/main" id="{9C8C4BA2-730D-4ED0-9187-60A323A3E99D}"/>
            </a:ext>
          </a:extLst>
        </xdr:cNvPr>
        <xdr:cNvSpPr txBox="1"/>
      </xdr:nvSpPr>
      <xdr:spPr>
        <a:xfrm>
          <a:off x="12164069" y="9554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13987</xdr:rowOff>
    </xdr:from>
    <xdr:ext cx="405111" cy="259045"/>
    <xdr:sp macro="" textlink="">
      <xdr:nvSpPr>
        <xdr:cNvPr id="638" name="n_4aveValue【警察施設】&#10;有形固定資産減価償却率">
          <a:extLst>
            <a:ext uri="{FF2B5EF4-FFF2-40B4-BE49-F238E27FC236}">
              <a16:creationId xmlns:a16="http://schemas.microsoft.com/office/drawing/2014/main" id="{1D724CA3-A56D-4CAA-B978-58748807CC02}"/>
            </a:ext>
          </a:extLst>
        </xdr:cNvPr>
        <xdr:cNvSpPr txBox="1"/>
      </xdr:nvSpPr>
      <xdr:spPr>
        <a:xfrm>
          <a:off x="11354444" y="907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72407</xdr:rowOff>
    </xdr:from>
    <xdr:ext cx="405111" cy="259045"/>
    <xdr:sp macro="" textlink="">
      <xdr:nvSpPr>
        <xdr:cNvPr id="639" name="n_1mainValue【警察施設】&#10;有形固定資産減価償却率">
          <a:extLst>
            <a:ext uri="{FF2B5EF4-FFF2-40B4-BE49-F238E27FC236}">
              <a16:creationId xmlns:a16="http://schemas.microsoft.com/office/drawing/2014/main" id="{C3884EBC-1434-49B6-9BCB-3A0319E5B83E}"/>
            </a:ext>
          </a:extLst>
        </xdr:cNvPr>
        <xdr:cNvSpPr txBox="1"/>
      </xdr:nvSpPr>
      <xdr:spPr>
        <a:xfrm>
          <a:off x="13745219" y="10108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53357</xdr:rowOff>
    </xdr:from>
    <xdr:ext cx="405111" cy="259045"/>
    <xdr:sp macro="" textlink="">
      <xdr:nvSpPr>
        <xdr:cNvPr id="640" name="n_2mainValue【警察施設】&#10;有形固定資産減価償却率">
          <a:extLst>
            <a:ext uri="{FF2B5EF4-FFF2-40B4-BE49-F238E27FC236}">
              <a16:creationId xmlns:a16="http://schemas.microsoft.com/office/drawing/2014/main" id="{FECA5D16-E4B2-4708-B9E8-575EF402EF3B}"/>
            </a:ext>
          </a:extLst>
        </xdr:cNvPr>
        <xdr:cNvSpPr txBox="1"/>
      </xdr:nvSpPr>
      <xdr:spPr>
        <a:xfrm>
          <a:off x="12964169" y="1025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118127</xdr:rowOff>
    </xdr:from>
    <xdr:ext cx="405111" cy="259045"/>
    <xdr:sp macro="" textlink="">
      <xdr:nvSpPr>
        <xdr:cNvPr id="641" name="n_3mainValue【警察施設】&#10;有形固定資産減価償却率">
          <a:extLst>
            <a:ext uri="{FF2B5EF4-FFF2-40B4-BE49-F238E27FC236}">
              <a16:creationId xmlns:a16="http://schemas.microsoft.com/office/drawing/2014/main" id="{E08F71FD-C374-4207-A114-768757EB0096}"/>
            </a:ext>
          </a:extLst>
        </xdr:cNvPr>
        <xdr:cNvSpPr txBox="1"/>
      </xdr:nvSpPr>
      <xdr:spPr>
        <a:xfrm>
          <a:off x="12164069" y="10160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83837</xdr:rowOff>
    </xdr:from>
    <xdr:ext cx="405111" cy="259045"/>
    <xdr:sp macro="" textlink="">
      <xdr:nvSpPr>
        <xdr:cNvPr id="642" name="n_4mainValue【警察施設】&#10;有形固定資産減価償却率">
          <a:extLst>
            <a:ext uri="{FF2B5EF4-FFF2-40B4-BE49-F238E27FC236}">
              <a16:creationId xmlns:a16="http://schemas.microsoft.com/office/drawing/2014/main" id="{2A5B7D82-F99D-497F-955A-6029F483A308}"/>
            </a:ext>
          </a:extLst>
        </xdr:cNvPr>
        <xdr:cNvSpPr txBox="1"/>
      </xdr:nvSpPr>
      <xdr:spPr>
        <a:xfrm>
          <a:off x="11354444" y="9964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80D1471A-8054-43E9-B0F6-2231FD845E4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1E1BC408-3497-4669-982A-731C5DCC374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7464018B-3AB0-437A-ACD0-F4DDD9CA99D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61A7B457-95FE-4004-B783-7E93D5797D0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D6185A1C-5120-415B-AA0D-CC2766EF353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E4060B33-04AE-4CA9-811A-62E27CBB4FC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8F479D5C-7F9D-42C1-B30F-D797F41AF56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0C03CCDB-DDAD-4AE8-ABFF-AAA207F7677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46EFF5DB-B0D5-4A34-BFA9-BC8DF786101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691B50BE-B4DD-4C47-805F-DAF62E15DB98}"/>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536E8323-5991-473D-BCCA-FBC4D676E03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A19177C2-B510-4B2F-A55A-E60A9B1652A9}"/>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D3699C41-A209-47BC-A49B-C1499DCC2E3D}"/>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3C42DD67-F735-447B-8CD9-98CF67B3511B}"/>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B74BC404-0A51-410E-AEAF-5E7BBBE8D074}"/>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CB55439B-64A3-4791-B043-B448FC17648C}"/>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CB32B0FC-EB3E-4C73-9410-051EBD746E96}"/>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CE1AD561-E72B-4599-83F5-9F6E105473B2}"/>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FB227D7E-1F2C-4B4A-9B3D-5FEB38110558}"/>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CB18658A-D57E-4090-885C-42AC0AC7B8C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F989715C-F9CC-4EDC-BD6A-69404618C964}"/>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9C883976-7738-4519-AFA0-BE23638D774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5" name="直線コネクタ 664">
          <a:extLst>
            <a:ext uri="{FF2B5EF4-FFF2-40B4-BE49-F238E27FC236}">
              <a16:creationId xmlns:a16="http://schemas.microsoft.com/office/drawing/2014/main" id="{A693AE3F-EF57-4229-BB7D-45B913E8A7EF}"/>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66" name="【警察施設】&#10;一人当たり面積最小値テキスト">
          <a:extLst>
            <a:ext uri="{FF2B5EF4-FFF2-40B4-BE49-F238E27FC236}">
              <a16:creationId xmlns:a16="http://schemas.microsoft.com/office/drawing/2014/main" id="{1F6D4353-6D7E-4B09-897B-C97486045D38}"/>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67" name="直線コネクタ 666">
          <a:extLst>
            <a:ext uri="{FF2B5EF4-FFF2-40B4-BE49-F238E27FC236}">
              <a16:creationId xmlns:a16="http://schemas.microsoft.com/office/drawing/2014/main" id="{B3DBCCA8-C82F-440B-A2A8-71C1B5F48983}"/>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68" name="【警察施設】&#10;一人当たり面積最大値テキスト">
          <a:extLst>
            <a:ext uri="{FF2B5EF4-FFF2-40B4-BE49-F238E27FC236}">
              <a16:creationId xmlns:a16="http://schemas.microsoft.com/office/drawing/2014/main" id="{E0452D2D-065F-4F68-BB6D-D819D1CC81AE}"/>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69" name="直線コネクタ 668">
          <a:extLst>
            <a:ext uri="{FF2B5EF4-FFF2-40B4-BE49-F238E27FC236}">
              <a16:creationId xmlns:a16="http://schemas.microsoft.com/office/drawing/2014/main" id="{3EDF6431-750F-4AC7-AD2F-A1B0952E184C}"/>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137177</xdr:rowOff>
    </xdr:from>
    <xdr:ext cx="469744" cy="259045"/>
    <xdr:sp macro="" textlink="">
      <xdr:nvSpPr>
        <xdr:cNvPr id="670" name="【警察施設】&#10;一人当たり面積平均値テキスト">
          <a:extLst>
            <a:ext uri="{FF2B5EF4-FFF2-40B4-BE49-F238E27FC236}">
              <a16:creationId xmlns:a16="http://schemas.microsoft.com/office/drawing/2014/main" id="{339F576C-B711-4774-B373-D7520CF9161D}"/>
            </a:ext>
          </a:extLst>
        </xdr:cNvPr>
        <xdr:cNvSpPr txBox="1"/>
      </xdr:nvSpPr>
      <xdr:spPr>
        <a:xfrm>
          <a:off x="20002500" y="10017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1" name="フローチャート: 判断 670">
          <a:extLst>
            <a:ext uri="{FF2B5EF4-FFF2-40B4-BE49-F238E27FC236}">
              <a16:creationId xmlns:a16="http://schemas.microsoft.com/office/drawing/2014/main" id="{61A5BA00-F826-44E2-BBAD-BA51ABE30296}"/>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2" name="フローチャート: 判断 671">
          <a:extLst>
            <a:ext uri="{FF2B5EF4-FFF2-40B4-BE49-F238E27FC236}">
              <a16:creationId xmlns:a16="http://schemas.microsoft.com/office/drawing/2014/main" id="{640C8439-2F8C-4513-866C-30DEEFD741DA}"/>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25400</xdr:rowOff>
    </xdr:from>
    <xdr:to>
      <xdr:col>107</xdr:col>
      <xdr:colOff>101600</xdr:colOff>
      <xdr:row>62</xdr:row>
      <xdr:rowOff>127000</xdr:rowOff>
    </xdr:to>
    <xdr:sp macro="" textlink="">
      <xdr:nvSpPr>
        <xdr:cNvPr id="673" name="フローチャート: 判断 672">
          <a:extLst>
            <a:ext uri="{FF2B5EF4-FFF2-40B4-BE49-F238E27FC236}">
              <a16:creationId xmlns:a16="http://schemas.microsoft.com/office/drawing/2014/main" id="{B3EDFD20-1496-4234-AC5D-3AE569A42F12}"/>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25400</xdr:rowOff>
    </xdr:from>
    <xdr:to>
      <xdr:col>102</xdr:col>
      <xdr:colOff>165100</xdr:colOff>
      <xdr:row>62</xdr:row>
      <xdr:rowOff>127000</xdr:rowOff>
    </xdr:to>
    <xdr:sp macro="" textlink="">
      <xdr:nvSpPr>
        <xdr:cNvPr id="674" name="フローチャート: 判断 673">
          <a:extLst>
            <a:ext uri="{FF2B5EF4-FFF2-40B4-BE49-F238E27FC236}">
              <a16:creationId xmlns:a16="http://schemas.microsoft.com/office/drawing/2014/main" id="{E5672E6F-5FF1-433A-8FAB-C2F235DA6EF1}"/>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120650</xdr:rowOff>
    </xdr:from>
    <xdr:to>
      <xdr:col>98</xdr:col>
      <xdr:colOff>38100</xdr:colOff>
      <xdr:row>61</xdr:row>
      <xdr:rowOff>50800</xdr:rowOff>
    </xdr:to>
    <xdr:sp macro="" textlink="">
      <xdr:nvSpPr>
        <xdr:cNvPr id="675" name="フローチャート: 判断 674">
          <a:extLst>
            <a:ext uri="{FF2B5EF4-FFF2-40B4-BE49-F238E27FC236}">
              <a16:creationId xmlns:a16="http://schemas.microsoft.com/office/drawing/2014/main" id="{D3F7F5FA-E178-4755-9F83-F7D01C9A3FB3}"/>
            </a:ext>
          </a:extLst>
        </xdr:cNvPr>
        <xdr:cNvSpPr/>
      </xdr:nvSpPr>
      <xdr:spPr>
        <a:xfrm>
          <a:off x="16754475" y="98393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B8AD72BC-97CF-489E-A56F-979BE25AA3B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3A9A2476-86A9-4CD1-B97C-4F53A5183FB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A5592C9-5F53-4B8B-A7C9-DC08E9195A4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FF8B7BBD-D95E-4C0F-9665-4247D089763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A946F021-5373-4A0F-9480-E805C967E8D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120650</xdr:rowOff>
    </xdr:from>
    <xdr:to>
      <xdr:col>116</xdr:col>
      <xdr:colOff>114300</xdr:colOff>
      <xdr:row>55</xdr:row>
      <xdr:rowOff>50800</xdr:rowOff>
    </xdr:to>
    <xdr:sp macro="" textlink="">
      <xdr:nvSpPr>
        <xdr:cNvPr id="681" name="楕円 680">
          <a:extLst>
            <a:ext uri="{FF2B5EF4-FFF2-40B4-BE49-F238E27FC236}">
              <a16:creationId xmlns:a16="http://schemas.microsoft.com/office/drawing/2014/main" id="{E64344D3-B721-44BC-A41A-924D74DB67B2}"/>
            </a:ext>
          </a:extLst>
        </xdr:cNvPr>
        <xdr:cNvSpPr/>
      </xdr:nvSpPr>
      <xdr:spPr>
        <a:xfrm>
          <a:off x="19897725" y="8867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73677</xdr:rowOff>
    </xdr:from>
    <xdr:ext cx="469744" cy="259045"/>
    <xdr:sp macro="" textlink="">
      <xdr:nvSpPr>
        <xdr:cNvPr id="682" name="【警察施設】&#10;一人当たり面積該当値テキスト">
          <a:extLst>
            <a:ext uri="{FF2B5EF4-FFF2-40B4-BE49-F238E27FC236}">
              <a16:creationId xmlns:a16="http://schemas.microsoft.com/office/drawing/2014/main" id="{0E317474-750C-4374-91C0-B44211BCC30D}"/>
            </a:ext>
          </a:extLst>
        </xdr:cNvPr>
        <xdr:cNvSpPr txBox="1"/>
      </xdr:nvSpPr>
      <xdr:spPr>
        <a:xfrm>
          <a:off x="20002500" y="881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82550</xdr:rowOff>
    </xdr:from>
    <xdr:to>
      <xdr:col>112</xdr:col>
      <xdr:colOff>38100</xdr:colOff>
      <xdr:row>56</xdr:row>
      <xdr:rowOff>12700</xdr:rowOff>
    </xdr:to>
    <xdr:sp macro="" textlink="">
      <xdr:nvSpPr>
        <xdr:cNvPr id="683" name="楕円 682">
          <a:extLst>
            <a:ext uri="{FF2B5EF4-FFF2-40B4-BE49-F238E27FC236}">
              <a16:creationId xmlns:a16="http://schemas.microsoft.com/office/drawing/2014/main" id="{9503DB0B-6B42-4721-896E-780953B49074}"/>
            </a:ext>
          </a:extLst>
        </xdr:cNvPr>
        <xdr:cNvSpPr/>
      </xdr:nvSpPr>
      <xdr:spPr>
        <a:xfrm>
          <a:off x="19154775" y="8991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0</xdr:rowOff>
    </xdr:from>
    <xdr:to>
      <xdr:col>116</xdr:col>
      <xdr:colOff>63500</xdr:colOff>
      <xdr:row>55</xdr:row>
      <xdr:rowOff>133350</xdr:rowOff>
    </xdr:to>
    <xdr:cxnSp macro="">
      <xdr:nvCxnSpPr>
        <xdr:cNvPr id="684" name="直線コネクタ 683">
          <a:extLst>
            <a:ext uri="{FF2B5EF4-FFF2-40B4-BE49-F238E27FC236}">
              <a16:creationId xmlns:a16="http://schemas.microsoft.com/office/drawing/2014/main" id="{23CDC87E-8617-4570-ACF2-5B650DF6010B}"/>
            </a:ext>
          </a:extLst>
        </xdr:cNvPr>
        <xdr:cNvCxnSpPr/>
      </xdr:nvCxnSpPr>
      <xdr:spPr>
        <a:xfrm flipV="1">
          <a:off x="19202400" y="8905875"/>
          <a:ext cx="752475"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120650</xdr:rowOff>
    </xdr:from>
    <xdr:to>
      <xdr:col>107</xdr:col>
      <xdr:colOff>101600</xdr:colOff>
      <xdr:row>56</xdr:row>
      <xdr:rowOff>50800</xdr:rowOff>
    </xdr:to>
    <xdr:sp macro="" textlink="">
      <xdr:nvSpPr>
        <xdr:cNvPr id="685" name="楕円 684">
          <a:extLst>
            <a:ext uri="{FF2B5EF4-FFF2-40B4-BE49-F238E27FC236}">
              <a16:creationId xmlns:a16="http://schemas.microsoft.com/office/drawing/2014/main" id="{437E156A-0A02-488A-8683-ECA514B1812A}"/>
            </a:ext>
          </a:extLst>
        </xdr:cNvPr>
        <xdr:cNvSpPr/>
      </xdr:nvSpPr>
      <xdr:spPr>
        <a:xfrm>
          <a:off x="18345150" y="9029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133350</xdr:rowOff>
    </xdr:from>
    <xdr:to>
      <xdr:col>111</xdr:col>
      <xdr:colOff>177800</xdr:colOff>
      <xdr:row>56</xdr:row>
      <xdr:rowOff>0</xdr:rowOff>
    </xdr:to>
    <xdr:cxnSp macro="">
      <xdr:nvCxnSpPr>
        <xdr:cNvPr id="686" name="直線コネクタ 685">
          <a:extLst>
            <a:ext uri="{FF2B5EF4-FFF2-40B4-BE49-F238E27FC236}">
              <a16:creationId xmlns:a16="http://schemas.microsoft.com/office/drawing/2014/main" id="{AD05E54A-6D2A-4A55-BA9B-B89ACC8FAA36}"/>
            </a:ext>
          </a:extLst>
        </xdr:cNvPr>
        <xdr:cNvCxnSpPr/>
      </xdr:nvCxnSpPr>
      <xdr:spPr>
        <a:xfrm flipV="1">
          <a:off x="18392775" y="9039225"/>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6350</xdr:rowOff>
    </xdr:from>
    <xdr:to>
      <xdr:col>102</xdr:col>
      <xdr:colOff>165100</xdr:colOff>
      <xdr:row>56</xdr:row>
      <xdr:rowOff>107950</xdr:rowOff>
    </xdr:to>
    <xdr:sp macro="" textlink="">
      <xdr:nvSpPr>
        <xdr:cNvPr id="687" name="楕円 686">
          <a:extLst>
            <a:ext uri="{FF2B5EF4-FFF2-40B4-BE49-F238E27FC236}">
              <a16:creationId xmlns:a16="http://schemas.microsoft.com/office/drawing/2014/main" id="{53F13A61-C0F0-4942-9E2C-63F76AA88737}"/>
            </a:ext>
          </a:extLst>
        </xdr:cNvPr>
        <xdr:cNvSpPr/>
      </xdr:nvSpPr>
      <xdr:spPr>
        <a:xfrm>
          <a:off x="17554575" y="9077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0</xdr:rowOff>
    </xdr:from>
    <xdr:to>
      <xdr:col>107</xdr:col>
      <xdr:colOff>50800</xdr:colOff>
      <xdr:row>56</xdr:row>
      <xdr:rowOff>57150</xdr:rowOff>
    </xdr:to>
    <xdr:cxnSp macro="">
      <xdr:nvCxnSpPr>
        <xdr:cNvPr id="688" name="直線コネクタ 687">
          <a:extLst>
            <a:ext uri="{FF2B5EF4-FFF2-40B4-BE49-F238E27FC236}">
              <a16:creationId xmlns:a16="http://schemas.microsoft.com/office/drawing/2014/main" id="{EF089EF0-7B65-47FC-8141-13C58BBB769D}"/>
            </a:ext>
          </a:extLst>
        </xdr:cNvPr>
        <xdr:cNvCxnSpPr/>
      </xdr:nvCxnSpPr>
      <xdr:spPr>
        <a:xfrm flipV="1">
          <a:off x="17602200" y="906780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44450</xdr:rowOff>
    </xdr:from>
    <xdr:to>
      <xdr:col>98</xdr:col>
      <xdr:colOff>38100</xdr:colOff>
      <xdr:row>56</xdr:row>
      <xdr:rowOff>146050</xdr:rowOff>
    </xdr:to>
    <xdr:sp macro="" textlink="">
      <xdr:nvSpPr>
        <xdr:cNvPr id="689" name="楕円 688">
          <a:extLst>
            <a:ext uri="{FF2B5EF4-FFF2-40B4-BE49-F238E27FC236}">
              <a16:creationId xmlns:a16="http://schemas.microsoft.com/office/drawing/2014/main" id="{65D7AC33-EF16-4BA9-9F73-C7DD0158CB3E}"/>
            </a:ext>
          </a:extLst>
        </xdr:cNvPr>
        <xdr:cNvSpPr/>
      </xdr:nvSpPr>
      <xdr:spPr>
        <a:xfrm>
          <a:off x="16754475" y="9115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57150</xdr:rowOff>
    </xdr:from>
    <xdr:to>
      <xdr:col>102</xdr:col>
      <xdr:colOff>114300</xdr:colOff>
      <xdr:row>56</xdr:row>
      <xdr:rowOff>95250</xdr:rowOff>
    </xdr:to>
    <xdr:cxnSp macro="">
      <xdr:nvCxnSpPr>
        <xdr:cNvPr id="690" name="直線コネクタ 689">
          <a:extLst>
            <a:ext uri="{FF2B5EF4-FFF2-40B4-BE49-F238E27FC236}">
              <a16:creationId xmlns:a16="http://schemas.microsoft.com/office/drawing/2014/main" id="{F94E6158-8906-4954-BAE5-DBCD88FF6ABA}"/>
            </a:ext>
          </a:extLst>
        </xdr:cNvPr>
        <xdr:cNvCxnSpPr/>
      </xdr:nvCxnSpPr>
      <xdr:spPr>
        <a:xfrm flipV="1">
          <a:off x="16802100" y="912495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99077</xdr:rowOff>
    </xdr:from>
    <xdr:ext cx="469744" cy="259045"/>
    <xdr:sp macro="" textlink="">
      <xdr:nvSpPr>
        <xdr:cNvPr id="691" name="n_1aveValue【警察施設】&#10;一人当たり面積">
          <a:extLst>
            <a:ext uri="{FF2B5EF4-FFF2-40B4-BE49-F238E27FC236}">
              <a16:creationId xmlns:a16="http://schemas.microsoft.com/office/drawing/2014/main" id="{81EA8F87-AC28-4EC4-BE27-29241C964C2A}"/>
            </a:ext>
          </a:extLst>
        </xdr:cNvPr>
        <xdr:cNvSpPr txBox="1"/>
      </xdr:nvSpPr>
      <xdr:spPr>
        <a:xfrm>
          <a:off x="18983402" y="1014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118127</xdr:rowOff>
    </xdr:from>
    <xdr:ext cx="469744" cy="259045"/>
    <xdr:sp macro="" textlink="">
      <xdr:nvSpPr>
        <xdr:cNvPr id="692" name="n_2aveValue【警察施設】&#10;一人当たり面積">
          <a:extLst>
            <a:ext uri="{FF2B5EF4-FFF2-40B4-BE49-F238E27FC236}">
              <a16:creationId xmlns:a16="http://schemas.microsoft.com/office/drawing/2014/main" id="{64A8B535-67AA-4750-B656-447FA67F919C}"/>
            </a:ext>
          </a:extLst>
        </xdr:cNvPr>
        <xdr:cNvSpPr txBox="1"/>
      </xdr:nvSpPr>
      <xdr:spPr>
        <a:xfrm>
          <a:off x="181833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118127</xdr:rowOff>
    </xdr:from>
    <xdr:ext cx="469744" cy="259045"/>
    <xdr:sp macro="" textlink="">
      <xdr:nvSpPr>
        <xdr:cNvPr id="693" name="n_3aveValue【警察施設】&#10;一人当たり面積">
          <a:extLst>
            <a:ext uri="{FF2B5EF4-FFF2-40B4-BE49-F238E27FC236}">
              <a16:creationId xmlns:a16="http://schemas.microsoft.com/office/drawing/2014/main" id="{914D1E92-2DB7-4317-99EC-BECB6D17AF25}"/>
            </a:ext>
          </a:extLst>
        </xdr:cNvPr>
        <xdr:cNvSpPr txBox="1"/>
      </xdr:nvSpPr>
      <xdr:spPr>
        <a:xfrm>
          <a:off x="173832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41927</xdr:rowOff>
    </xdr:from>
    <xdr:ext cx="469744" cy="259045"/>
    <xdr:sp macro="" textlink="">
      <xdr:nvSpPr>
        <xdr:cNvPr id="694" name="n_4aveValue【警察施設】&#10;一人当たり面積">
          <a:extLst>
            <a:ext uri="{FF2B5EF4-FFF2-40B4-BE49-F238E27FC236}">
              <a16:creationId xmlns:a16="http://schemas.microsoft.com/office/drawing/2014/main" id="{EBE00907-1EF4-4E13-80D0-E1A51028081E}"/>
            </a:ext>
          </a:extLst>
        </xdr:cNvPr>
        <xdr:cNvSpPr txBox="1"/>
      </xdr:nvSpPr>
      <xdr:spPr>
        <a:xfrm>
          <a:off x="16592627" y="992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29227</xdr:rowOff>
    </xdr:from>
    <xdr:ext cx="469744" cy="259045"/>
    <xdr:sp macro="" textlink="">
      <xdr:nvSpPr>
        <xdr:cNvPr id="695" name="n_1mainValue【警察施設】&#10;一人当たり面積">
          <a:extLst>
            <a:ext uri="{FF2B5EF4-FFF2-40B4-BE49-F238E27FC236}">
              <a16:creationId xmlns:a16="http://schemas.microsoft.com/office/drawing/2014/main" id="{D25304D8-4286-44B4-9CD9-3FD74185E32F}"/>
            </a:ext>
          </a:extLst>
        </xdr:cNvPr>
        <xdr:cNvSpPr txBox="1"/>
      </xdr:nvSpPr>
      <xdr:spPr>
        <a:xfrm>
          <a:off x="18983402" y="877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54</xdr:row>
      <xdr:rowOff>67327</xdr:rowOff>
    </xdr:from>
    <xdr:ext cx="469744" cy="259045"/>
    <xdr:sp macro="" textlink="">
      <xdr:nvSpPr>
        <xdr:cNvPr id="696" name="n_2mainValue【警察施設】&#10;一人当たり面積">
          <a:extLst>
            <a:ext uri="{FF2B5EF4-FFF2-40B4-BE49-F238E27FC236}">
              <a16:creationId xmlns:a16="http://schemas.microsoft.com/office/drawing/2014/main" id="{5D7A4559-5ED5-4C96-A156-449E2A324A67}"/>
            </a:ext>
          </a:extLst>
        </xdr:cNvPr>
        <xdr:cNvSpPr txBox="1"/>
      </xdr:nvSpPr>
      <xdr:spPr>
        <a:xfrm>
          <a:off x="18183302" y="8808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54</xdr:row>
      <xdr:rowOff>124477</xdr:rowOff>
    </xdr:from>
    <xdr:ext cx="469744" cy="259045"/>
    <xdr:sp macro="" textlink="">
      <xdr:nvSpPr>
        <xdr:cNvPr id="697" name="n_3mainValue【警察施設】&#10;一人当たり面積">
          <a:extLst>
            <a:ext uri="{FF2B5EF4-FFF2-40B4-BE49-F238E27FC236}">
              <a16:creationId xmlns:a16="http://schemas.microsoft.com/office/drawing/2014/main" id="{4F6EF087-0291-4BF7-81AE-F5CA3EC05973}"/>
            </a:ext>
          </a:extLst>
        </xdr:cNvPr>
        <xdr:cNvSpPr txBox="1"/>
      </xdr:nvSpPr>
      <xdr:spPr>
        <a:xfrm>
          <a:off x="17383202" y="886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54</xdr:row>
      <xdr:rowOff>162577</xdr:rowOff>
    </xdr:from>
    <xdr:ext cx="469744" cy="259045"/>
    <xdr:sp macro="" textlink="">
      <xdr:nvSpPr>
        <xdr:cNvPr id="698" name="n_4mainValue【警察施設】&#10;一人当たり面積">
          <a:extLst>
            <a:ext uri="{FF2B5EF4-FFF2-40B4-BE49-F238E27FC236}">
              <a16:creationId xmlns:a16="http://schemas.microsoft.com/office/drawing/2014/main" id="{D192F6A1-FBA8-47AE-A694-F17BD82565F6}"/>
            </a:ext>
          </a:extLst>
        </xdr:cNvPr>
        <xdr:cNvSpPr txBox="1"/>
      </xdr:nvSpPr>
      <xdr:spPr>
        <a:xfrm>
          <a:off x="16592627" y="890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5B66666A-D84E-4EF4-985A-ACA5198E1BF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7A698418-0A5E-45D0-8786-911BCD49BA3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DB868490-CA31-43F8-BF3F-C173289A3D4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DE1A8010-1557-4023-B6FE-C010B788B42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7D933310-B733-431B-8DBE-0D3B2A45C0A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7B2AA750-0E10-459F-B986-C5DBC947D6A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F03AC90F-D158-4099-AC75-9E7B9F01DB7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35A282A5-CAC4-457C-B4F5-EC15E711145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0B9F35E8-E5C7-4A65-AAA9-F9872A1EDDD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8" name="直線コネクタ 707">
          <a:extLst>
            <a:ext uri="{FF2B5EF4-FFF2-40B4-BE49-F238E27FC236}">
              <a16:creationId xmlns:a16="http://schemas.microsoft.com/office/drawing/2014/main" id="{BD250F0B-EAB8-4870-A7CE-A595B7FF716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9" name="テキスト ボックス 708">
          <a:extLst>
            <a:ext uri="{FF2B5EF4-FFF2-40B4-BE49-F238E27FC236}">
              <a16:creationId xmlns:a16="http://schemas.microsoft.com/office/drawing/2014/main" id="{5826D4E9-CFEB-4759-A133-3670B953F178}"/>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0" name="直線コネクタ 709">
          <a:extLst>
            <a:ext uri="{FF2B5EF4-FFF2-40B4-BE49-F238E27FC236}">
              <a16:creationId xmlns:a16="http://schemas.microsoft.com/office/drawing/2014/main" id="{7FFF4588-CB05-4515-AADA-A59A1902089A}"/>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1" name="テキスト ボックス 710">
          <a:extLst>
            <a:ext uri="{FF2B5EF4-FFF2-40B4-BE49-F238E27FC236}">
              <a16:creationId xmlns:a16="http://schemas.microsoft.com/office/drawing/2014/main" id="{4D292A09-1A52-4E81-B507-A0353612AB3B}"/>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2" name="直線コネクタ 711">
          <a:extLst>
            <a:ext uri="{FF2B5EF4-FFF2-40B4-BE49-F238E27FC236}">
              <a16:creationId xmlns:a16="http://schemas.microsoft.com/office/drawing/2014/main" id="{91D619CF-1AA4-4D3B-9DED-8D58350D8A0C}"/>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3" name="テキスト ボックス 712">
          <a:extLst>
            <a:ext uri="{FF2B5EF4-FFF2-40B4-BE49-F238E27FC236}">
              <a16:creationId xmlns:a16="http://schemas.microsoft.com/office/drawing/2014/main" id="{423B1519-397F-4FC0-B4AB-AAE30DE97398}"/>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4" name="直線コネクタ 713">
          <a:extLst>
            <a:ext uri="{FF2B5EF4-FFF2-40B4-BE49-F238E27FC236}">
              <a16:creationId xmlns:a16="http://schemas.microsoft.com/office/drawing/2014/main" id="{ABA48ECD-4E14-482A-88BF-B51E55A23CFB}"/>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5" name="テキスト ボックス 714">
          <a:extLst>
            <a:ext uri="{FF2B5EF4-FFF2-40B4-BE49-F238E27FC236}">
              <a16:creationId xmlns:a16="http://schemas.microsoft.com/office/drawing/2014/main" id="{F29B72EA-E636-4A0A-8F3E-1892435AD41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4F075E82-49CB-43B9-8588-C78F57A4AE5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7" name="テキスト ボックス 716">
          <a:extLst>
            <a:ext uri="{FF2B5EF4-FFF2-40B4-BE49-F238E27FC236}">
              <a16:creationId xmlns:a16="http://schemas.microsoft.com/office/drawing/2014/main" id="{D4745998-A1F3-4D10-8EFA-4B8702532CF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FFBD38B7-B6F1-4F77-83C7-D2D64AC9EBBA}"/>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19" name="直線コネクタ 718">
          <a:extLst>
            <a:ext uri="{FF2B5EF4-FFF2-40B4-BE49-F238E27FC236}">
              <a16:creationId xmlns:a16="http://schemas.microsoft.com/office/drawing/2014/main" id="{49A813D6-9F6E-4CFA-882A-BCBB803FFD2C}"/>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0" name="【庁舎】&#10;有形固定資産減価償却率最小値テキスト">
          <a:extLst>
            <a:ext uri="{FF2B5EF4-FFF2-40B4-BE49-F238E27FC236}">
              <a16:creationId xmlns:a16="http://schemas.microsoft.com/office/drawing/2014/main" id="{9116269D-403F-47AA-8382-13E2DB00530A}"/>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1" name="直線コネクタ 720">
          <a:extLst>
            <a:ext uri="{FF2B5EF4-FFF2-40B4-BE49-F238E27FC236}">
              <a16:creationId xmlns:a16="http://schemas.microsoft.com/office/drawing/2014/main" id="{47D06C6D-C78E-4F0A-BD8F-F6BBE380BC88}"/>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2" name="【庁舎】&#10;有形固定資産減価償却率最大値テキスト">
          <a:extLst>
            <a:ext uri="{FF2B5EF4-FFF2-40B4-BE49-F238E27FC236}">
              <a16:creationId xmlns:a16="http://schemas.microsoft.com/office/drawing/2014/main" id="{728BECEA-9880-4B40-B7D8-6F4811C6072C}"/>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3" name="直線コネクタ 722">
          <a:extLst>
            <a:ext uri="{FF2B5EF4-FFF2-40B4-BE49-F238E27FC236}">
              <a16:creationId xmlns:a16="http://schemas.microsoft.com/office/drawing/2014/main" id="{1EE93E42-335E-421D-961C-C28BE5460B96}"/>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54881</xdr:rowOff>
    </xdr:from>
    <xdr:ext cx="405111" cy="259045"/>
    <xdr:sp macro="" textlink="">
      <xdr:nvSpPr>
        <xdr:cNvPr id="724" name="【庁舎】&#10;有形固定資産減価償却率平均値テキスト">
          <a:extLst>
            <a:ext uri="{FF2B5EF4-FFF2-40B4-BE49-F238E27FC236}">
              <a16:creationId xmlns:a16="http://schemas.microsoft.com/office/drawing/2014/main" id="{0BD30CB9-235F-4A0A-9FD9-A385CD948614}"/>
            </a:ext>
          </a:extLst>
        </xdr:cNvPr>
        <xdr:cNvSpPr txBox="1"/>
      </xdr:nvSpPr>
      <xdr:spPr>
        <a:xfrm>
          <a:off x="14744700" y="13170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5" name="フローチャート: 判断 724">
          <a:extLst>
            <a:ext uri="{FF2B5EF4-FFF2-40B4-BE49-F238E27FC236}">
              <a16:creationId xmlns:a16="http://schemas.microsoft.com/office/drawing/2014/main" id="{A15A51DE-C2AB-4011-A81C-665F44306697}"/>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26" name="フローチャート: 判断 725">
          <a:extLst>
            <a:ext uri="{FF2B5EF4-FFF2-40B4-BE49-F238E27FC236}">
              <a16:creationId xmlns:a16="http://schemas.microsoft.com/office/drawing/2014/main" id="{166800E8-75DD-4488-AEF0-4F6F1E78CD64}"/>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727" name="フローチャート: 判断 726">
          <a:extLst>
            <a:ext uri="{FF2B5EF4-FFF2-40B4-BE49-F238E27FC236}">
              <a16:creationId xmlns:a16="http://schemas.microsoft.com/office/drawing/2014/main" id="{C0720340-770A-4E1D-97A7-F42166D13D41}"/>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728" name="フローチャート: 判断 727">
          <a:extLst>
            <a:ext uri="{FF2B5EF4-FFF2-40B4-BE49-F238E27FC236}">
              <a16:creationId xmlns:a16="http://schemas.microsoft.com/office/drawing/2014/main" id="{7A476E92-718B-4A1D-B47F-93F8AD01A5F6}"/>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19304</xdr:rowOff>
    </xdr:from>
    <xdr:to>
      <xdr:col>67</xdr:col>
      <xdr:colOff>101600</xdr:colOff>
      <xdr:row>80</xdr:row>
      <xdr:rowOff>120904</xdr:rowOff>
    </xdr:to>
    <xdr:sp macro="" textlink="">
      <xdr:nvSpPr>
        <xdr:cNvPr id="729" name="フローチャート: 判断 728">
          <a:extLst>
            <a:ext uri="{FF2B5EF4-FFF2-40B4-BE49-F238E27FC236}">
              <a16:creationId xmlns:a16="http://schemas.microsoft.com/office/drawing/2014/main" id="{7C9447DF-015F-448B-AF18-C834E0D29F41}"/>
            </a:ext>
          </a:extLst>
        </xdr:cNvPr>
        <xdr:cNvSpPr/>
      </xdr:nvSpPr>
      <xdr:spPr>
        <a:xfrm>
          <a:off x="114871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5A55DB10-F86C-496B-BEB4-B7D44EFDDC0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4DD6EEFE-9F98-4F33-B3EB-D66ECB1FE6E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41BCBFA3-D17A-4777-B544-FEFCC5523EE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A836D3E4-AFC7-4751-B0B2-F5D3D8072C4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E666D67F-3AF0-40CA-B72C-364A7A99BEA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5587</xdr:rowOff>
    </xdr:from>
    <xdr:to>
      <xdr:col>85</xdr:col>
      <xdr:colOff>177800</xdr:colOff>
      <xdr:row>78</xdr:row>
      <xdr:rowOff>107187</xdr:rowOff>
    </xdr:to>
    <xdr:sp macro="" textlink="">
      <xdr:nvSpPr>
        <xdr:cNvPr id="735" name="楕円 734">
          <a:extLst>
            <a:ext uri="{FF2B5EF4-FFF2-40B4-BE49-F238E27FC236}">
              <a16:creationId xmlns:a16="http://schemas.microsoft.com/office/drawing/2014/main" id="{1D04E2B2-6724-423C-B6B6-68423440241A}"/>
            </a:ext>
          </a:extLst>
        </xdr:cNvPr>
        <xdr:cNvSpPr/>
      </xdr:nvSpPr>
      <xdr:spPr>
        <a:xfrm>
          <a:off x="14649450" y="126389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130064</xdr:rowOff>
    </xdr:from>
    <xdr:ext cx="405111" cy="259045"/>
    <xdr:sp macro="" textlink="">
      <xdr:nvSpPr>
        <xdr:cNvPr id="736" name="【庁舎】&#10;有形固定資産減価償却率該当値テキスト">
          <a:extLst>
            <a:ext uri="{FF2B5EF4-FFF2-40B4-BE49-F238E27FC236}">
              <a16:creationId xmlns:a16="http://schemas.microsoft.com/office/drawing/2014/main" id="{7B8785F7-6D79-4A29-9DDE-9F0D7E659A23}"/>
            </a:ext>
          </a:extLst>
        </xdr:cNvPr>
        <xdr:cNvSpPr txBox="1"/>
      </xdr:nvSpPr>
      <xdr:spPr>
        <a:xfrm>
          <a:off x="14744700" y="125951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113030</xdr:rowOff>
    </xdr:from>
    <xdr:to>
      <xdr:col>81</xdr:col>
      <xdr:colOff>101600</xdr:colOff>
      <xdr:row>78</xdr:row>
      <xdr:rowOff>43180</xdr:rowOff>
    </xdr:to>
    <xdr:sp macro="" textlink="">
      <xdr:nvSpPr>
        <xdr:cNvPr id="737" name="楕円 736">
          <a:extLst>
            <a:ext uri="{FF2B5EF4-FFF2-40B4-BE49-F238E27FC236}">
              <a16:creationId xmlns:a16="http://schemas.microsoft.com/office/drawing/2014/main" id="{A771AB8C-8B6A-4ED2-8EAE-966F744EB87C}"/>
            </a:ext>
          </a:extLst>
        </xdr:cNvPr>
        <xdr:cNvSpPr/>
      </xdr:nvSpPr>
      <xdr:spPr>
        <a:xfrm>
          <a:off x="13887450" y="125812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77</xdr:row>
      <xdr:rowOff>163830</xdr:rowOff>
    </xdr:from>
    <xdr:to>
      <xdr:col>85</xdr:col>
      <xdr:colOff>127000</xdr:colOff>
      <xdr:row>78</xdr:row>
      <xdr:rowOff>56387</xdr:rowOff>
    </xdr:to>
    <xdr:cxnSp macro="">
      <xdr:nvCxnSpPr>
        <xdr:cNvPr id="738" name="直線コネクタ 737">
          <a:extLst>
            <a:ext uri="{FF2B5EF4-FFF2-40B4-BE49-F238E27FC236}">
              <a16:creationId xmlns:a16="http://schemas.microsoft.com/office/drawing/2014/main" id="{2E1C85F8-5D8A-4B42-920E-717738A5BCFE}"/>
            </a:ext>
          </a:extLst>
        </xdr:cNvPr>
        <xdr:cNvCxnSpPr/>
      </xdr:nvCxnSpPr>
      <xdr:spPr>
        <a:xfrm>
          <a:off x="13935075" y="12628880"/>
          <a:ext cx="762000" cy="57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1015</xdr:rowOff>
    </xdr:from>
    <xdr:to>
      <xdr:col>76</xdr:col>
      <xdr:colOff>165100</xdr:colOff>
      <xdr:row>78</xdr:row>
      <xdr:rowOff>102615</xdr:rowOff>
    </xdr:to>
    <xdr:sp macro="" textlink="">
      <xdr:nvSpPr>
        <xdr:cNvPr id="739" name="楕円 738">
          <a:extLst>
            <a:ext uri="{FF2B5EF4-FFF2-40B4-BE49-F238E27FC236}">
              <a16:creationId xmlns:a16="http://schemas.microsoft.com/office/drawing/2014/main" id="{EE9CB26A-CD6F-4853-B0E2-D0E1EA423C6D}"/>
            </a:ext>
          </a:extLst>
        </xdr:cNvPr>
        <xdr:cNvSpPr/>
      </xdr:nvSpPr>
      <xdr:spPr>
        <a:xfrm>
          <a:off x="13096875" y="126311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163830</xdr:rowOff>
    </xdr:from>
    <xdr:to>
      <xdr:col>81</xdr:col>
      <xdr:colOff>50800</xdr:colOff>
      <xdr:row>78</xdr:row>
      <xdr:rowOff>51815</xdr:rowOff>
    </xdr:to>
    <xdr:cxnSp macro="">
      <xdr:nvCxnSpPr>
        <xdr:cNvPr id="740" name="直線コネクタ 739">
          <a:extLst>
            <a:ext uri="{FF2B5EF4-FFF2-40B4-BE49-F238E27FC236}">
              <a16:creationId xmlns:a16="http://schemas.microsoft.com/office/drawing/2014/main" id="{0963F2D8-128D-41C1-B18A-FC8211271E74}"/>
            </a:ext>
          </a:extLst>
        </xdr:cNvPr>
        <xdr:cNvCxnSpPr/>
      </xdr:nvCxnSpPr>
      <xdr:spPr>
        <a:xfrm flipV="1">
          <a:off x="13144500" y="12628880"/>
          <a:ext cx="790575" cy="49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23876</xdr:rowOff>
    </xdr:from>
    <xdr:to>
      <xdr:col>72</xdr:col>
      <xdr:colOff>38100</xdr:colOff>
      <xdr:row>78</xdr:row>
      <xdr:rowOff>125476</xdr:rowOff>
    </xdr:to>
    <xdr:sp macro="" textlink="">
      <xdr:nvSpPr>
        <xdr:cNvPr id="741" name="楕円 740">
          <a:extLst>
            <a:ext uri="{FF2B5EF4-FFF2-40B4-BE49-F238E27FC236}">
              <a16:creationId xmlns:a16="http://schemas.microsoft.com/office/drawing/2014/main" id="{04A06835-7CEF-4E71-AF67-504AFA224C65}"/>
            </a:ext>
          </a:extLst>
        </xdr:cNvPr>
        <xdr:cNvSpPr/>
      </xdr:nvSpPr>
      <xdr:spPr>
        <a:xfrm>
          <a:off x="12296775" y="126572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51815</xdr:rowOff>
    </xdr:from>
    <xdr:to>
      <xdr:col>76</xdr:col>
      <xdr:colOff>114300</xdr:colOff>
      <xdr:row>78</xdr:row>
      <xdr:rowOff>74676</xdr:rowOff>
    </xdr:to>
    <xdr:cxnSp macro="">
      <xdr:nvCxnSpPr>
        <xdr:cNvPr id="742" name="直線コネクタ 741">
          <a:extLst>
            <a:ext uri="{FF2B5EF4-FFF2-40B4-BE49-F238E27FC236}">
              <a16:creationId xmlns:a16="http://schemas.microsoft.com/office/drawing/2014/main" id="{B50CB79F-B418-440A-AA18-018DDB0342F6}"/>
            </a:ext>
          </a:extLst>
        </xdr:cNvPr>
        <xdr:cNvCxnSpPr/>
      </xdr:nvCxnSpPr>
      <xdr:spPr>
        <a:xfrm flipV="1">
          <a:off x="12344400" y="12678790"/>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108458</xdr:rowOff>
    </xdr:from>
    <xdr:to>
      <xdr:col>67</xdr:col>
      <xdr:colOff>101600</xdr:colOff>
      <xdr:row>78</xdr:row>
      <xdr:rowOff>38608</xdr:rowOff>
    </xdr:to>
    <xdr:sp macro="" textlink="">
      <xdr:nvSpPr>
        <xdr:cNvPr id="743" name="楕円 742">
          <a:extLst>
            <a:ext uri="{FF2B5EF4-FFF2-40B4-BE49-F238E27FC236}">
              <a16:creationId xmlns:a16="http://schemas.microsoft.com/office/drawing/2014/main" id="{04F743E7-5885-42A2-9993-E727D09F9A3A}"/>
            </a:ext>
          </a:extLst>
        </xdr:cNvPr>
        <xdr:cNvSpPr/>
      </xdr:nvSpPr>
      <xdr:spPr>
        <a:xfrm>
          <a:off x="11487150" y="125735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159258</xdr:rowOff>
    </xdr:from>
    <xdr:to>
      <xdr:col>71</xdr:col>
      <xdr:colOff>177800</xdr:colOff>
      <xdr:row>78</xdr:row>
      <xdr:rowOff>74676</xdr:rowOff>
    </xdr:to>
    <xdr:cxnSp macro="">
      <xdr:nvCxnSpPr>
        <xdr:cNvPr id="744" name="直線コネクタ 743">
          <a:extLst>
            <a:ext uri="{FF2B5EF4-FFF2-40B4-BE49-F238E27FC236}">
              <a16:creationId xmlns:a16="http://schemas.microsoft.com/office/drawing/2014/main" id="{81738981-0FF4-4A4D-9551-A566170C56F1}"/>
            </a:ext>
          </a:extLst>
        </xdr:cNvPr>
        <xdr:cNvCxnSpPr/>
      </xdr:nvCxnSpPr>
      <xdr:spPr>
        <a:xfrm>
          <a:off x="11534775" y="12630658"/>
          <a:ext cx="809625"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132605</xdr:rowOff>
    </xdr:from>
    <xdr:ext cx="405111" cy="259045"/>
    <xdr:sp macro="" textlink="">
      <xdr:nvSpPr>
        <xdr:cNvPr id="745" name="n_1aveValue【庁舎】&#10;有形固定資産減価償却率">
          <a:extLst>
            <a:ext uri="{FF2B5EF4-FFF2-40B4-BE49-F238E27FC236}">
              <a16:creationId xmlns:a16="http://schemas.microsoft.com/office/drawing/2014/main" id="{3E01D288-5EDE-4927-87A3-E0076782766C}"/>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6875</xdr:rowOff>
    </xdr:from>
    <xdr:ext cx="405111" cy="259045"/>
    <xdr:sp macro="" textlink="">
      <xdr:nvSpPr>
        <xdr:cNvPr id="746" name="n_2aveValue【庁舎】&#10;有形固定資産減価償却率">
          <a:extLst>
            <a:ext uri="{FF2B5EF4-FFF2-40B4-BE49-F238E27FC236}">
              <a16:creationId xmlns:a16="http://schemas.microsoft.com/office/drawing/2014/main" id="{0E896111-F3E8-4C59-BE45-92D6E18A794A}"/>
            </a:ext>
          </a:extLst>
        </xdr:cNvPr>
        <xdr:cNvSpPr txBox="1"/>
      </xdr:nvSpPr>
      <xdr:spPr>
        <a:xfrm>
          <a:off x="129641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128033</xdr:rowOff>
    </xdr:from>
    <xdr:ext cx="405111" cy="259045"/>
    <xdr:sp macro="" textlink="">
      <xdr:nvSpPr>
        <xdr:cNvPr id="747" name="n_3aveValue【庁舎】&#10;有形固定資産減価償却率">
          <a:extLst>
            <a:ext uri="{FF2B5EF4-FFF2-40B4-BE49-F238E27FC236}">
              <a16:creationId xmlns:a16="http://schemas.microsoft.com/office/drawing/2014/main" id="{FC221E9D-DCA8-4007-B3CF-128EB7C4C946}"/>
            </a:ext>
          </a:extLst>
        </xdr:cNvPr>
        <xdr:cNvSpPr txBox="1"/>
      </xdr:nvSpPr>
      <xdr:spPr>
        <a:xfrm>
          <a:off x="12164069"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112031</xdr:rowOff>
    </xdr:from>
    <xdr:ext cx="405111" cy="259045"/>
    <xdr:sp macro="" textlink="">
      <xdr:nvSpPr>
        <xdr:cNvPr id="748" name="n_4aveValue【庁舎】&#10;有形固定資産減価償却率">
          <a:extLst>
            <a:ext uri="{FF2B5EF4-FFF2-40B4-BE49-F238E27FC236}">
              <a16:creationId xmlns:a16="http://schemas.microsoft.com/office/drawing/2014/main" id="{AE5EB299-E039-46CB-A12D-C47F0507D209}"/>
            </a:ext>
          </a:extLst>
        </xdr:cNvPr>
        <xdr:cNvSpPr txBox="1"/>
      </xdr:nvSpPr>
      <xdr:spPr>
        <a:xfrm>
          <a:off x="11354444" y="13066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59707</xdr:rowOff>
    </xdr:from>
    <xdr:ext cx="405111" cy="259045"/>
    <xdr:sp macro="" textlink="">
      <xdr:nvSpPr>
        <xdr:cNvPr id="749" name="n_1mainValue【庁舎】&#10;有形固定資産減価償却率">
          <a:extLst>
            <a:ext uri="{FF2B5EF4-FFF2-40B4-BE49-F238E27FC236}">
              <a16:creationId xmlns:a16="http://schemas.microsoft.com/office/drawing/2014/main" id="{35FD6714-0453-4C67-857D-D5FA6DAFF847}"/>
            </a:ext>
          </a:extLst>
        </xdr:cNvPr>
        <xdr:cNvSpPr txBox="1"/>
      </xdr:nvSpPr>
      <xdr:spPr>
        <a:xfrm>
          <a:off x="13745219" y="12366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119142</xdr:rowOff>
    </xdr:from>
    <xdr:ext cx="405111" cy="259045"/>
    <xdr:sp macro="" textlink="">
      <xdr:nvSpPr>
        <xdr:cNvPr id="750" name="n_2mainValue【庁舎】&#10;有形固定資産減価償却率">
          <a:extLst>
            <a:ext uri="{FF2B5EF4-FFF2-40B4-BE49-F238E27FC236}">
              <a16:creationId xmlns:a16="http://schemas.microsoft.com/office/drawing/2014/main" id="{933ACA14-46E1-476E-8942-F55930B967C7}"/>
            </a:ext>
          </a:extLst>
        </xdr:cNvPr>
        <xdr:cNvSpPr txBox="1"/>
      </xdr:nvSpPr>
      <xdr:spPr>
        <a:xfrm>
          <a:off x="12964169" y="12428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142003</xdr:rowOff>
    </xdr:from>
    <xdr:ext cx="405111" cy="259045"/>
    <xdr:sp macro="" textlink="">
      <xdr:nvSpPr>
        <xdr:cNvPr id="751" name="n_3mainValue【庁舎】&#10;有形固定資産減価償却率">
          <a:extLst>
            <a:ext uri="{FF2B5EF4-FFF2-40B4-BE49-F238E27FC236}">
              <a16:creationId xmlns:a16="http://schemas.microsoft.com/office/drawing/2014/main" id="{12EBC14C-5D83-473B-A26B-463B94FDD2FB}"/>
            </a:ext>
          </a:extLst>
        </xdr:cNvPr>
        <xdr:cNvSpPr txBox="1"/>
      </xdr:nvSpPr>
      <xdr:spPr>
        <a:xfrm>
          <a:off x="12164069" y="12451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55135</xdr:rowOff>
    </xdr:from>
    <xdr:ext cx="405111" cy="259045"/>
    <xdr:sp macro="" textlink="">
      <xdr:nvSpPr>
        <xdr:cNvPr id="752" name="n_4mainValue【庁舎】&#10;有形固定資産減価償却率">
          <a:extLst>
            <a:ext uri="{FF2B5EF4-FFF2-40B4-BE49-F238E27FC236}">
              <a16:creationId xmlns:a16="http://schemas.microsoft.com/office/drawing/2014/main" id="{9A921707-0B7D-4E87-8E5D-EA3CD2137AEF}"/>
            </a:ext>
          </a:extLst>
        </xdr:cNvPr>
        <xdr:cNvSpPr txBox="1"/>
      </xdr:nvSpPr>
      <xdr:spPr>
        <a:xfrm>
          <a:off x="11354444" y="12361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CC25D63E-6444-4671-9715-8527EE28F4A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D77246B0-943D-40DE-B781-08ABBB9D4F3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AE29C8B0-2AB0-4009-B0E1-FD333B983D6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A7FCBD76-5E20-4D1B-A3D3-CF12FD413C4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21CFE402-DA34-463E-9F22-479AC325575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72950F39-9C1C-40F0-A02C-AC2AF288C4A8}"/>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9" name="テキスト ボックス 758">
          <a:extLst>
            <a:ext uri="{FF2B5EF4-FFF2-40B4-BE49-F238E27FC236}">
              <a16:creationId xmlns:a16="http://schemas.microsoft.com/office/drawing/2014/main" id="{D405EF99-9183-49E0-8E9E-5216A680533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E219A242-5DE7-48E0-8C17-FAF665517D3D}"/>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1" name="テキスト ボックス 760">
          <a:extLst>
            <a:ext uri="{FF2B5EF4-FFF2-40B4-BE49-F238E27FC236}">
              <a16:creationId xmlns:a16="http://schemas.microsoft.com/office/drawing/2014/main" id="{FE7A52D7-B71F-443A-AD32-877A012D482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2" name="直線コネクタ 761">
          <a:extLst>
            <a:ext uri="{FF2B5EF4-FFF2-40B4-BE49-F238E27FC236}">
              <a16:creationId xmlns:a16="http://schemas.microsoft.com/office/drawing/2014/main" id="{5EF94F8B-FAF5-40DC-A4DB-1DAD0C6D398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3" name="テキスト ボックス 762">
          <a:extLst>
            <a:ext uri="{FF2B5EF4-FFF2-40B4-BE49-F238E27FC236}">
              <a16:creationId xmlns:a16="http://schemas.microsoft.com/office/drawing/2014/main" id="{2A21065C-BBDC-4325-B782-0F877FA2E03C}"/>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4" name="直線コネクタ 763">
          <a:extLst>
            <a:ext uri="{FF2B5EF4-FFF2-40B4-BE49-F238E27FC236}">
              <a16:creationId xmlns:a16="http://schemas.microsoft.com/office/drawing/2014/main" id="{D8A6BE1E-988B-439B-81AB-0D63562B05B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5" name="テキスト ボックス 764">
          <a:extLst>
            <a:ext uri="{FF2B5EF4-FFF2-40B4-BE49-F238E27FC236}">
              <a16:creationId xmlns:a16="http://schemas.microsoft.com/office/drawing/2014/main" id="{6F9F8FFE-B897-4B5C-A76B-049AB14AEBF5}"/>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6" name="直線コネクタ 765">
          <a:extLst>
            <a:ext uri="{FF2B5EF4-FFF2-40B4-BE49-F238E27FC236}">
              <a16:creationId xmlns:a16="http://schemas.microsoft.com/office/drawing/2014/main" id="{F1E83A46-6EC3-47D1-A524-344D202A333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7" name="テキスト ボックス 766">
          <a:extLst>
            <a:ext uri="{FF2B5EF4-FFF2-40B4-BE49-F238E27FC236}">
              <a16:creationId xmlns:a16="http://schemas.microsoft.com/office/drawing/2014/main" id="{553AA86A-CA4C-4237-9277-4F9377FC8A5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8" name="直線コネクタ 767">
          <a:extLst>
            <a:ext uri="{FF2B5EF4-FFF2-40B4-BE49-F238E27FC236}">
              <a16:creationId xmlns:a16="http://schemas.microsoft.com/office/drawing/2014/main" id="{CE372C8B-BBC4-4879-B331-D42D51AA2765}"/>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9" name="テキスト ボックス 768">
          <a:extLst>
            <a:ext uri="{FF2B5EF4-FFF2-40B4-BE49-F238E27FC236}">
              <a16:creationId xmlns:a16="http://schemas.microsoft.com/office/drawing/2014/main" id="{3ED7077A-8B65-440C-84A5-901B8A4D718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0" name="直線コネクタ 769">
          <a:extLst>
            <a:ext uri="{FF2B5EF4-FFF2-40B4-BE49-F238E27FC236}">
              <a16:creationId xmlns:a16="http://schemas.microsoft.com/office/drawing/2014/main" id="{5235CAF3-3193-42B6-976C-B1438DE2488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1" name="テキスト ボックス 770">
          <a:extLst>
            <a:ext uri="{FF2B5EF4-FFF2-40B4-BE49-F238E27FC236}">
              <a16:creationId xmlns:a16="http://schemas.microsoft.com/office/drawing/2014/main" id="{D902133B-5BA0-4537-9310-C689940E7442}"/>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2" name="直線コネクタ 771">
          <a:extLst>
            <a:ext uri="{FF2B5EF4-FFF2-40B4-BE49-F238E27FC236}">
              <a16:creationId xmlns:a16="http://schemas.microsoft.com/office/drawing/2014/main" id="{157F8F01-B1BD-414B-94D0-A4C8B5332B31}"/>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3" name="テキスト ボックス 772">
          <a:extLst>
            <a:ext uri="{FF2B5EF4-FFF2-40B4-BE49-F238E27FC236}">
              <a16:creationId xmlns:a16="http://schemas.microsoft.com/office/drawing/2014/main" id="{D3EECA23-5CC9-4A47-9D4C-229528DEB15A}"/>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4" name="直線コネクタ 773">
          <a:extLst>
            <a:ext uri="{FF2B5EF4-FFF2-40B4-BE49-F238E27FC236}">
              <a16:creationId xmlns:a16="http://schemas.microsoft.com/office/drawing/2014/main" id="{315C8EB0-739D-4F47-9F6E-2DC961188D2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5" name="テキスト ボックス 774">
          <a:extLst>
            <a:ext uri="{FF2B5EF4-FFF2-40B4-BE49-F238E27FC236}">
              <a16:creationId xmlns:a16="http://schemas.microsoft.com/office/drawing/2014/main" id="{C0E24545-9382-4E95-B0C8-80ECA26406F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6" name="【庁舎】&#10;一人当たり面積グラフ枠">
          <a:extLst>
            <a:ext uri="{FF2B5EF4-FFF2-40B4-BE49-F238E27FC236}">
              <a16:creationId xmlns:a16="http://schemas.microsoft.com/office/drawing/2014/main" id="{3B3BC9ED-28BD-4E2B-870C-194B28AB892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77" name="直線コネクタ 776">
          <a:extLst>
            <a:ext uri="{FF2B5EF4-FFF2-40B4-BE49-F238E27FC236}">
              <a16:creationId xmlns:a16="http://schemas.microsoft.com/office/drawing/2014/main" id="{563E414C-53C5-44F8-84AB-08C392B48E09}"/>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78" name="【庁舎】&#10;一人当たり面積最小値テキスト">
          <a:extLst>
            <a:ext uri="{FF2B5EF4-FFF2-40B4-BE49-F238E27FC236}">
              <a16:creationId xmlns:a16="http://schemas.microsoft.com/office/drawing/2014/main" id="{D9537644-BE10-42E6-B504-008E84FFB425}"/>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79" name="直線コネクタ 778">
          <a:extLst>
            <a:ext uri="{FF2B5EF4-FFF2-40B4-BE49-F238E27FC236}">
              <a16:creationId xmlns:a16="http://schemas.microsoft.com/office/drawing/2014/main" id="{2355A7A5-1DCD-4591-9894-CD7AAB44EAEF}"/>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0" name="【庁舎】&#10;一人当たり面積最大値テキスト">
          <a:extLst>
            <a:ext uri="{FF2B5EF4-FFF2-40B4-BE49-F238E27FC236}">
              <a16:creationId xmlns:a16="http://schemas.microsoft.com/office/drawing/2014/main" id="{9E651B20-CEE6-4C1F-9C6A-D1402AAA5D07}"/>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1" name="直線コネクタ 780">
          <a:extLst>
            <a:ext uri="{FF2B5EF4-FFF2-40B4-BE49-F238E27FC236}">
              <a16:creationId xmlns:a16="http://schemas.microsoft.com/office/drawing/2014/main" id="{9335BD42-C508-4618-9F07-777655E21CF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120848</xdr:rowOff>
    </xdr:from>
    <xdr:ext cx="469744" cy="259045"/>
    <xdr:sp macro="" textlink="">
      <xdr:nvSpPr>
        <xdr:cNvPr id="782" name="【庁舎】&#10;一人当たり面積平均値テキスト">
          <a:extLst>
            <a:ext uri="{FF2B5EF4-FFF2-40B4-BE49-F238E27FC236}">
              <a16:creationId xmlns:a16="http://schemas.microsoft.com/office/drawing/2014/main" id="{CDA1D2FB-043A-419F-B383-C66B9B9C2FD3}"/>
            </a:ext>
          </a:extLst>
        </xdr:cNvPr>
        <xdr:cNvSpPr txBox="1"/>
      </xdr:nvSpPr>
      <xdr:spPr>
        <a:xfrm>
          <a:off x="20002500" y="135637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3" name="フローチャート: 判断 782">
          <a:extLst>
            <a:ext uri="{FF2B5EF4-FFF2-40B4-BE49-F238E27FC236}">
              <a16:creationId xmlns:a16="http://schemas.microsoft.com/office/drawing/2014/main" id="{7F39009C-8327-4550-9DE0-DEF836F0FE98}"/>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4" name="フローチャート: 判断 783">
          <a:extLst>
            <a:ext uri="{FF2B5EF4-FFF2-40B4-BE49-F238E27FC236}">
              <a16:creationId xmlns:a16="http://schemas.microsoft.com/office/drawing/2014/main" id="{E476C4A4-5FD0-4082-B118-340639465F18}"/>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85" name="フローチャート: 判断 784">
          <a:extLst>
            <a:ext uri="{FF2B5EF4-FFF2-40B4-BE49-F238E27FC236}">
              <a16:creationId xmlns:a16="http://schemas.microsoft.com/office/drawing/2014/main" id="{70C2DDA6-6ABA-4C6D-A40C-1D73B33844B9}"/>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86" name="フローチャート: 判断 785">
          <a:extLst>
            <a:ext uri="{FF2B5EF4-FFF2-40B4-BE49-F238E27FC236}">
              <a16:creationId xmlns:a16="http://schemas.microsoft.com/office/drawing/2014/main" id="{10FE6EFD-3AC9-46ED-AB0A-06D47C5DDC74}"/>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90714</xdr:rowOff>
    </xdr:from>
    <xdr:to>
      <xdr:col>98</xdr:col>
      <xdr:colOff>38100</xdr:colOff>
      <xdr:row>81</xdr:row>
      <xdr:rowOff>20864</xdr:rowOff>
    </xdr:to>
    <xdr:sp macro="" textlink="">
      <xdr:nvSpPr>
        <xdr:cNvPr id="787" name="フローチャート: 判断 786">
          <a:extLst>
            <a:ext uri="{FF2B5EF4-FFF2-40B4-BE49-F238E27FC236}">
              <a16:creationId xmlns:a16="http://schemas.microsoft.com/office/drawing/2014/main" id="{CB9A4F72-A8A4-42EC-A235-58718524FCD0}"/>
            </a:ext>
          </a:extLst>
        </xdr:cNvPr>
        <xdr:cNvSpPr/>
      </xdr:nvSpPr>
      <xdr:spPr>
        <a:xfrm>
          <a:off x="16754475" y="130415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CD0AB42C-FEDC-4FFF-8417-EAE81DDE15E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CD749AC6-796C-4B33-8320-3B7D67ABF4E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1EEF8814-0206-42CE-91A0-E886DC29B6F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3821B02C-2FB6-48EF-B1BC-BE41E290A84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03DBE31-B620-4E0E-A760-F2DD42A565E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6350</xdr:rowOff>
    </xdr:from>
    <xdr:to>
      <xdr:col>116</xdr:col>
      <xdr:colOff>114300</xdr:colOff>
      <xdr:row>81</xdr:row>
      <xdr:rowOff>107950</xdr:rowOff>
    </xdr:to>
    <xdr:sp macro="" textlink="">
      <xdr:nvSpPr>
        <xdr:cNvPr id="793" name="楕円 792">
          <a:extLst>
            <a:ext uri="{FF2B5EF4-FFF2-40B4-BE49-F238E27FC236}">
              <a16:creationId xmlns:a16="http://schemas.microsoft.com/office/drawing/2014/main" id="{31A96B53-498A-482E-960C-3F2F948B5A8B}"/>
            </a:ext>
          </a:extLst>
        </xdr:cNvPr>
        <xdr:cNvSpPr/>
      </xdr:nvSpPr>
      <xdr:spPr>
        <a:xfrm>
          <a:off x="19897725" y="13125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29227</xdr:rowOff>
    </xdr:from>
    <xdr:ext cx="469744" cy="259045"/>
    <xdr:sp macro="" textlink="">
      <xdr:nvSpPr>
        <xdr:cNvPr id="794" name="【庁舎】&#10;一人当たり面積該当値テキスト">
          <a:extLst>
            <a:ext uri="{FF2B5EF4-FFF2-40B4-BE49-F238E27FC236}">
              <a16:creationId xmlns:a16="http://schemas.microsoft.com/office/drawing/2014/main" id="{557EDA6A-7052-4F7B-844C-F12E59618E06}"/>
            </a:ext>
          </a:extLst>
        </xdr:cNvPr>
        <xdr:cNvSpPr txBox="1"/>
      </xdr:nvSpPr>
      <xdr:spPr>
        <a:xfrm>
          <a:off x="20002500" y="1298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112486</xdr:rowOff>
    </xdr:from>
    <xdr:to>
      <xdr:col>112</xdr:col>
      <xdr:colOff>38100</xdr:colOff>
      <xdr:row>81</xdr:row>
      <xdr:rowOff>42636</xdr:rowOff>
    </xdr:to>
    <xdr:sp macro="" textlink="">
      <xdr:nvSpPr>
        <xdr:cNvPr id="795" name="楕円 794">
          <a:extLst>
            <a:ext uri="{FF2B5EF4-FFF2-40B4-BE49-F238E27FC236}">
              <a16:creationId xmlns:a16="http://schemas.microsoft.com/office/drawing/2014/main" id="{20540FD4-C7F0-4D42-889C-744C7777FB64}"/>
            </a:ext>
          </a:extLst>
        </xdr:cNvPr>
        <xdr:cNvSpPr/>
      </xdr:nvSpPr>
      <xdr:spPr>
        <a:xfrm>
          <a:off x="19154775" y="130664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163286</xdr:rowOff>
    </xdr:from>
    <xdr:to>
      <xdr:col>116</xdr:col>
      <xdr:colOff>63500</xdr:colOff>
      <xdr:row>81</xdr:row>
      <xdr:rowOff>57150</xdr:rowOff>
    </xdr:to>
    <xdr:cxnSp macro="">
      <xdr:nvCxnSpPr>
        <xdr:cNvPr id="796" name="直線コネクタ 795">
          <a:extLst>
            <a:ext uri="{FF2B5EF4-FFF2-40B4-BE49-F238E27FC236}">
              <a16:creationId xmlns:a16="http://schemas.microsoft.com/office/drawing/2014/main" id="{C6F156FA-5BA0-400A-B548-4D29777A9465}"/>
            </a:ext>
          </a:extLst>
        </xdr:cNvPr>
        <xdr:cNvCxnSpPr/>
      </xdr:nvCxnSpPr>
      <xdr:spPr>
        <a:xfrm>
          <a:off x="19202400" y="13114111"/>
          <a:ext cx="75247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6350</xdr:rowOff>
    </xdr:from>
    <xdr:to>
      <xdr:col>107</xdr:col>
      <xdr:colOff>101600</xdr:colOff>
      <xdr:row>81</xdr:row>
      <xdr:rowOff>107950</xdr:rowOff>
    </xdr:to>
    <xdr:sp macro="" textlink="">
      <xdr:nvSpPr>
        <xdr:cNvPr id="797" name="楕円 796">
          <a:extLst>
            <a:ext uri="{FF2B5EF4-FFF2-40B4-BE49-F238E27FC236}">
              <a16:creationId xmlns:a16="http://schemas.microsoft.com/office/drawing/2014/main" id="{32908309-8E0B-40F8-8338-C72F552FE40C}"/>
            </a:ext>
          </a:extLst>
        </xdr:cNvPr>
        <xdr:cNvSpPr/>
      </xdr:nvSpPr>
      <xdr:spPr>
        <a:xfrm>
          <a:off x="18345150" y="13125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163286</xdr:rowOff>
    </xdr:from>
    <xdr:to>
      <xdr:col>111</xdr:col>
      <xdr:colOff>177800</xdr:colOff>
      <xdr:row>81</xdr:row>
      <xdr:rowOff>57150</xdr:rowOff>
    </xdr:to>
    <xdr:cxnSp macro="">
      <xdr:nvCxnSpPr>
        <xdr:cNvPr id="798" name="直線コネクタ 797">
          <a:extLst>
            <a:ext uri="{FF2B5EF4-FFF2-40B4-BE49-F238E27FC236}">
              <a16:creationId xmlns:a16="http://schemas.microsoft.com/office/drawing/2014/main" id="{9CAEFB29-451D-4F89-9A96-B932A7B8CA18}"/>
            </a:ext>
          </a:extLst>
        </xdr:cNvPr>
        <xdr:cNvCxnSpPr/>
      </xdr:nvCxnSpPr>
      <xdr:spPr>
        <a:xfrm flipV="1">
          <a:off x="18392775" y="13114111"/>
          <a:ext cx="80962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115207</xdr:rowOff>
    </xdr:from>
    <xdr:to>
      <xdr:col>102</xdr:col>
      <xdr:colOff>165100</xdr:colOff>
      <xdr:row>82</xdr:row>
      <xdr:rowOff>45357</xdr:rowOff>
    </xdr:to>
    <xdr:sp macro="" textlink="">
      <xdr:nvSpPr>
        <xdr:cNvPr id="799" name="楕円 798">
          <a:extLst>
            <a:ext uri="{FF2B5EF4-FFF2-40B4-BE49-F238E27FC236}">
              <a16:creationId xmlns:a16="http://schemas.microsoft.com/office/drawing/2014/main" id="{653D7677-FA52-4B93-8594-100C310652F0}"/>
            </a:ext>
          </a:extLst>
        </xdr:cNvPr>
        <xdr:cNvSpPr/>
      </xdr:nvSpPr>
      <xdr:spPr>
        <a:xfrm>
          <a:off x="17554575" y="132311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57150</xdr:rowOff>
    </xdr:from>
    <xdr:to>
      <xdr:col>107</xdr:col>
      <xdr:colOff>50800</xdr:colOff>
      <xdr:row>81</xdr:row>
      <xdr:rowOff>166007</xdr:rowOff>
    </xdr:to>
    <xdr:cxnSp macro="">
      <xdr:nvCxnSpPr>
        <xdr:cNvPr id="800" name="直線コネクタ 799">
          <a:extLst>
            <a:ext uri="{FF2B5EF4-FFF2-40B4-BE49-F238E27FC236}">
              <a16:creationId xmlns:a16="http://schemas.microsoft.com/office/drawing/2014/main" id="{34B8DF9B-9084-4646-B575-BFDABDD98F29}"/>
            </a:ext>
          </a:extLst>
        </xdr:cNvPr>
        <xdr:cNvCxnSpPr/>
      </xdr:nvCxnSpPr>
      <xdr:spPr>
        <a:xfrm flipV="1">
          <a:off x="17602200" y="13173075"/>
          <a:ext cx="790575"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147864</xdr:rowOff>
    </xdr:from>
    <xdr:to>
      <xdr:col>98</xdr:col>
      <xdr:colOff>38100</xdr:colOff>
      <xdr:row>82</xdr:row>
      <xdr:rowOff>78014</xdr:rowOff>
    </xdr:to>
    <xdr:sp macro="" textlink="">
      <xdr:nvSpPr>
        <xdr:cNvPr id="801" name="楕円 800">
          <a:extLst>
            <a:ext uri="{FF2B5EF4-FFF2-40B4-BE49-F238E27FC236}">
              <a16:creationId xmlns:a16="http://schemas.microsoft.com/office/drawing/2014/main" id="{B097EF4A-0D71-4D66-95D5-311780DFAA41}"/>
            </a:ext>
          </a:extLst>
        </xdr:cNvPr>
        <xdr:cNvSpPr/>
      </xdr:nvSpPr>
      <xdr:spPr>
        <a:xfrm>
          <a:off x="16754475" y="132606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166007</xdr:rowOff>
    </xdr:from>
    <xdr:to>
      <xdr:col>102</xdr:col>
      <xdr:colOff>114300</xdr:colOff>
      <xdr:row>82</xdr:row>
      <xdr:rowOff>27214</xdr:rowOff>
    </xdr:to>
    <xdr:cxnSp macro="">
      <xdr:nvCxnSpPr>
        <xdr:cNvPr id="802" name="直線コネクタ 801">
          <a:extLst>
            <a:ext uri="{FF2B5EF4-FFF2-40B4-BE49-F238E27FC236}">
              <a16:creationId xmlns:a16="http://schemas.microsoft.com/office/drawing/2014/main" id="{A109741D-A709-42F5-85E1-E9753D8235F5}"/>
            </a:ext>
          </a:extLst>
        </xdr:cNvPr>
        <xdr:cNvCxnSpPr/>
      </xdr:nvCxnSpPr>
      <xdr:spPr>
        <a:xfrm flipV="1">
          <a:off x="16802100" y="13278757"/>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85470</xdr:rowOff>
    </xdr:from>
    <xdr:ext cx="469744" cy="259045"/>
    <xdr:sp macro="" textlink="">
      <xdr:nvSpPr>
        <xdr:cNvPr id="803" name="n_1aveValue【庁舎】&#10;一人当たり面積">
          <a:extLst>
            <a:ext uri="{FF2B5EF4-FFF2-40B4-BE49-F238E27FC236}">
              <a16:creationId xmlns:a16="http://schemas.microsoft.com/office/drawing/2014/main" id="{A9F2446B-3AB7-4156-8D20-DF7C882241E2}"/>
            </a:ext>
          </a:extLst>
        </xdr:cNvPr>
        <xdr:cNvSpPr txBox="1"/>
      </xdr:nvSpPr>
      <xdr:spPr>
        <a:xfrm>
          <a:off x="189834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96356</xdr:rowOff>
    </xdr:from>
    <xdr:ext cx="469744" cy="259045"/>
    <xdr:sp macro="" textlink="">
      <xdr:nvSpPr>
        <xdr:cNvPr id="804" name="n_2aveValue【庁舎】&#10;一人当たり面積">
          <a:extLst>
            <a:ext uri="{FF2B5EF4-FFF2-40B4-BE49-F238E27FC236}">
              <a16:creationId xmlns:a16="http://schemas.microsoft.com/office/drawing/2014/main" id="{C5604693-54EE-4E39-9676-462829F89136}"/>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107241</xdr:rowOff>
    </xdr:from>
    <xdr:ext cx="469744" cy="259045"/>
    <xdr:sp macro="" textlink="">
      <xdr:nvSpPr>
        <xdr:cNvPr id="805" name="n_3aveValue【庁舎】&#10;一人当たり面積">
          <a:extLst>
            <a:ext uri="{FF2B5EF4-FFF2-40B4-BE49-F238E27FC236}">
              <a16:creationId xmlns:a16="http://schemas.microsoft.com/office/drawing/2014/main" id="{369FD803-D67A-43DC-AB85-A1A748CABE74}"/>
            </a:ext>
          </a:extLst>
        </xdr:cNvPr>
        <xdr:cNvSpPr txBox="1"/>
      </xdr:nvSpPr>
      <xdr:spPr>
        <a:xfrm>
          <a:off x="173832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37391</xdr:rowOff>
    </xdr:from>
    <xdr:ext cx="469744" cy="259045"/>
    <xdr:sp macro="" textlink="">
      <xdr:nvSpPr>
        <xdr:cNvPr id="806" name="n_4aveValue【庁舎】&#10;一人当たり面積">
          <a:extLst>
            <a:ext uri="{FF2B5EF4-FFF2-40B4-BE49-F238E27FC236}">
              <a16:creationId xmlns:a16="http://schemas.microsoft.com/office/drawing/2014/main" id="{354314FC-2C10-4639-8E83-CD41F3E95613}"/>
            </a:ext>
          </a:extLst>
        </xdr:cNvPr>
        <xdr:cNvSpPr txBox="1"/>
      </xdr:nvSpPr>
      <xdr:spPr>
        <a:xfrm>
          <a:off x="16592627" y="12829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59163</xdr:rowOff>
    </xdr:from>
    <xdr:ext cx="469744" cy="259045"/>
    <xdr:sp macro="" textlink="">
      <xdr:nvSpPr>
        <xdr:cNvPr id="807" name="n_1mainValue【庁舎】&#10;一人当たり面積">
          <a:extLst>
            <a:ext uri="{FF2B5EF4-FFF2-40B4-BE49-F238E27FC236}">
              <a16:creationId xmlns:a16="http://schemas.microsoft.com/office/drawing/2014/main" id="{E56A5641-CCCE-4FDF-9114-2F34AD5A72E9}"/>
            </a:ext>
          </a:extLst>
        </xdr:cNvPr>
        <xdr:cNvSpPr txBox="1"/>
      </xdr:nvSpPr>
      <xdr:spPr>
        <a:xfrm>
          <a:off x="18983402" y="12851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124477</xdr:rowOff>
    </xdr:from>
    <xdr:ext cx="469744" cy="259045"/>
    <xdr:sp macro="" textlink="">
      <xdr:nvSpPr>
        <xdr:cNvPr id="808" name="n_2mainValue【庁舎】&#10;一人当たり面積">
          <a:extLst>
            <a:ext uri="{FF2B5EF4-FFF2-40B4-BE49-F238E27FC236}">
              <a16:creationId xmlns:a16="http://schemas.microsoft.com/office/drawing/2014/main" id="{0E165A83-F46B-4EF5-88AB-43E9FB9C3B06}"/>
            </a:ext>
          </a:extLst>
        </xdr:cNvPr>
        <xdr:cNvSpPr txBox="1"/>
      </xdr:nvSpPr>
      <xdr:spPr>
        <a:xfrm>
          <a:off x="18183302" y="1291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61884</xdr:rowOff>
    </xdr:from>
    <xdr:ext cx="469744" cy="259045"/>
    <xdr:sp macro="" textlink="">
      <xdr:nvSpPr>
        <xdr:cNvPr id="809" name="n_3mainValue【庁舎】&#10;一人当たり面積">
          <a:extLst>
            <a:ext uri="{FF2B5EF4-FFF2-40B4-BE49-F238E27FC236}">
              <a16:creationId xmlns:a16="http://schemas.microsoft.com/office/drawing/2014/main" id="{2935EB73-E8D3-46B8-8CDC-E1F3F142CF73}"/>
            </a:ext>
          </a:extLst>
        </xdr:cNvPr>
        <xdr:cNvSpPr txBox="1"/>
      </xdr:nvSpPr>
      <xdr:spPr>
        <a:xfrm>
          <a:off x="17383202" y="13019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69141</xdr:rowOff>
    </xdr:from>
    <xdr:ext cx="469744" cy="259045"/>
    <xdr:sp macro="" textlink="">
      <xdr:nvSpPr>
        <xdr:cNvPr id="810" name="n_4mainValue【庁舎】&#10;一人当たり面積">
          <a:extLst>
            <a:ext uri="{FF2B5EF4-FFF2-40B4-BE49-F238E27FC236}">
              <a16:creationId xmlns:a16="http://schemas.microsoft.com/office/drawing/2014/main" id="{58F40431-F83E-4547-B565-310708A51E36}"/>
            </a:ext>
          </a:extLst>
        </xdr:cNvPr>
        <xdr:cNvSpPr txBox="1"/>
      </xdr:nvSpPr>
      <xdr:spPr>
        <a:xfrm>
          <a:off x="16592627" y="13343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1" name="正方形/長方形 810">
          <a:extLst>
            <a:ext uri="{FF2B5EF4-FFF2-40B4-BE49-F238E27FC236}">
              <a16:creationId xmlns:a16="http://schemas.microsoft.com/office/drawing/2014/main" id="{D380971D-622F-4323-8262-25C06A4B67F0}"/>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2" name="正方形/長方形 811">
          <a:extLst>
            <a:ext uri="{FF2B5EF4-FFF2-40B4-BE49-F238E27FC236}">
              <a16:creationId xmlns:a16="http://schemas.microsoft.com/office/drawing/2014/main" id="{2B93E156-13B9-48BA-9C7F-CFB8CB6CEFE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3" name="テキスト ボックス 812">
          <a:extLst>
            <a:ext uri="{FF2B5EF4-FFF2-40B4-BE49-F238E27FC236}">
              <a16:creationId xmlns:a16="http://schemas.microsoft.com/office/drawing/2014/main" id="{A70BBC1B-1FFC-407A-9CAE-A35B4FF475A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類似団体と比較して有形固定資産減価償却率が高くなっている施設は、体育館・プール、陸上競技場・野球場・球技場、警察施設、県民会館である。</a:t>
          </a:r>
        </a:p>
        <a:p>
          <a:r>
            <a:rPr kumimoji="1" lang="ja-JP" altLang="en-US" sz="1300">
              <a:latin typeface="ＭＳ Ｐゴシック" panose="020B0600070205080204" pitchFamily="50" charset="-128"/>
              <a:ea typeface="ＭＳ Ｐゴシック" panose="020B0600070205080204" pitchFamily="50" charset="-128"/>
            </a:rPr>
            <a:t>　スポーツ施設（体育館・プール、陸上競技場・野球場・球技場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の多くは、昭和</a:t>
          </a:r>
          <a:r>
            <a:rPr kumimoji="1" lang="en-US" altLang="ja-JP" sz="1300">
              <a:latin typeface="ＭＳ Ｐゴシック" panose="020B0600070205080204" pitchFamily="50" charset="-128"/>
              <a:ea typeface="ＭＳ Ｐゴシック" panose="020B0600070205080204" pitchFamily="50" charset="-128"/>
            </a:rPr>
            <a:t>61</a:t>
          </a:r>
          <a:r>
            <a:rPr kumimoji="1" lang="ja-JP" altLang="en-US" sz="1300">
              <a:latin typeface="ＭＳ Ｐゴシック" panose="020B0600070205080204" pitchFamily="50" charset="-128"/>
              <a:ea typeface="ＭＳ Ｐゴシック" panose="020B0600070205080204" pitchFamily="50" charset="-128"/>
            </a:rPr>
            <a:t>年の「かいじ国体」開催に合わせて整備されたものが多く、老朽化が進んでいる。</a:t>
          </a:r>
        </a:p>
        <a:p>
          <a:r>
            <a:rPr kumimoji="1" lang="ja-JP" altLang="en-US" sz="1300">
              <a:latin typeface="ＭＳ Ｐゴシック" panose="020B0600070205080204" pitchFamily="50" charset="-128"/>
              <a:ea typeface="ＭＳ Ｐゴシック" panose="020B0600070205080204" pitchFamily="50" charset="-128"/>
            </a:rPr>
            <a:t>　警察施設については、甲斐警察署の移転建て替え等により、有形固定資産減価償却率は対前年度比で</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ポイント低下しているが、約４割の建築物が築後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年以上を経過しており、老朽化が進んでいる。</a:t>
          </a:r>
        </a:p>
        <a:p>
          <a:r>
            <a:rPr kumimoji="1" lang="ja-JP" altLang="en-US" sz="1300">
              <a:latin typeface="ＭＳ Ｐゴシック" panose="020B0600070205080204" pitchFamily="50" charset="-128"/>
              <a:ea typeface="ＭＳ Ｐゴシック" panose="020B0600070205080204" pitchFamily="50" charset="-128"/>
            </a:rPr>
            <a:t>　また、県民会館に該当する施設も、築後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年以上を経過し、老朽化が進んでいる施設が複数ある。</a:t>
          </a:r>
        </a:p>
        <a:p>
          <a:r>
            <a:rPr kumimoji="1" lang="ja-JP" altLang="en-US" sz="1300">
              <a:latin typeface="ＭＳ Ｐゴシック" panose="020B0600070205080204" pitchFamily="50" charset="-128"/>
              <a:ea typeface="ＭＳ Ｐゴシック" panose="020B0600070205080204" pitchFamily="50" charset="-128"/>
            </a:rPr>
            <a:t>　こうした状況を踏まえ、公共施設等総合管理計画等に基づき、今後も総合的・長期的観点からコストと便益の最適化を図りながら、戦略的かつ適正に管理・活用を行っていく。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年度は法人二税（法人県民税、法人事業税）の減収等により、単年度の財政力指数は前年度と比較して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ポイント低下したものの、</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ヶ年平均では前年度と比較して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0.41</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年度は法人事業税の減収等により、単年度の財政力指数は前年度と比較して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ポイント低下したものの、</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ヶ年平均では前年度と比較して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0.42</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令和元年度は法人二税や地方消費税の増収等により、単年度の財政力指数は前年度と比較して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0.42</a:t>
          </a:r>
          <a:r>
            <a:rPr kumimoji="1" lang="ja-JP" altLang="en-US" sz="1000">
              <a:latin typeface="ＭＳ Ｐゴシック" panose="020B0600070205080204" pitchFamily="50" charset="-128"/>
              <a:ea typeface="ＭＳ Ｐゴシック" panose="020B0600070205080204" pitchFamily="50" charset="-128"/>
            </a:rPr>
            <a:t>となったものの、</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ヶ年平均では前年度と比較して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0.41</a:t>
          </a:r>
          <a:r>
            <a:rPr kumimoji="1" lang="ja-JP" altLang="en-US" sz="1000">
              <a:latin typeface="ＭＳ Ｐゴシック" panose="020B0600070205080204" pitchFamily="50" charset="-128"/>
              <a:ea typeface="ＭＳ Ｐゴシック" panose="020B0600070205080204" pitchFamily="50" charset="-128"/>
            </a:rPr>
            <a:t>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年度は法人二税の減収等により、単年度の財政力指数は前年度と比較して</a:t>
          </a:r>
          <a:r>
            <a:rPr kumimoji="1" lang="en-US" altLang="ja-JP" sz="1000">
              <a:latin typeface="ＭＳ Ｐゴシック" panose="020B0600070205080204" pitchFamily="50" charset="-128"/>
              <a:ea typeface="ＭＳ Ｐゴシック" panose="020B0600070205080204" pitchFamily="50" charset="-128"/>
            </a:rPr>
            <a:t>0.01</a:t>
          </a:r>
          <a:r>
            <a:rPr kumimoji="1" lang="ja-JP" altLang="en-US" sz="1000">
              <a:latin typeface="ＭＳ Ｐゴシック" panose="020B0600070205080204" pitchFamily="50" charset="-128"/>
              <a:ea typeface="ＭＳ Ｐゴシック" panose="020B0600070205080204" pitchFamily="50" charset="-128"/>
            </a:rPr>
            <a:t>ポイント低下したものの、</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ヶ年平均では前年度と同じく</a:t>
          </a:r>
          <a:r>
            <a:rPr kumimoji="1" lang="en-US" altLang="ja-JP" sz="1000">
              <a:latin typeface="ＭＳ Ｐゴシック" panose="020B0600070205080204" pitchFamily="50" charset="-128"/>
              <a:ea typeface="ＭＳ Ｐゴシック" panose="020B0600070205080204" pitchFamily="50" charset="-128"/>
            </a:rPr>
            <a:t>0.41</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引き続き、税の徴収強化による税収増等により歳入の確保に努める。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46</xdr:row>
      <xdr:rowOff>3175</xdr:rowOff>
    </xdr:from>
    <xdr:to>
      <xdr:col>27</xdr:col>
      <xdr:colOff>184150</xdr:colOff>
      <xdr:row>46</xdr:row>
      <xdr:rowOff>3175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898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45</xdr:row>
      <xdr:rowOff>32402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47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44450</xdr:rowOff>
    </xdr:from>
    <xdr:to>
      <xdr:col>27</xdr:col>
      <xdr:colOff>184150</xdr:colOff>
      <xdr:row>44</xdr:row>
      <xdr:rowOff>44450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8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73677</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44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85725</xdr:rowOff>
    </xdr:from>
    <xdr:to>
      <xdr:col>27</xdr:col>
      <xdr:colOff>184150</xdr:colOff>
      <xdr:row>42</xdr:row>
      <xdr:rowOff>85725</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2866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114952</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144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168275</xdr:rowOff>
    </xdr:from>
    <xdr:to>
      <xdr:col>27</xdr:col>
      <xdr:colOff>184150</xdr:colOff>
      <xdr:row>38</xdr:row>
      <xdr:rowOff>168275</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6833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26052</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54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38100</xdr:rowOff>
    </xdr:from>
    <xdr:to>
      <xdr:col>27</xdr:col>
      <xdr:colOff>184150</xdr:colOff>
      <xdr:row>37</xdr:row>
      <xdr:rowOff>38100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38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67327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623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79375</xdr:rowOff>
    </xdr:from>
    <xdr:to>
      <xdr:col>27</xdr:col>
      <xdr:colOff>184150</xdr:colOff>
      <xdr:row>35</xdr:row>
      <xdr:rowOff>79375</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60801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108602</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93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5" name="財政力グラフ枠">
          <a:extLst>
            <a:ext uri="{FF2B5EF4-FFF2-40B4-BE49-F238E27FC236}">
              <a16:creationId xmlns:a16="http://schemas.microsoft.com/office/drawing/2014/main" id="{00000000-0008-0000-0300-000041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109008</xdr:rowOff>
    </xdr:from>
    <xdr:to>
      <xdr:col>23</xdr:col>
      <xdr:colOff>133350</xdr:colOff>
      <xdr:row>41</xdr:row>
      <xdr:rowOff>56092</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flipV="1">
          <a:off x="4953000" y="6281208"/>
          <a:ext cx="0" cy="8043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28169</xdr:rowOff>
    </xdr:from>
    <xdr:ext cx="762000" cy="259045"/>
    <xdr:sp macro="" textlink="">
      <xdr:nvSpPr>
        <xdr:cNvPr id="67" name="財政力最小値テキスト">
          <a:extLst>
            <a:ext uri="{FF2B5EF4-FFF2-40B4-BE49-F238E27FC236}">
              <a16:creationId xmlns:a16="http://schemas.microsoft.com/office/drawing/2014/main" id="{00000000-0008-0000-0300-000043000000}"/>
            </a:ext>
          </a:extLst>
        </xdr:cNvPr>
        <xdr:cNvSpPr txBox="1"/>
      </xdr:nvSpPr>
      <xdr:spPr>
        <a:xfrm>
          <a:off x="5041900" y="7057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41</xdr:row>
      <xdr:rowOff>56092</xdr:rowOff>
    </xdr:from>
    <xdr:to>
      <xdr:col>24</xdr:col>
      <xdr:colOff>12700</xdr:colOff>
      <xdr:row>41</xdr:row>
      <xdr:rowOff>56092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70855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23935</xdr:rowOff>
    </xdr:from>
    <xdr:ext cx="762000" cy="259045"/>
    <xdr:sp macro="" textlink="">
      <xdr:nvSpPr>
        <xdr:cNvPr id="69" name="財政力最大値テキスト">
          <a:extLst>
            <a:ext uri="{FF2B5EF4-FFF2-40B4-BE49-F238E27FC236}">
              <a16:creationId xmlns:a16="http://schemas.microsoft.com/office/drawing/2014/main" id="{00000000-0008-0000-0300-000045000000}"/>
            </a:ext>
          </a:extLst>
        </xdr:cNvPr>
        <xdr:cNvSpPr txBox="1"/>
      </xdr:nvSpPr>
      <xdr:spPr>
        <a:xfrm>
          <a:off x="5041900" y="6024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109008</xdr:rowOff>
    </xdr:from>
    <xdr:to>
      <xdr:col>24</xdr:col>
      <xdr:colOff>12700</xdr:colOff>
      <xdr:row>36</xdr:row>
      <xdr:rowOff>109008</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4864100" y="62812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56092</xdr:rowOff>
    </xdr:from>
    <xdr:to>
      <xdr:col>23</xdr:col>
      <xdr:colOff>133350</xdr:colOff>
      <xdr:row>41</xdr:row>
      <xdr:rowOff>56092</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a:off x="4114800" y="708554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37</xdr:row>
      <xdr:rowOff>134002</xdr:rowOff>
    </xdr:from>
    <xdr:ext cx="762000" cy="259045"/>
    <xdr:sp macro="" textlink="">
      <xdr:nvSpPr>
        <xdr:cNvPr id="72" name="財政力平均値テキスト">
          <a:extLst>
            <a:ext uri="{FF2B5EF4-FFF2-40B4-BE49-F238E27FC236}">
              <a16:creationId xmlns:a16="http://schemas.microsoft.com/office/drawing/2014/main" id="{00000000-0008-0000-0300-000048000000}"/>
            </a:ext>
          </a:extLst>
        </xdr:cNvPr>
        <xdr:cNvSpPr txBox="1"/>
      </xdr:nvSpPr>
      <xdr:spPr>
        <a:xfrm>
          <a:off x="5041900" y="64776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117475</xdr:rowOff>
    </xdr:from>
    <xdr:to>
      <xdr:col>23</xdr:col>
      <xdr:colOff>184150</xdr:colOff>
      <xdr:row>39</xdr:row>
      <xdr:rowOff>47625</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902200" y="663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127000</xdr:rowOff>
    </xdr:from>
    <xdr:to>
      <xdr:col>19</xdr:col>
      <xdr:colOff>133350</xdr:colOff>
      <xdr:row>41</xdr:row>
      <xdr:rowOff>56092</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3225800" y="6985000"/>
          <a:ext cx="889000" cy="10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117475</xdr:rowOff>
    </xdr:from>
    <xdr:to>
      <xdr:col>19</xdr:col>
      <xdr:colOff>184150</xdr:colOff>
      <xdr:row>39</xdr:row>
      <xdr:rowOff>47625</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4064000" y="663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57802</xdr:rowOff>
    </xdr:from>
    <xdr:ext cx="7366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3733800" y="64014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41</xdr:row>
      <xdr:rowOff>56092</xdr:rowOff>
    </xdr:to>
    <xdr:cxnSp macro="">
      <xdr:nvCxnSpPr>
        <xdr:cNvPr id="77" name="直線コネクタ 76">
          <a:extLst>
            <a:ext uri="{FF2B5EF4-FFF2-40B4-BE49-F238E27FC236}">
              <a16:creationId xmlns:a16="http://schemas.microsoft.com/office/drawing/2014/main" id="{00000000-0008-0000-0300-00004D000000}"/>
            </a:ext>
          </a:extLst>
        </xdr:cNvPr>
        <xdr:cNvCxnSpPr/>
      </xdr:nvCxnSpPr>
      <xdr:spPr>
        <a:xfrm flipV="1">
          <a:off x="2336800" y="6985000"/>
          <a:ext cx="889000" cy="10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8" name="フローチャート: 判断 77">
          <a:extLst>
            <a:ext uri="{FF2B5EF4-FFF2-40B4-BE49-F238E27FC236}">
              <a16:creationId xmlns:a16="http://schemas.microsoft.com/office/drawing/2014/main" id="{00000000-0008-0000-0300-00004E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56092</xdr:rowOff>
    </xdr:from>
    <xdr:to>
      <xdr:col>11</xdr:col>
      <xdr:colOff>31750</xdr:colOff>
      <xdr:row>41</xdr:row>
      <xdr:rowOff>156633</xdr:rowOff>
    </xdr:to>
    <xdr:cxnSp macro="">
      <xdr:nvCxnSpPr>
        <xdr:cNvPr id="80" name="直線コネクタ 79">
          <a:extLst>
            <a:ext uri="{FF2B5EF4-FFF2-40B4-BE49-F238E27FC236}">
              <a16:creationId xmlns:a16="http://schemas.microsoft.com/office/drawing/2014/main" id="{00000000-0008-0000-0300-000050000000}"/>
            </a:ext>
          </a:extLst>
        </xdr:cNvPr>
        <xdr:cNvCxnSpPr/>
      </xdr:nvCxnSpPr>
      <xdr:spPr>
        <a:xfrm flipV="1">
          <a:off x="1447800" y="7085542"/>
          <a:ext cx="889000" cy="10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94192</xdr:rowOff>
    </xdr:from>
    <xdr:to>
      <xdr:col>7</xdr:col>
      <xdr:colOff>31750</xdr:colOff>
      <xdr:row>45</xdr:row>
      <xdr:rowOff>24342</xdr:rowOff>
    </xdr:to>
    <xdr:sp macro="" textlink="">
      <xdr:nvSpPr>
        <xdr:cNvPr id="83" name="フローチャート: 判断 82">
          <a:extLst>
            <a:ext uri="{FF2B5EF4-FFF2-40B4-BE49-F238E27FC236}">
              <a16:creationId xmlns:a16="http://schemas.microsoft.com/office/drawing/2014/main" id="{00000000-0008-0000-0300-000053000000}"/>
            </a:ext>
          </a:extLst>
        </xdr:cNvPr>
        <xdr:cNvSpPr/>
      </xdr:nvSpPr>
      <xdr:spPr>
        <a:xfrm>
          <a:off x="1397000" y="7637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45</xdr:row>
      <xdr:rowOff>9119</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066800" y="7724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5292</xdr:rowOff>
    </xdr:from>
    <xdr:to>
      <xdr:col>23</xdr:col>
      <xdr:colOff>184150</xdr:colOff>
      <xdr:row>41</xdr:row>
      <xdr:rowOff>106892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9022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72619</xdr:rowOff>
    </xdr:from>
    <xdr:ext cx="762000" cy="259045"/>
    <xdr:sp macro="" textlink="">
      <xdr:nvSpPr>
        <xdr:cNvPr id="91" name="財政力該当値テキスト">
          <a:extLst>
            <a:ext uri="{FF2B5EF4-FFF2-40B4-BE49-F238E27FC236}">
              <a16:creationId xmlns:a16="http://schemas.microsoft.com/office/drawing/2014/main" id="{00000000-0008-0000-0300-00005B000000}"/>
            </a:ext>
          </a:extLst>
        </xdr:cNvPr>
        <xdr:cNvSpPr txBox="1"/>
      </xdr:nvSpPr>
      <xdr:spPr>
        <a:xfrm>
          <a:off x="5041900" y="6930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5292</xdr:rowOff>
    </xdr:from>
    <xdr:to>
      <xdr:col>19</xdr:col>
      <xdr:colOff>184150</xdr:colOff>
      <xdr:row>41</xdr:row>
      <xdr:rowOff>106892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40640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91669</xdr:rowOff>
    </xdr:from>
    <xdr:ext cx="7366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3733800" y="71211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3175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5292</xdr:rowOff>
    </xdr:from>
    <xdr:to>
      <xdr:col>11</xdr:col>
      <xdr:colOff>82550</xdr:colOff>
      <xdr:row>41</xdr:row>
      <xdr:rowOff>106892</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22860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91669</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55800" y="7121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8" name="楕円 97">
          <a:extLst>
            <a:ext uri="{FF2B5EF4-FFF2-40B4-BE49-F238E27FC236}">
              <a16:creationId xmlns:a16="http://schemas.microsoft.com/office/drawing/2014/main" id="{00000000-0008-0000-0300-000062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年度は公債費等の減少や、実質交付税の増加等により前年度と比較して</a:t>
          </a:r>
          <a:r>
            <a:rPr kumimoji="1" lang="en-US" altLang="ja-JP" sz="1100">
              <a:latin typeface="ＭＳ Ｐゴシック" panose="020B0600070205080204" pitchFamily="50" charset="-128"/>
              <a:ea typeface="ＭＳ Ｐゴシック" panose="020B0600070205080204" pitchFamily="50" charset="-128"/>
            </a:rPr>
            <a:t>0.2</a:t>
          </a:r>
          <a:r>
            <a:rPr kumimoji="1" lang="ja-JP" altLang="en-US" sz="1100">
              <a:latin typeface="ＭＳ Ｐゴシック" panose="020B0600070205080204" pitchFamily="50" charset="-128"/>
              <a:ea typeface="ＭＳ Ｐゴシック" panose="020B0600070205080204" pitchFamily="50" charset="-128"/>
            </a:rPr>
            <a:t>ポイント低下し、</a:t>
          </a:r>
          <a:r>
            <a:rPr kumimoji="1" lang="en-US" altLang="ja-JP" sz="1100">
              <a:latin typeface="ＭＳ Ｐゴシック" panose="020B0600070205080204" pitchFamily="50" charset="-128"/>
              <a:ea typeface="ＭＳ Ｐゴシック" panose="020B0600070205080204" pitchFamily="50" charset="-128"/>
            </a:rPr>
            <a:t>96.5%</a:t>
          </a:r>
          <a:r>
            <a:rPr kumimoji="1" lang="ja-JP" altLang="en-US" sz="1100">
              <a:latin typeface="ＭＳ Ｐゴシック" panose="020B0600070205080204" pitchFamily="50" charset="-128"/>
              <a:ea typeface="ＭＳ Ｐゴシック" panose="020B0600070205080204" pitchFamily="50" charset="-128"/>
            </a:rPr>
            <a:t>となった。</a:t>
          </a:r>
        </a:p>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年度は公債費等の減少や、実質県税の増収等により前年度と比較して</a:t>
          </a:r>
          <a:r>
            <a:rPr kumimoji="1" lang="en-US" altLang="ja-JP" sz="1100">
              <a:latin typeface="ＭＳ Ｐゴシック" panose="020B0600070205080204" pitchFamily="50" charset="-128"/>
              <a:ea typeface="ＭＳ Ｐゴシック" panose="020B0600070205080204" pitchFamily="50" charset="-128"/>
            </a:rPr>
            <a:t>1.6</a:t>
          </a:r>
          <a:r>
            <a:rPr kumimoji="1" lang="ja-JP" altLang="en-US" sz="1100">
              <a:latin typeface="ＭＳ Ｐゴシック" panose="020B0600070205080204" pitchFamily="50" charset="-128"/>
              <a:ea typeface="ＭＳ Ｐゴシック" panose="020B0600070205080204" pitchFamily="50" charset="-128"/>
            </a:rPr>
            <a:t>ポイント低下し、</a:t>
          </a:r>
          <a:r>
            <a:rPr kumimoji="1" lang="en-US" altLang="ja-JP" sz="1100">
              <a:latin typeface="ＭＳ Ｐゴシック" panose="020B0600070205080204" pitchFamily="50" charset="-128"/>
              <a:ea typeface="ＭＳ Ｐゴシック" panose="020B0600070205080204" pitchFamily="50" charset="-128"/>
            </a:rPr>
            <a:t>94.9%</a:t>
          </a:r>
          <a:r>
            <a:rPr kumimoji="1" lang="ja-JP" altLang="en-US" sz="1100">
              <a:latin typeface="ＭＳ Ｐゴシック" panose="020B0600070205080204" pitchFamily="50" charset="-128"/>
              <a:ea typeface="ＭＳ Ｐゴシック" panose="020B0600070205080204" pitchFamily="50" charset="-128"/>
            </a:rPr>
            <a:t>となった。</a:t>
          </a:r>
        </a:p>
        <a:p>
          <a:r>
            <a:rPr kumimoji="1" lang="ja-JP" altLang="en-US" sz="1100">
              <a:latin typeface="ＭＳ Ｐゴシック" panose="020B0600070205080204" pitchFamily="50" charset="-128"/>
              <a:ea typeface="ＭＳ Ｐゴシック" panose="020B0600070205080204" pitchFamily="50" charset="-128"/>
            </a:rPr>
            <a:t>　令和元年度は公債費等の減少により前年度と比較して</a:t>
          </a:r>
          <a:r>
            <a:rPr kumimoji="1" lang="en-US" altLang="ja-JP" sz="1100">
              <a:latin typeface="ＭＳ Ｐゴシック" panose="020B0600070205080204" pitchFamily="50" charset="-128"/>
              <a:ea typeface="ＭＳ Ｐゴシック" panose="020B0600070205080204" pitchFamily="50" charset="-128"/>
            </a:rPr>
            <a:t>0.1</a:t>
          </a:r>
          <a:r>
            <a:rPr kumimoji="1" lang="ja-JP" altLang="en-US" sz="1100">
              <a:latin typeface="ＭＳ Ｐゴシック" panose="020B0600070205080204" pitchFamily="50" charset="-128"/>
              <a:ea typeface="ＭＳ Ｐゴシック" panose="020B0600070205080204" pitchFamily="50" charset="-128"/>
            </a:rPr>
            <a:t>ポイント低下し、</a:t>
          </a:r>
          <a:r>
            <a:rPr kumimoji="1" lang="en-US" altLang="ja-JP" sz="1100">
              <a:latin typeface="ＭＳ Ｐゴシック" panose="020B0600070205080204" pitchFamily="50" charset="-128"/>
              <a:ea typeface="ＭＳ Ｐゴシック" panose="020B0600070205080204" pitchFamily="50" charset="-128"/>
            </a:rPr>
            <a:t>94.8%</a:t>
          </a:r>
          <a:r>
            <a:rPr kumimoji="1" lang="ja-JP" altLang="en-US" sz="1100">
              <a:latin typeface="ＭＳ Ｐゴシック" panose="020B0600070205080204" pitchFamily="50" charset="-128"/>
              <a:ea typeface="ＭＳ Ｐゴシック" panose="020B0600070205080204" pitchFamily="50" charset="-128"/>
            </a:rPr>
            <a:t>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年度は公債費等の減少や、実質交付税の増加等により前年度と比較して</a:t>
          </a:r>
          <a:r>
            <a:rPr kumimoji="1" lang="en-US" altLang="ja-JP" sz="1100">
              <a:latin typeface="ＭＳ Ｐゴシック" panose="020B0600070205080204" pitchFamily="50" charset="-128"/>
              <a:ea typeface="ＭＳ Ｐゴシック" panose="020B0600070205080204" pitchFamily="50" charset="-128"/>
            </a:rPr>
            <a:t>1.6</a:t>
          </a:r>
          <a:r>
            <a:rPr kumimoji="1" lang="ja-JP" altLang="en-US" sz="1100">
              <a:latin typeface="ＭＳ Ｐゴシック" panose="020B0600070205080204" pitchFamily="50" charset="-128"/>
              <a:ea typeface="ＭＳ Ｐゴシック" panose="020B0600070205080204" pitchFamily="50" charset="-128"/>
            </a:rPr>
            <a:t>ポイント低下し、</a:t>
          </a:r>
          <a:r>
            <a:rPr kumimoji="1" lang="en-US" altLang="ja-JP" sz="1100">
              <a:latin typeface="ＭＳ Ｐゴシック" panose="020B0600070205080204" pitchFamily="50" charset="-128"/>
              <a:ea typeface="ＭＳ Ｐゴシック" panose="020B0600070205080204" pitchFamily="50" charset="-128"/>
            </a:rPr>
            <a:t>93.2%</a:t>
          </a:r>
          <a:r>
            <a:rPr kumimoji="1" lang="ja-JP" altLang="en-US" sz="1100">
              <a:latin typeface="ＭＳ Ｐゴシック" panose="020B0600070205080204" pitchFamily="50" charset="-128"/>
              <a:ea typeface="ＭＳ Ｐゴシック" panose="020B0600070205080204" pitchFamily="50" charset="-128"/>
            </a:rPr>
            <a:t>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8" name="財政構造の弾力性グラフ枠">
          <a:extLst>
            <a:ext uri="{FF2B5EF4-FFF2-40B4-BE49-F238E27FC236}">
              <a16:creationId xmlns:a16="http://schemas.microsoft.com/office/drawing/2014/main" id="{00000000-0008-0000-0300-000080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30" name="財政構造の弾力性最小値テキスト">
          <a:extLst>
            <a:ext uri="{FF2B5EF4-FFF2-40B4-BE49-F238E27FC236}">
              <a16:creationId xmlns:a16="http://schemas.microsoft.com/office/drawing/2014/main" id="{00000000-0008-0000-0300-000082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2" name="財政構造の弾力性最大値テキスト">
          <a:extLst>
            <a:ext uri="{FF2B5EF4-FFF2-40B4-BE49-F238E27FC236}">
              <a16:creationId xmlns:a16="http://schemas.microsoft.com/office/drawing/2014/main" id="{00000000-0008-0000-0300-000084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28122</xdr:rowOff>
    </xdr:from>
    <xdr:to>
      <xdr:col>23</xdr:col>
      <xdr:colOff>133350</xdr:colOff>
      <xdr:row>64</xdr:row>
      <xdr:rowOff>132443</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flipV="1">
          <a:off x="4114800" y="10829472"/>
          <a:ext cx="8382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53720</xdr:rowOff>
    </xdr:from>
    <xdr:ext cx="762000" cy="259045"/>
    <xdr:sp macro="" textlink="">
      <xdr:nvSpPr>
        <xdr:cNvPr id="135" name="財政構造の弾力性平均値テキスト">
          <a:extLst>
            <a:ext uri="{FF2B5EF4-FFF2-40B4-BE49-F238E27FC236}">
              <a16:creationId xmlns:a16="http://schemas.microsoft.com/office/drawing/2014/main" id="{00000000-0008-0000-0300-000087000000}"/>
            </a:ext>
          </a:extLst>
        </xdr:cNvPr>
        <xdr:cNvSpPr txBox="1"/>
      </xdr:nvSpPr>
      <xdr:spPr>
        <a:xfrm>
          <a:off x="5041900" y="11026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132443</xdr:rowOff>
    </xdr:from>
    <xdr:to>
      <xdr:col>19</xdr:col>
      <xdr:colOff>133350</xdr:colOff>
      <xdr:row>64</xdr:row>
      <xdr:rowOff>149678</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3225800" y="11105243"/>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168927</xdr:rowOff>
    </xdr:from>
    <xdr:ext cx="7366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3733800" y="1131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149678</xdr:rowOff>
    </xdr:from>
    <xdr:to>
      <xdr:col>15</xdr:col>
      <xdr:colOff>82550</xdr:colOff>
      <xdr:row>66</xdr:row>
      <xdr:rowOff>82550</xdr:rowOff>
    </xdr:to>
    <xdr:cxnSp macro="">
      <xdr:nvCxnSpPr>
        <xdr:cNvPr id="140" name="直線コネクタ 139">
          <a:extLst>
            <a:ext uri="{FF2B5EF4-FFF2-40B4-BE49-F238E27FC236}">
              <a16:creationId xmlns:a16="http://schemas.microsoft.com/office/drawing/2014/main" id="{00000000-0008-0000-0300-00008C000000}"/>
            </a:ext>
          </a:extLst>
        </xdr:cNvPr>
        <xdr:cNvCxnSpPr/>
      </xdr:nvCxnSpPr>
      <xdr:spPr>
        <a:xfrm flipV="1">
          <a:off x="2336800" y="11122478"/>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41" name="フローチャート: 判断 140">
          <a:extLst>
            <a:ext uri="{FF2B5EF4-FFF2-40B4-BE49-F238E27FC236}">
              <a16:creationId xmlns:a16="http://schemas.microsoft.com/office/drawing/2014/main" id="{00000000-0008-0000-0300-00008D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82749</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2844800" y="1122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82550</xdr:rowOff>
    </xdr:from>
    <xdr:to>
      <xdr:col>11</xdr:col>
      <xdr:colOff>31750</xdr:colOff>
      <xdr:row>66</xdr:row>
      <xdr:rowOff>117022</xdr:rowOff>
    </xdr:to>
    <xdr:cxnSp macro="">
      <xdr:nvCxnSpPr>
        <xdr:cNvPr id="143" name="直線コネクタ 142">
          <a:extLst>
            <a:ext uri="{FF2B5EF4-FFF2-40B4-BE49-F238E27FC236}">
              <a16:creationId xmlns:a16="http://schemas.microsoft.com/office/drawing/2014/main" id="{00000000-0008-0000-0300-00008F000000}"/>
            </a:ext>
          </a:extLst>
        </xdr:cNvPr>
        <xdr:cNvCxnSpPr/>
      </xdr:nvCxnSpPr>
      <xdr:spPr>
        <a:xfrm flipV="1">
          <a:off x="1447800" y="1139825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150585</xdr:rowOff>
    </xdr:from>
    <xdr:to>
      <xdr:col>7</xdr:col>
      <xdr:colOff>31750</xdr:colOff>
      <xdr:row>65</xdr:row>
      <xdr:rowOff>80735</xdr:rowOff>
    </xdr:to>
    <xdr:sp macro="" textlink="">
      <xdr:nvSpPr>
        <xdr:cNvPr id="146" name="フローチャート: 判断 145">
          <a:extLst>
            <a:ext uri="{FF2B5EF4-FFF2-40B4-BE49-F238E27FC236}">
              <a16:creationId xmlns:a16="http://schemas.microsoft.com/office/drawing/2014/main" id="{00000000-0008-0000-0300-000092000000}"/>
            </a:ext>
          </a:extLst>
        </xdr:cNvPr>
        <xdr:cNvSpPr/>
      </xdr:nvSpPr>
      <xdr:spPr>
        <a:xfrm>
          <a:off x="1397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90912</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1066800" y="10892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148772</xdr:rowOff>
    </xdr:from>
    <xdr:to>
      <xdr:col>23</xdr:col>
      <xdr:colOff>184150</xdr:colOff>
      <xdr:row>63</xdr:row>
      <xdr:rowOff>78922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902200" y="1077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165299</xdr:rowOff>
    </xdr:from>
    <xdr:ext cx="762000" cy="259045"/>
    <xdr:sp macro="" textlink="">
      <xdr:nvSpPr>
        <xdr:cNvPr id="154" name="財政構造の弾力性該当値テキスト">
          <a:extLst>
            <a:ext uri="{FF2B5EF4-FFF2-40B4-BE49-F238E27FC236}">
              <a16:creationId xmlns:a16="http://schemas.microsoft.com/office/drawing/2014/main" id="{00000000-0008-0000-0300-00009A000000}"/>
            </a:ext>
          </a:extLst>
        </xdr:cNvPr>
        <xdr:cNvSpPr txBox="1"/>
      </xdr:nvSpPr>
      <xdr:spPr>
        <a:xfrm>
          <a:off x="5041900" y="10623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81643</xdr:rowOff>
    </xdr:from>
    <xdr:to>
      <xdr:col>19</xdr:col>
      <xdr:colOff>184150</xdr:colOff>
      <xdr:row>65</xdr:row>
      <xdr:rowOff>11793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4064000" y="1105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21970</xdr:rowOff>
    </xdr:from>
    <xdr:ext cx="7366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3733800" y="10823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98878</xdr:rowOff>
    </xdr:from>
    <xdr:to>
      <xdr:col>15</xdr:col>
      <xdr:colOff>133350</xdr:colOff>
      <xdr:row>65</xdr:row>
      <xdr:rowOff>29028</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3175000" y="1107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39205</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2844800" y="108405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31750</xdr:rowOff>
    </xdr:from>
    <xdr:to>
      <xdr:col>11</xdr:col>
      <xdr:colOff>82550</xdr:colOff>
      <xdr:row>66</xdr:row>
      <xdr:rowOff>133350</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2286000" y="1134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118127</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955800" y="1143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66222</xdr:rowOff>
    </xdr:from>
    <xdr:to>
      <xdr:col>7</xdr:col>
      <xdr:colOff>31750</xdr:colOff>
      <xdr:row>66</xdr:row>
      <xdr:rowOff>167822</xdr:rowOff>
    </xdr:to>
    <xdr:sp macro="" textlink="">
      <xdr:nvSpPr>
        <xdr:cNvPr id="161" name="楕円 160">
          <a:extLst>
            <a:ext uri="{FF2B5EF4-FFF2-40B4-BE49-F238E27FC236}">
              <a16:creationId xmlns:a16="http://schemas.microsoft.com/office/drawing/2014/main" id="{00000000-0008-0000-0300-0000A1000000}"/>
            </a:ext>
          </a:extLst>
        </xdr:cNvPr>
        <xdr:cNvSpPr/>
      </xdr:nvSpPr>
      <xdr:spPr>
        <a:xfrm>
          <a:off x="1397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152599</xdr:rowOff>
    </xdr:from>
    <xdr:ext cx="762000" cy="259045"/>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1066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4" name="テキスト ボックス 163">
          <a:extLst>
            <a:ext uri="{FF2B5EF4-FFF2-40B4-BE49-F238E27FC236}">
              <a16:creationId xmlns:a16="http://schemas.microsoft.com/office/drawing/2014/main" id="{00000000-0008-0000-0300-0000A4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[160,234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1" name="正方形/長方形 170">
          <a:extLst>
            <a:ext uri="{FF2B5EF4-FFF2-40B4-BE49-F238E27FC236}">
              <a16:creationId xmlns:a16="http://schemas.microsoft.com/office/drawing/2014/main" id="{00000000-0008-0000-0300-0000AB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2" name="正方形/長方形 171">
          <a:extLst>
            <a:ext uri="{FF2B5EF4-FFF2-40B4-BE49-F238E27FC236}">
              <a16:creationId xmlns:a16="http://schemas.microsoft.com/office/drawing/2014/main" id="{00000000-0008-0000-0300-0000AC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3" name="テキスト ボックス 172">
          <a:extLst>
            <a:ext uri="{FF2B5EF4-FFF2-40B4-BE49-F238E27FC236}">
              <a16:creationId xmlns:a16="http://schemas.microsoft.com/office/drawing/2014/main" id="{00000000-0008-0000-0300-0000AD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は退職手当支給率等の引き下げに伴う退職手当の減や、職員数の減に伴う職員給の減があった一方で、インターネット仮想端末機器リースの増に伴うネットワーク運用管理の増等により、前年度と比較して</a:t>
          </a:r>
          <a:r>
            <a:rPr kumimoji="1" lang="en-US" altLang="ja-JP" sz="1000">
              <a:latin typeface="ＭＳ Ｐゴシック" panose="020B0600070205080204" pitchFamily="50" charset="-128"/>
              <a:ea typeface="ＭＳ Ｐゴシック" panose="020B0600070205080204" pitchFamily="50" charset="-128"/>
            </a:rPr>
            <a:t>1,170</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154,250</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年度は、新陳代謝や職員数の減に伴う人件費の減があった一方で、分母となる人口が減少した影響により、前年度と比較して</a:t>
          </a:r>
          <a:r>
            <a:rPr kumimoji="1" lang="en-US" altLang="ja-JP" sz="1000">
              <a:latin typeface="ＭＳ Ｐゴシック" panose="020B0600070205080204" pitchFamily="50" charset="-128"/>
              <a:ea typeface="ＭＳ Ｐゴシック" panose="020B0600070205080204" pitchFamily="50" charset="-128"/>
            </a:rPr>
            <a:t>240</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154,490</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　令和元年度は、職員数の減に伴う人件費の減があった一方で、教育情報ネットワークの整備などによる物件費の増などにより、前年度と比較して</a:t>
          </a:r>
          <a:r>
            <a:rPr kumimoji="1" lang="en-US" altLang="ja-JP" sz="1000">
              <a:latin typeface="ＭＳ Ｐゴシック" panose="020B0600070205080204" pitchFamily="50" charset="-128"/>
              <a:ea typeface="ＭＳ Ｐゴシック" panose="020B0600070205080204" pitchFamily="50" charset="-128"/>
            </a:rPr>
            <a:t>2,537</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157,027</a:t>
          </a:r>
          <a:r>
            <a:rPr kumimoji="1" lang="ja-JP" altLang="en-US" sz="1000">
              <a:latin typeface="ＭＳ Ｐゴシック" panose="020B0600070205080204" pitchFamily="50" charset="-128"/>
              <a:ea typeface="ＭＳ Ｐゴシック" panose="020B0600070205080204" pitchFamily="50" charset="-128"/>
            </a:rPr>
            <a:t>円となった。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年度は、新型コロナウイルス感染症に対応するための宿泊療養施設の運営に伴う物件費の増などにより、前年度と比較して</a:t>
          </a:r>
          <a:r>
            <a:rPr kumimoji="1" lang="en-US" altLang="ja-JP" sz="1000">
              <a:latin typeface="ＭＳ Ｐゴシック" panose="020B0600070205080204" pitchFamily="50" charset="-128"/>
              <a:ea typeface="ＭＳ Ｐゴシック" panose="020B0600070205080204" pitchFamily="50" charset="-128"/>
            </a:rPr>
            <a:t>3,207</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160,234</a:t>
          </a:r>
          <a:r>
            <a:rPr kumimoji="1" lang="ja-JP" altLang="en-US" sz="1000">
              <a:latin typeface="ＭＳ Ｐゴシック" panose="020B0600070205080204" pitchFamily="50" charset="-128"/>
              <a:ea typeface="ＭＳ Ｐゴシック" panose="020B0600070205080204" pitchFamily="50" charset="-128"/>
            </a:rPr>
            <a:t>円となった。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p>
      </xdr:txBody>
    </xdr:sp>
    <xdr:clientData/>
  </xdr:twoCellAnchor>
  <xdr:oneCellAnchor>
    <xdr:from>
      <xdr:col>3</xdr:col>
      <xdr:colOff>95250</xdr:colOff>
      <xdr:row>77</xdr:row>
      <xdr:rowOff>6350</xdr:rowOff>
    </xdr:from>
    <xdr:ext cx="349839" cy="225703"/>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29862</xdr:rowOff>
    </xdr:from>
    <xdr:to>
      <xdr:col>23</xdr:col>
      <xdr:colOff>133350</xdr:colOff>
      <xdr:row>86</xdr:row>
      <xdr:rowOff>107246</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774562"/>
          <a:ext cx="838200" cy="77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140094</xdr:rowOff>
    </xdr:from>
    <xdr:to>
      <xdr:col>19</xdr:col>
      <xdr:colOff>133350</xdr:colOff>
      <xdr:row>86</xdr:row>
      <xdr:rowOff>29862</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713344"/>
          <a:ext cx="889000" cy="6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134302</xdr:rowOff>
    </xdr:from>
    <xdr:to>
      <xdr:col>15</xdr:col>
      <xdr:colOff>82550</xdr:colOff>
      <xdr:row>85</xdr:row>
      <xdr:rowOff>140094</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707552"/>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106071</xdr:rowOff>
    </xdr:from>
    <xdr:to>
      <xdr:col>11</xdr:col>
      <xdr:colOff>31750</xdr:colOff>
      <xdr:row>85</xdr:row>
      <xdr:rowOff>134302</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679321"/>
          <a:ext cx="889000" cy="28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151772</xdr:rowOff>
    </xdr:from>
    <xdr:to>
      <xdr:col>7</xdr:col>
      <xdr:colOff>31750</xdr:colOff>
      <xdr:row>85</xdr:row>
      <xdr:rowOff>81922</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55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92099</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32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56446</xdr:rowOff>
    </xdr:from>
    <xdr:to>
      <xdr:col>23</xdr:col>
      <xdr:colOff>184150</xdr:colOff>
      <xdr:row>86</xdr:row>
      <xdr:rowOff>158046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801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28523</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7732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150512</xdr:rowOff>
    </xdr:from>
    <xdr:to>
      <xdr:col>19</xdr:col>
      <xdr:colOff>184150</xdr:colOff>
      <xdr:row>86</xdr:row>
      <xdr:rowOff>80662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723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65439</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8101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89294</xdr:rowOff>
    </xdr:from>
    <xdr:to>
      <xdr:col>15</xdr:col>
      <xdr:colOff>133350</xdr:colOff>
      <xdr:row>86</xdr:row>
      <xdr:rowOff>19444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662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4221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7489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83502</xdr:rowOff>
    </xdr:from>
    <xdr:to>
      <xdr:col>11</xdr:col>
      <xdr:colOff>82550</xdr:colOff>
      <xdr:row>86</xdr:row>
      <xdr:rowOff>13652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656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169879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743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55271</xdr:rowOff>
    </xdr:from>
    <xdr:to>
      <xdr:col>7</xdr:col>
      <xdr:colOff>31750</xdr:colOff>
      <xdr:row>85</xdr:row>
      <xdr:rowOff>156871</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628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141648</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7148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a:t>
          </a:r>
          <a:r>
            <a:rPr kumimoji="1" lang="en-US" altLang="ja-JP" sz="900">
              <a:latin typeface="ＭＳ Ｐゴシック" panose="020B0600070205080204" pitchFamily="50" charset="-128"/>
              <a:ea typeface="ＭＳ Ｐゴシック" panose="020B0600070205080204" pitchFamily="50" charset="-128"/>
            </a:rPr>
            <a:t>4</a:t>
          </a:r>
          <a:r>
            <a:rPr kumimoji="1" lang="ja-JP" altLang="en-US" sz="900">
              <a:latin typeface="ＭＳ Ｐゴシック" panose="020B0600070205080204" pitchFamily="50" charset="-128"/>
              <a:ea typeface="ＭＳ Ｐゴシック" panose="020B0600070205080204" pitchFamily="50" charset="-128"/>
            </a:rPr>
            <a:t>月時点において、給与制度の総合的見直しに伴う給料の経過措置（現給保障）が終了したことや、国において若年層の</a:t>
          </a:r>
          <a:r>
            <a:rPr kumimoji="1" lang="en-US" altLang="ja-JP" sz="900">
              <a:latin typeface="ＭＳ Ｐゴシック" panose="020B0600070205080204" pitchFamily="50" charset="-128"/>
              <a:ea typeface="ＭＳ Ｐゴシック" panose="020B0600070205080204" pitchFamily="50" charset="-128"/>
            </a:rPr>
            <a:t>1</a:t>
          </a:r>
          <a:r>
            <a:rPr kumimoji="1" lang="ja-JP" altLang="en-US" sz="900">
              <a:latin typeface="ＭＳ Ｐゴシック" panose="020B0600070205080204" pitchFamily="50" charset="-128"/>
              <a:ea typeface="ＭＳ Ｐゴシック" panose="020B0600070205080204" pitchFamily="50" charset="-128"/>
            </a:rPr>
            <a:t>号俸回復措置が講じられたことなどにより、前年度と比較して</a:t>
          </a:r>
          <a:r>
            <a:rPr kumimoji="1" lang="en-US" altLang="ja-JP" sz="900">
              <a:latin typeface="ＭＳ Ｐゴシック" panose="020B0600070205080204" pitchFamily="50" charset="-128"/>
              <a:ea typeface="ＭＳ Ｐゴシック" panose="020B0600070205080204" pitchFamily="50" charset="-128"/>
            </a:rPr>
            <a:t>0.5</a:t>
          </a:r>
          <a:r>
            <a:rPr kumimoji="1" lang="ja-JP" altLang="en-US" sz="900">
              <a:latin typeface="ＭＳ Ｐゴシック" panose="020B0600070205080204" pitchFamily="50" charset="-128"/>
              <a:ea typeface="ＭＳ Ｐゴシック" panose="020B0600070205080204" pitchFamily="50" charset="-128"/>
            </a:rPr>
            <a:t>ポイント低下し、</a:t>
          </a:r>
          <a:r>
            <a:rPr kumimoji="1" lang="en-US" altLang="ja-JP" sz="900">
              <a:latin typeface="ＭＳ Ｐゴシック" panose="020B0600070205080204" pitchFamily="50" charset="-128"/>
              <a:ea typeface="ＭＳ Ｐゴシック" panose="020B0600070205080204" pitchFamily="50" charset="-128"/>
            </a:rPr>
            <a:t>100.3</a:t>
          </a:r>
          <a:r>
            <a:rPr kumimoji="1" lang="ja-JP" altLang="en-US" sz="900">
              <a:latin typeface="ＭＳ Ｐゴシック" panose="020B0600070205080204" pitchFamily="50" charset="-128"/>
              <a:ea typeface="ＭＳ Ｐゴシック" panose="020B0600070205080204" pitchFamily="50" charset="-128"/>
            </a:rPr>
            <a:t>となった。</a:t>
          </a:r>
        </a:p>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年度は平成</a:t>
          </a:r>
          <a:r>
            <a:rPr kumimoji="1" lang="en-US" altLang="ja-JP" sz="900">
              <a:latin typeface="ＭＳ Ｐゴシック" panose="020B0600070205080204" pitchFamily="50" charset="-128"/>
              <a:ea typeface="ＭＳ Ｐゴシック" panose="020B0600070205080204" pitchFamily="50" charset="-128"/>
            </a:rPr>
            <a:t>31</a:t>
          </a:r>
          <a:r>
            <a:rPr kumimoji="1" lang="ja-JP" altLang="en-US" sz="900">
              <a:latin typeface="ＭＳ Ｐゴシック" panose="020B0600070205080204" pitchFamily="50" charset="-128"/>
              <a:ea typeface="ＭＳ Ｐゴシック" panose="020B0600070205080204" pitchFamily="50" charset="-128"/>
            </a:rPr>
            <a:t>年</a:t>
          </a:r>
          <a:r>
            <a:rPr kumimoji="1" lang="en-US" altLang="ja-JP" sz="900">
              <a:latin typeface="ＭＳ Ｐゴシック" panose="020B0600070205080204" pitchFamily="50" charset="-128"/>
              <a:ea typeface="ＭＳ Ｐゴシック" panose="020B0600070205080204" pitchFamily="50" charset="-128"/>
            </a:rPr>
            <a:t>4</a:t>
          </a:r>
          <a:r>
            <a:rPr kumimoji="1" lang="ja-JP" altLang="en-US" sz="900">
              <a:latin typeface="ＭＳ Ｐゴシック" panose="020B0600070205080204" pitchFamily="50" charset="-128"/>
              <a:ea typeface="ＭＳ Ｐゴシック" panose="020B0600070205080204" pitchFamily="50" charset="-128"/>
            </a:rPr>
            <a:t>月時点において、人事委員会勧告に基づき、地域手当の引下げ（▲</a:t>
          </a:r>
          <a:r>
            <a:rPr kumimoji="1" lang="en-US" altLang="ja-JP" sz="900">
              <a:latin typeface="ＭＳ Ｐゴシック" panose="020B0600070205080204" pitchFamily="50" charset="-128"/>
              <a:ea typeface="ＭＳ Ｐゴシック" panose="020B0600070205080204" pitchFamily="50" charset="-128"/>
            </a:rPr>
            <a:t>0.75</a:t>
          </a:r>
          <a:r>
            <a:rPr kumimoji="1" lang="ja-JP" altLang="en-US" sz="900">
              <a:latin typeface="ＭＳ Ｐゴシック" panose="020B0600070205080204" pitchFamily="50" charset="-128"/>
              <a:ea typeface="ＭＳ Ｐゴシック" panose="020B0600070205080204" pitchFamily="50" charset="-128"/>
            </a:rPr>
            <a:t>％）と併せて、給料に一定率（＋</a:t>
          </a:r>
          <a:r>
            <a:rPr kumimoji="1" lang="en-US" altLang="ja-JP" sz="900">
              <a:latin typeface="ＭＳ Ｐゴシック" panose="020B0600070205080204" pitchFamily="50" charset="-128"/>
              <a:ea typeface="ＭＳ Ｐゴシック" panose="020B0600070205080204" pitchFamily="50" charset="-128"/>
            </a:rPr>
            <a:t>0.75</a:t>
          </a:r>
          <a:r>
            <a:rPr kumimoji="1" lang="ja-JP" altLang="en-US" sz="900">
              <a:latin typeface="ＭＳ Ｐゴシック" panose="020B0600070205080204" pitchFamily="50" charset="-128"/>
              <a:ea typeface="ＭＳ Ｐゴシック" panose="020B0600070205080204" pitchFamily="50" charset="-128"/>
            </a:rPr>
            <a:t>％）を加算する配分の見直しを行ったため、給料のみで比較したラスパイレス指数が</a:t>
          </a:r>
          <a:r>
            <a:rPr kumimoji="1" lang="en-US" altLang="ja-JP" sz="900">
              <a:latin typeface="ＭＳ Ｐゴシック" panose="020B0600070205080204" pitchFamily="50" charset="-128"/>
              <a:ea typeface="ＭＳ Ｐゴシック" panose="020B0600070205080204" pitchFamily="50" charset="-128"/>
            </a:rPr>
            <a:t>0.4</a:t>
          </a:r>
          <a:r>
            <a:rPr kumimoji="1" lang="ja-JP" altLang="en-US" sz="900">
              <a:latin typeface="ＭＳ Ｐゴシック" panose="020B0600070205080204" pitchFamily="50" charset="-128"/>
              <a:ea typeface="ＭＳ Ｐゴシック" panose="020B0600070205080204" pitchFamily="50" charset="-128"/>
            </a:rPr>
            <a:t>ポイント上昇し、</a:t>
          </a:r>
          <a:r>
            <a:rPr kumimoji="1" lang="en-US" altLang="ja-JP" sz="900">
              <a:latin typeface="ＭＳ Ｐゴシック" panose="020B0600070205080204" pitchFamily="50" charset="-128"/>
              <a:ea typeface="ＭＳ Ｐゴシック" panose="020B0600070205080204" pitchFamily="50" charset="-128"/>
            </a:rPr>
            <a:t>100.7</a:t>
          </a:r>
          <a:r>
            <a:rPr kumimoji="1" lang="ja-JP" altLang="en-US" sz="900">
              <a:latin typeface="ＭＳ Ｐゴシック" panose="020B0600070205080204" pitchFamily="50" charset="-128"/>
              <a:ea typeface="ＭＳ Ｐゴシック" panose="020B0600070205080204" pitchFamily="50" charset="-128"/>
            </a:rPr>
            <a:t>となった。</a:t>
          </a:r>
        </a:p>
        <a:p>
          <a:r>
            <a:rPr kumimoji="1" lang="ja-JP" altLang="en-US" sz="900">
              <a:latin typeface="ＭＳ Ｐゴシック" panose="020B0600070205080204" pitchFamily="50" charset="-128"/>
              <a:ea typeface="ＭＳ Ｐゴシック" panose="020B0600070205080204" pitchFamily="50" charset="-128"/>
            </a:rPr>
            <a:t>　令和元年度は令和</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年</a:t>
          </a:r>
          <a:r>
            <a:rPr kumimoji="1" lang="en-US" altLang="ja-JP" sz="900">
              <a:latin typeface="ＭＳ Ｐゴシック" panose="020B0600070205080204" pitchFamily="50" charset="-128"/>
              <a:ea typeface="ＭＳ Ｐゴシック" panose="020B0600070205080204" pitchFamily="50" charset="-128"/>
            </a:rPr>
            <a:t>4</a:t>
          </a:r>
          <a:r>
            <a:rPr kumimoji="1" lang="ja-JP" altLang="en-US" sz="900">
              <a:latin typeface="ＭＳ Ｐゴシック" panose="020B0600070205080204" pitchFamily="50" charset="-128"/>
              <a:ea typeface="ＭＳ Ｐゴシック" panose="020B0600070205080204" pitchFamily="50" charset="-128"/>
            </a:rPr>
            <a:t>月時点において、職員構成の変動などにより、前年度と比較して</a:t>
          </a:r>
          <a:r>
            <a:rPr kumimoji="1" lang="en-US" altLang="ja-JP" sz="900">
              <a:latin typeface="ＭＳ Ｐゴシック" panose="020B0600070205080204" pitchFamily="50" charset="-128"/>
              <a:ea typeface="ＭＳ Ｐゴシック" panose="020B0600070205080204" pitchFamily="50" charset="-128"/>
            </a:rPr>
            <a:t>0.2</a:t>
          </a:r>
          <a:r>
            <a:rPr kumimoji="1" lang="ja-JP" altLang="en-US" sz="900">
              <a:latin typeface="ＭＳ Ｐゴシック" panose="020B0600070205080204" pitchFamily="50" charset="-128"/>
              <a:ea typeface="ＭＳ Ｐゴシック" panose="020B0600070205080204" pitchFamily="50" charset="-128"/>
            </a:rPr>
            <a:t>ポイント上昇し、</a:t>
          </a:r>
          <a:r>
            <a:rPr kumimoji="1" lang="en-US" altLang="ja-JP" sz="900">
              <a:latin typeface="ＭＳ Ｐゴシック" panose="020B0600070205080204" pitchFamily="50" charset="-128"/>
              <a:ea typeface="ＭＳ Ｐゴシック" panose="020B0600070205080204" pitchFamily="50" charset="-128"/>
            </a:rPr>
            <a:t>100.9</a:t>
          </a:r>
          <a:r>
            <a:rPr kumimoji="1" lang="ja-JP" altLang="en-US" sz="900">
              <a:latin typeface="ＭＳ Ｐゴシック" panose="020B0600070205080204" pitchFamily="50" charset="-128"/>
              <a:ea typeface="ＭＳ Ｐゴシック" panose="020B0600070205080204" pitchFamily="50" charset="-128"/>
            </a:rPr>
            <a:t>となった。</a:t>
          </a:r>
        </a:p>
        <a:p>
          <a:r>
            <a:rPr kumimoji="1" lang="ja-JP" altLang="en-US" sz="900">
              <a:latin typeface="ＭＳ Ｐゴシック" panose="020B0600070205080204" pitchFamily="50" charset="-128"/>
              <a:ea typeface="ＭＳ Ｐゴシック" panose="020B0600070205080204" pitchFamily="50" charset="-128"/>
            </a:rPr>
            <a:t>　令和</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年度は令和</a:t>
          </a:r>
          <a:r>
            <a:rPr kumimoji="1" lang="en-US" altLang="ja-JP" sz="900">
              <a:latin typeface="ＭＳ Ｐゴシック" panose="020B0600070205080204" pitchFamily="50" charset="-128"/>
              <a:ea typeface="ＭＳ Ｐゴシック" panose="020B0600070205080204" pitchFamily="50" charset="-128"/>
            </a:rPr>
            <a:t>3</a:t>
          </a:r>
          <a:r>
            <a:rPr kumimoji="1" lang="ja-JP" altLang="en-US" sz="900">
              <a:latin typeface="ＭＳ Ｐゴシック" panose="020B0600070205080204" pitchFamily="50" charset="-128"/>
              <a:ea typeface="ＭＳ Ｐゴシック" panose="020B0600070205080204" pitchFamily="50" charset="-128"/>
            </a:rPr>
            <a:t>年</a:t>
          </a:r>
          <a:r>
            <a:rPr kumimoji="1" lang="en-US" altLang="ja-JP" sz="900">
              <a:latin typeface="ＭＳ Ｐゴシック" panose="020B0600070205080204" pitchFamily="50" charset="-128"/>
              <a:ea typeface="ＭＳ Ｐゴシック" panose="020B0600070205080204" pitchFamily="50" charset="-128"/>
            </a:rPr>
            <a:t>4</a:t>
          </a:r>
          <a:r>
            <a:rPr kumimoji="1" lang="ja-JP" altLang="en-US" sz="900">
              <a:latin typeface="ＭＳ Ｐゴシック" panose="020B0600070205080204" pitchFamily="50" charset="-128"/>
              <a:ea typeface="ＭＳ Ｐゴシック" panose="020B0600070205080204" pitchFamily="50" charset="-128"/>
            </a:rPr>
            <a:t>月時点において、職員構成の変動などにより、前年度と比較して</a:t>
          </a:r>
          <a:r>
            <a:rPr kumimoji="1" lang="en-US" altLang="ja-JP" sz="900">
              <a:latin typeface="ＭＳ Ｐゴシック" panose="020B0600070205080204" pitchFamily="50" charset="-128"/>
              <a:ea typeface="ＭＳ Ｐゴシック" panose="020B0600070205080204" pitchFamily="50" charset="-128"/>
            </a:rPr>
            <a:t>0.5</a:t>
          </a:r>
          <a:r>
            <a:rPr kumimoji="1" lang="ja-JP" altLang="en-US" sz="900">
              <a:latin typeface="ＭＳ Ｐゴシック" panose="020B0600070205080204" pitchFamily="50" charset="-128"/>
              <a:ea typeface="ＭＳ Ｐゴシック" panose="020B0600070205080204" pitchFamily="50" charset="-128"/>
            </a:rPr>
            <a:t>ポイント低下し、</a:t>
          </a:r>
          <a:r>
            <a:rPr kumimoji="1" lang="en-US" altLang="ja-JP" sz="900">
              <a:latin typeface="ＭＳ Ｐゴシック" panose="020B0600070205080204" pitchFamily="50" charset="-128"/>
              <a:ea typeface="ＭＳ Ｐゴシック" panose="020B0600070205080204" pitchFamily="50" charset="-128"/>
            </a:rPr>
            <a:t>100.4</a:t>
          </a:r>
          <a:r>
            <a:rPr kumimoji="1" lang="ja-JP" altLang="en-US" sz="900">
              <a:latin typeface="ＭＳ Ｐゴシック" panose="020B0600070205080204" pitchFamily="50" charset="-128"/>
              <a:ea typeface="ＭＳ Ｐゴシック" panose="020B0600070205080204" pitchFamily="50" charset="-128"/>
            </a:rPr>
            <a:t>となった。</a:t>
          </a:r>
        </a:p>
        <a:p>
          <a:r>
            <a:rPr kumimoji="1" lang="ja-JP" altLang="en-US" sz="900">
              <a:latin typeface="ＭＳ Ｐゴシック" panose="020B0600070205080204" pitchFamily="50" charset="-128"/>
              <a:ea typeface="ＭＳ Ｐゴシック" panose="020B0600070205080204" pitchFamily="50" charset="-128"/>
            </a:rPr>
            <a:t>　今後も引き続き、給与の適正化に努めていく。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120650</xdr:rowOff>
    </xdr:from>
    <xdr:to>
      <xdr:col>85</xdr:col>
      <xdr:colOff>95250</xdr:colOff>
      <xdr:row>88</xdr:row>
      <xdr:rowOff>120650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20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149877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0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81</xdr:row>
      <xdr:rowOff>114300</xdr:rowOff>
    </xdr:from>
    <xdr:to>
      <xdr:col>85</xdr:col>
      <xdr:colOff>95250</xdr:colOff>
      <xdr:row>81</xdr:row>
      <xdr:rowOff>114300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00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143527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85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104775</xdr:rowOff>
    </xdr:from>
    <xdr:to>
      <xdr:col>81</xdr:col>
      <xdr:colOff>44450</xdr:colOff>
      <xdr:row>86</xdr:row>
      <xdr:rowOff>101600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20775"/>
          <a:ext cx="0" cy="10255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73677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48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101600</xdr:rowOff>
    </xdr:from>
    <xdr:to>
      <xdr:col>81</xdr:col>
      <xdr:colOff>133350</xdr:colOff>
      <xdr:row>86</xdr:row>
      <xdr:rowOff>101600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8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19702</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564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104775</xdr:rowOff>
    </xdr:from>
    <xdr:to>
      <xdr:col>81</xdr:col>
      <xdr:colOff>133350</xdr:colOff>
      <xdr:row>80</xdr:row>
      <xdr:rowOff>104775</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20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101600</xdr:rowOff>
    </xdr:from>
    <xdr:to>
      <xdr:col>81</xdr:col>
      <xdr:colOff>44450</xdr:colOff>
      <xdr:row>88</xdr:row>
      <xdr:rowOff>60325</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846300"/>
          <a:ext cx="838200" cy="301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81</xdr:row>
      <xdr:rowOff>89552</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39770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73025</xdr:rowOff>
    </xdr:from>
    <xdr:to>
      <xdr:col>81</xdr:col>
      <xdr:colOff>95250</xdr:colOff>
      <xdr:row>83</xdr:row>
      <xdr:rowOff>3175</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131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111125</xdr:rowOff>
    </xdr:from>
    <xdr:to>
      <xdr:col>77</xdr:col>
      <xdr:colOff>44450</xdr:colOff>
      <xdr:row>88</xdr:row>
      <xdr:rowOff>60325</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502727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82</xdr:row>
      <xdr:rowOff>133350</xdr:rowOff>
    </xdr:from>
    <xdr:to>
      <xdr:col>77</xdr:col>
      <xdr:colOff>95250</xdr:colOff>
      <xdr:row>83</xdr:row>
      <xdr:rowOff>63500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19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73677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3961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41275</xdr:rowOff>
    </xdr:from>
    <xdr:to>
      <xdr:col>72</xdr:col>
      <xdr:colOff>203200</xdr:colOff>
      <xdr:row>87</xdr:row>
      <xdr:rowOff>111125</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785975"/>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22225</xdr:rowOff>
    </xdr:from>
    <xdr:to>
      <xdr:col>73</xdr:col>
      <xdr:colOff>44450</xdr:colOff>
      <xdr:row>83</xdr:row>
      <xdr:rowOff>123825</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134002</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41275</xdr:rowOff>
    </xdr:from>
    <xdr:to>
      <xdr:col>68</xdr:col>
      <xdr:colOff>152400</xdr:colOff>
      <xdr:row>88</xdr:row>
      <xdr:rowOff>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785975"/>
          <a:ext cx="889000" cy="301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22225</xdr:rowOff>
    </xdr:from>
    <xdr:to>
      <xdr:col>68</xdr:col>
      <xdr:colOff>203200</xdr:colOff>
      <xdr:row>83</xdr:row>
      <xdr:rowOff>123825</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134002</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22225</xdr:rowOff>
    </xdr:from>
    <xdr:to>
      <xdr:col>64</xdr:col>
      <xdr:colOff>152400</xdr:colOff>
      <xdr:row>83</xdr:row>
      <xdr:rowOff>123825</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81</xdr:row>
      <xdr:rowOff>134002</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118127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69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9525</xdr:rowOff>
    </xdr:from>
    <xdr:to>
      <xdr:col>77</xdr:col>
      <xdr:colOff>95250</xdr:colOff>
      <xdr:row>88</xdr:row>
      <xdr:rowOff>111125</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509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95902</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1835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60325</xdr:rowOff>
    </xdr:from>
    <xdr:to>
      <xdr:col>73</xdr:col>
      <xdr:colOff>44450</xdr:colOff>
      <xdr:row>87</xdr:row>
      <xdr:rowOff>161925</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976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146702</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06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161925</xdr:rowOff>
    </xdr:from>
    <xdr:to>
      <xdr:col>68</xdr:col>
      <xdr:colOff>203200</xdr:colOff>
      <xdr:row>86</xdr:row>
      <xdr:rowOff>92075</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735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76852</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821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120650</xdr:rowOff>
    </xdr:from>
    <xdr:to>
      <xdr:col>64</xdr:col>
      <xdr:colOff>152400</xdr:colOff>
      <xdr:row>88</xdr:row>
      <xdr:rowOff>50800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35577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[1,541.36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19</a:t>
          </a:r>
          <a:r>
            <a:rPr kumimoji="1" lang="ja-JP" altLang="en-US" sz="1200">
              <a:latin typeface="ＭＳ Ｐゴシック" panose="020B0600070205080204" pitchFamily="50" charset="-128"/>
              <a:ea typeface="ＭＳ Ｐゴシック" panose="020B0600070205080204" pitchFamily="50" charset="-128"/>
            </a:rPr>
            <a:t>年に策定した「定員適正化計画」に基づき組織や事務事業等の見直しを進め、計画期間の平成</a:t>
          </a:r>
          <a:r>
            <a:rPr kumimoji="1" lang="en-US" altLang="ja-JP" sz="1200">
              <a:latin typeface="ＭＳ Ｐゴシック" panose="020B0600070205080204" pitchFamily="50" charset="-128"/>
              <a:ea typeface="ＭＳ Ｐゴシック" panose="020B0600070205080204" pitchFamily="50" charset="-128"/>
            </a:rPr>
            <a:t>19</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日から平成</a:t>
          </a:r>
          <a:r>
            <a:rPr kumimoji="1" lang="en-US" altLang="ja-JP" sz="1200">
              <a:latin typeface="ＭＳ Ｐゴシック" panose="020B0600070205080204" pitchFamily="50" charset="-128"/>
              <a:ea typeface="ＭＳ Ｐゴシック" panose="020B0600070205080204" pitchFamily="50" charset="-128"/>
            </a:rPr>
            <a:t>23</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日までの</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年間で、普通会計部門で</a:t>
          </a:r>
          <a:r>
            <a:rPr kumimoji="1" lang="en-US" altLang="ja-JP" sz="1200">
              <a:latin typeface="ＭＳ Ｐゴシック" panose="020B0600070205080204" pitchFamily="50" charset="-128"/>
              <a:ea typeface="ＭＳ Ｐゴシック" panose="020B0600070205080204" pitchFamily="50" charset="-128"/>
            </a:rPr>
            <a:t>777</a:t>
          </a:r>
          <a:r>
            <a:rPr kumimoji="1" lang="ja-JP" altLang="en-US" sz="1200">
              <a:latin typeface="ＭＳ Ｐゴシック" panose="020B0600070205080204" pitchFamily="50" charset="-128"/>
              <a:ea typeface="ＭＳ Ｐゴシック" panose="020B0600070205080204" pitchFamily="50" charset="-128"/>
            </a:rPr>
            <a:t>人（</a:t>
          </a:r>
          <a:r>
            <a:rPr kumimoji="1" lang="en-US" altLang="ja-JP" sz="1200">
              <a:latin typeface="ＭＳ Ｐゴシック" panose="020B0600070205080204" pitchFamily="50" charset="-128"/>
              <a:ea typeface="ＭＳ Ｐゴシック" panose="020B0600070205080204" pitchFamily="50" charset="-128"/>
            </a:rPr>
            <a:t>5.5</a:t>
          </a:r>
          <a:r>
            <a:rPr kumimoji="1" lang="ja-JP" altLang="en-US" sz="1200">
              <a:latin typeface="ＭＳ Ｐゴシック" panose="020B0600070205080204" pitchFamily="50" charset="-128"/>
              <a:ea typeface="ＭＳ Ｐゴシック" panose="020B0600070205080204" pitchFamily="50" charset="-128"/>
            </a:rPr>
            <a:t>％）の削減を達成。計画終了後も、同計画目標数を超えないよう適正に管理している。令和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日職員数は普通会計部門で同計画目標数と比</a:t>
          </a:r>
          <a:r>
            <a:rPr kumimoji="1" lang="en-US" altLang="ja-JP" sz="1200">
              <a:latin typeface="ＭＳ Ｐゴシック" panose="020B0600070205080204" pitchFamily="50" charset="-128"/>
              <a:ea typeface="ＭＳ Ｐゴシック" panose="020B0600070205080204" pitchFamily="50" charset="-128"/>
            </a:rPr>
            <a:t>734</a:t>
          </a:r>
          <a:r>
            <a:rPr kumimoji="1" lang="ja-JP" altLang="en-US" sz="1200">
              <a:latin typeface="ＭＳ Ｐゴシック" panose="020B0600070205080204" pitchFamily="50" charset="-128"/>
              <a:ea typeface="ＭＳ Ｐゴシック" panose="020B0600070205080204" pitchFamily="50" charset="-128"/>
            </a:rPr>
            <a:t>人（</a:t>
          </a:r>
          <a:r>
            <a:rPr kumimoji="1" lang="en-US" altLang="ja-JP" sz="1200">
              <a:latin typeface="ＭＳ Ｐゴシック" panose="020B0600070205080204" pitchFamily="50" charset="-128"/>
              <a:ea typeface="ＭＳ Ｐゴシック" panose="020B0600070205080204" pitchFamily="50" charset="-128"/>
            </a:rPr>
            <a:t>5.5</a:t>
          </a:r>
          <a:r>
            <a:rPr kumimoji="1" lang="ja-JP" altLang="en-US" sz="1200">
              <a:latin typeface="ＭＳ Ｐゴシック" panose="020B0600070205080204" pitchFamily="50" charset="-128"/>
              <a:ea typeface="ＭＳ Ｐゴシック" panose="020B0600070205080204" pitchFamily="50" charset="-128"/>
            </a:rPr>
            <a:t>％）の純減となっている。なお、グループ内順位は</a:t>
          </a:r>
          <a:r>
            <a:rPr kumimoji="1" lang="en-US" altLang="ja-JP" sz="1200">
              <a:latin typeface="ＭＳ Ｐゴシック" panose="020B0600070205080204" pitchFamily="50" charset="-128"/>
              <a:ea typeface="ＭＳ Ｐゴシック" panose="020B0600070205080204" pitchFamily="50" charset="-128"/>
            </a:rPr>
            <a:t>10</a:t>
          </a:r>
          <a:r>
            <a:rPr kumimoji="1" lang="ja-JP" altLang="en-US" sz="1200">
              <a:latin typeface="ＭＳ Ｐゴシック" panose="020B0600070205080204" pitchFamily="50" charset="-128"/>
              <a:ea typeface="ＭＳ Ｐゴシック" panose="020B0600070205080204" pitchFamily="50" charset="-128"/>
            </a:rPr>
            <a:t>団体中</a:t>
          </a:r>
          <a:r>
            <a:rPr kumimoji="1" lang="en-US" altLang="ja-JP" sz="1200">
              <a:latin typeface="ＭＳ Ｐゴシック" panose="020B0600070205080204" pitchFamily="50" charset="-128"/>
              <a:ea typeface="ＭＳ Ｐゴシック" panose="020B0600070205080204" pitchFamily="50" charset="-128"/>
            </a:rPr>
            <a:t>9</a:t>
          </a:r>
          <a:r>
            <a:rPr kumimoji="1" lang="ja-JP" altLang="en-US" sz="1200">
              <a:latin typeface="ＭＳ Ｐゴシック" panose="020B0600070205080204" pitchFamily="50" charset="-128"/>
              <a:ea typeface="ＭＳ Ｐゴシック" panose="020B0600070205080204" pitchFamily="50" charset="-128"/>
            </a:rPr>
            <a:t>位であるが、人口が同規模の類似団体（</a:t>
          </a:r>
          <a:r>
            <a:rPr kumimoji="1" lang="en-US" altLang="ja-JP" sz="1200">
              <a:latin typeface="ＭＳ Ｐゴシック" panose="020B0600070205080204" pitchFamily="50" charset="-128"/>
              <a:ea typeface="ＭＳ Ｐゴシック" panose="020B0600070205080204" pitchFamily="50" charset="-128"/>
            </a:rPr>
            <a:t>10</a:t>
          </a:r>
          <a:r>
            <a:rPr kumimoji="1" lang="ja-JP" altLang="en-US" sz="1200">
              <a:latin typeface="ＭＳ Ｐゴシック" panose="020B0600070205080204" pitchFamily="50" charset="-128"/>
              <a:ea typeface="ＭＳ Ｐゴシック" panose="020B0600070205080204" pitchFamily="50" charset="-128"/>
            </a:rPr>
            <a:t>団体）と比較した場合は概ね平均的な水準である。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169276</xdr:rowOff>
    </xdr:from>
    <xdr:to>
      <xdr:col>81</xdr:col>
      <xdr:colOff>44450</xdr:colOff>
      <xdr:row>64</xdr:row>
      <xdr:rowOff>106452</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970626"/>
          <a:ext cx="838200" cy="108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169276</xdr:rowOff>
    </xdr:from>
    <xdr:to>
      <xdr:col>77</xdr:col>
      <xdr:colOff>44450</xdr:colOff>
      <xdr:row>64</xdr:row>
      <xdr:rowOff>85217</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5290800" y="10970626"/>
          <a:ext cx="889000" cy="87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85217</xdr:rowOff>
    </xdr:from>
    <xdr:to>
      <xdr:col>72</xdr:col>
      <xdr:colOff>203200</xdr:colOff>
      <xdr:row>64</xdr:row>
      <xdr:rowOff>85760</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flipV="1">
          <a:off x="14401800" y="11058017"/>
          <a:ext cx="889000" cy="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66898</xdr:rowOff>
    </xdr:from>
    <xdr:to>
      <xdr:col>68</xdr:col>
      <xdr:colOff>152400</xdr:colOff>
      <xdr:row>64</xdr:row>
      <xdr:rowOff>85760</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1039698"/>
          <a:ext cx="889000" cy="1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129160</xdr:rowOff>
    </xdr:from>
    <xdr:to>
      <xdr:col>64</xdr:col>
      <xdr:colOff>152400</xdr:colOff>
      <xdr:row>63</xdr:row>
      <xdr:rowOff>59310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759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69487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527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55652</xdr:rowOff>
    </xdr:from>
    <xdr:to>
      <xdr:col>81</xdr:col>
      <xdr:colOff>95250</xdr:colOff>
      <xdr:row>64</xdr:row>
      <xdr:rowOff>157252</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1028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27729</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100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118476</xdr:rowOff>
    </xdr:from>
    <xdr:to>
      <xdr:col>77</xdr:col>
      <xdr:colOff>95250</xdr:colOff>
      <xdr:row>64</xdr:row>
      <xdr:rowOff>48626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919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33403</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10062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34417</xdr:rowOff>
    </xdr:from>
    <xdr:to>
      <xdr:col>73</xdr:col>
      <xdr:colOff>44450</xdr:colOff>
      <xdr:row>64</xdr:row>
      <xdr:rowOff>136017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1007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120794</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10935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34960</xdr:rowOff>
    </xdr:from>
    <xdr:to>
      <xdr:col>68</xdr:col>
      <xdr:colOff>203200</xdr:colOff>
      <xdr:row>64</xdr:row>
      <xdr:rowOff>136560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100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121337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1094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16098</xdr:rowOff>
    </xdr:from>
    <xdr:to>
      <xdr:col>64</xdr:col>
      <xdr:colOff>152400</xdr:colOff>
      <xdr:row>64</xdr:row>
      <xdr:rowOff>117698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988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102475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10752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県債等残高の計画的な削減により、臨時財政対策債を除く元利償還金が減少したことなどから、令和</a:t>
          </a:r>
          <a:r>
            <a:rPr kumimoji="1" lang="en-US" altLang="ja-JP" sz="1050">
              <a:latin typeface="ＭＳ Ｐゴシック" panose="020B0600070205080204" pitchFamily="50" charset="-128"/>
              <a:ea typeface="ＭＳ Ｐゴシック" panose="020B0600070205080204" pitchFamily="50" charset="-128"/>
            </a:rPr>
            <a:t>2</a:t>
          </a:r>
          <a:r>
            <a:rPr kumimoji="1" lang="ja-JP" altLang="en-US" sz="1050">
              <a:latin typeface="ＭＳ Ｐゴシック" panose="020B0600070205080204" pitchFamily="50" charset="-128"/>
              <a:ea typeface="ＭＳ Ｐゴシック" panose="020B0600070205080204" pitchFamily="50" charset="-128"/>
            </a:rPr>
            <a:t>年度までに</a:t>
          </a:r>
          <a:r>
            <a:rPr kumimoji="1" lang="en-US" altLang="ja-JP" sz="1050">
              <a:latin typeface="ＭＳ Ｐゴシック" panose="020B0600070205080204" pitchFamily="50" charset="-128"/>
              <a:ea typeface="ＭＳ Ｐゴシック" panose="020B0600070205080204" pitchFamily="50" charset="-128"/>
            </a:rPr>
            <a:t>12.5%</a:t>
          </a:r>
          <a:r>
            <a:rPr kumimoji="1" lang="ja-JP" altLang="en-US" sz="1050">
              <a:latin typeface="ＭＳ Ｐゴシック" panose="020B0600070205080204" pitchFamily="50" charset="-128"/>
              <a:ea typeface="ＭＳ Ｐゴシック" panose="020B0600070205080204" pitchFamily="50" charset="-128"/>
            </a:rPr>
            <a:t>まで低下した。</a:t>
          </a:r>
        </a:p>
        <a:p>
          <a:r>
            <a:rPr kumimoji="1" lang="ja-JP" altLang="en-US" sz="1050">
              <a:latin typeface="ＭＳ Ｐゴシック" panose="020B0600070205080204" pitchFamily="50" charset="-128"/>
              <a:ea typeface="ＭＳ Ｐゴシック" panose="020B0600070205080204" pitchFamily="50" charset="-128"/>
            </a:rPr>
            <a:t>　有利な交付税措置のある県債を積極的に活用するとともに、資金手当債等の発行抑制に努め、将来の公債費負担の軽減を図っていく。</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12095</xdr:rowOff>
    </xdr:from>
    <xdr:to>
      <xdr:col>81</xdr:col>
      <xdr:colOff>44450</xdr:colOff>
      <xdr:row>40</xdr:row>
      <xdr:rowOff>138491</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870095"/>
          <a:ext cx="838200" cy="12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138491</xdr:rowOff>
    </xdr:from>
    <xdr:to>
      <xdr:col>77</xdr:col>
      <xdr:colOff>44450</xdr:colOff>
      <xdr:row>41</xdr:row>
      <xdr:rowOff>104926</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996491"/>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104926</xdr:rowOff>
    </xdr:from>
    <xdr:to>
      <xdr:col>72</xdr:col>
      <xdr:colOff>203200</xdr:colOff>
      <xdr:row>41</xdr:row>
      <xdr:rowOff>150888</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134376"/>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150888</xdr:rowOff>
    </xdr:from>
    <xdr:to>
      <xdr:col>68</xdr:col>
      <xdr:colOff>152400</xdr:colOff>
      <xdr:row>42</xdr:row>
      <xdr:rowOff>13909</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7180338"/>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40415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898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30238</xdr:rowOff>
    </xdr:from>
    <xdr:to>
      <xdr:col>64</xdr:col>
      <xdr:colOff>152400</xdr:colOff>
      <xdr:row>40</xdr:row>
      <xdr:rowOff>131838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6888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142015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6571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132745</xdr:rowOff>
    </xdr:from>
    <xdr:to>
      <xdr:col>81</xdr:col>
      <xdr:colOff>95250</xdr:colOff>
      <xdr:row>40</xdr:row>
      <xdr:rowOff>62895</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81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149272</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664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87691</xdr:rowOff>
    </xdr:from>
    <xdr:to>
      <xdr:col>77</xdr:col>
      <xdr:colOff>95250</xdr:colOff>
      <xdr:row>41</xdr:row>
      <xdr:rowOff>17841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945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28018</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7145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54126</xdr:rowOff>
    </xdr:from>
    <xdr:to>
      <xdr:col>73</xdr:col>
      <xdr:colOff>44450</xdr:colOff>
      <xdr:row>41</xdr:row>
      <xdr:rowOff>155726</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08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165903</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852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100088</xdr:rowOff>
    </xdr:from>
    <xdr:to>
      <xdr:col>68</xdr:col>
      <xdr:colOff>203200</xdr:colOff>
      <xdr:row>42</xdr:row>
      <xdr:rowOff>30238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129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134559</xdr:rowOff>
    </xdr:from>
    <xdr:to>
      <xdr:col>64</xdr:col>
      <xdr:colOff>152400</xdr:colOff>
      <xdr:row>42</xdr:row>
      <xdr:rowOff>64709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16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49486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250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年度以降は、それ以前に引き続き、県債等残高削減計画に基づく県債等残高の計画的な削減により地方債残高（臨時財政対策債を除く）が減少した影響などから低下していたが、平成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年度は前年度の法人事業税の減収により標準財政規模が縮小したことから</a:t>
          </a:r>
          <a:r>
            <a:rPr kumimoji="1" lang="en-US" altLang="ja-JP" sz="1000">
              <a:latin typeface="ＭＳ Ｐゴシック" panose="020B0600070205080204" pitchFamily="50" charset="-128"/>
              <a:ea typeface="ＭＳ Ｐゴシック" panose="020B0600070205080204" pitchFamily="50" charset="-128"/>
            </a:rPr>
            <a:t>206.0%</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令和元年度は、県債等残高の計画的な削減により地方債残高（臨時財政対策債を除く）が減少した一方で、財政調整基金の減少等により充当可能基金額が減少したことなどから、前年度と比較して</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208.6%</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年度は、県債等残高の計画的な削減により地方債残高（臨時財政対策債を除く）が減少したことなどから、前年度と比較し</a:t>
          </a:r>
          <a:r>
            <a:rPr kumimoji="1" lang="en-US" altLang="ja-JP" sz="1000">
              <a:latin typeface="ＭＳ Ｐゴシック" panose="020B0600070205080204" pitchFamily="50" charset="-128"/>
              <a:ea typeface="ＭＳ Ｐゴシック" panose="020B0600070205080204" pitchFamily="50" charset="-128"/>
            </a:rPr>
            <a:t>3.8</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204.8%</a:t>
          </a:r>
          <a:r>
            <a:rPr kumimoji="1" lang="ja-JP" altLang="en-US" sz="10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68241</xdr:rowOff>
    </xdr:from>
    <xdr:to>
      <xdr:col>81</xdr:col>
      <xdr:colOff>44450</xdr:colOff>
      <xdr:row>16</xdr:row>
      <xdr:rowOff>98806</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811441"/>
          <a:ext cx="838200" cy="30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151867</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066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77893</xdr:rowOff>
    </xdr:from>
    <xdr:to>
      <xdr:col>77</xdr:col>
      <xdr:colOff>44450</xdr:colOff>
      <xdr:row>16</xdr:row>
      <xdr:rowOff>98806</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821093"/>
          <a:ext cx="889000" cy="2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127694</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2137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58589</xdr:rowOff>
    </xdr:from>
    <xdr:to>
      <xdr:col>72</xdr:col>
      <xdr:colOff>203200</xdr:colOff>
      <xdr:row>16</xdr:row>
      <xdr:rowOff>77893</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801789"/>
          <a:ext cx="889000" cy="19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99542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18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50546</xdr:rowOff>
    </xdr:from>
    <xdr:to>
      <xdr:col>68</xdr:col>
      <xdr:colOff>152400</xdr:colOff>
      <xdr:row>16</xdr:row>
      <xdr:rowOff>58589</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793746"/>
          <a:ext cx="889000" cy="8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85065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171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117433</xdr:rowOff>
    </xdr:from>
    <xdr:to>
      <xdr:col>64</xdr:col>
      <xdr:colOff>152400</xdr:colOff>
      <xdr:row>15</xdr:row>
      <xdr:rowOff>47583</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517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57760</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286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17441</xdr:rowOff>
    </xdr:from>
    <xdr:to>
      <xdr:col>81</xdr:col>
      <xdr:colOff>95250</xdr:colOff>
      <xdr:row>16</xdr:row>
      <xdr:rowOff>119041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760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33968</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605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48006</xdr:rowOff>
    </xdr:from>
    <xdr:to>
      <xdr:col>77</xdr:col>
      <xdr:colOff>95250</xdr:colOff>
      <xdr:row>16</xdr:row>
      <xdr:rowOff>149606</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791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159783</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5600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27093</xdr:rowOff>
    </xdr:from>
    <xdr:to>
      <xdr:col>73</xdr:col>
      <xdr:colOff>44450</xdr:colOff>
      <xdr:row>16</xdr:row>
      <xdr:rowOff>128693</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77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138870</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539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7789</xdr:rowOff>
    </xdr:from>
    <xdr:to>
      <xdr:col>68</xdr:col>
      <xdr:colOff>203200</xdr:colOff>
      <xdr:row>16</xdr:row>
      <xdr:rowOff>109389</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750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119566</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5198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171196</xdr:rowOff>
    </xdr:from>
    <xdr:to>
      <xdr:col>64</xdr:col>
      <xdr:colOff>152400</xdr:colOff>
      <xdr:row>16</xdr:row>
      <xdr:rowOff>101346</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742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86123</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829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年度は、職員給や地方公務員共済組合負担金の減があったことなどにより、前年度と比較して</a:t>
          </a:r>
          <a:r>
            <a:rPr kumimoji="1" lang="en-US" altLang="ja-JP" sz="1000">
              <a:latin typeface="ＭＳ Ｐゴシック" panose="020B0600070205080204" pitchFamily="50" charset="-128"/>
              <a:ea typeface="ＭＳ Ｐゴシック" panose="020B0600070205080204" pitchFamily="50" charset="-128"/>
            </a:rPr>
            <a:t>0.5</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36.5%</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令和元年度は、職員給や地方公務員共済組合負担金の減があったものの、法人二税の減等に伴う経常一般財源の減少により、前年度と比較して</a:t>
          </a:r>
          <a:r>
            <a:rPr kumimoji="1" lang="en-US" altLang="ja-JP" sz="1000">
              <a:latin typeface="ＭＳ Ｐゴシック" panose="020B0600070205080204" pitchFamily="50" charset="-128"/>
              <a:ea typeface="ＭＳ Ｐゴシック" panose="020B0600070205080204" pitchFamily="50" charset="-128"/>
            </a:rPr>
            <a:t>0.5</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37.0%</a:t>
          </a:r>
          <a:r>
            <a:rPr kumimoji="1" lang="ja-JP" altLang="en-US" sz="1000">
              <a:latin typeface="ＭＳ Ｐゴシック" panose="020B0600070205080204" pitchFamily="50" charset="-128"/>
              <a:ea typeface="ＭＳ Ｐゴシック" panose="020B0600070205080204" pitchFamily="50" charset="-128"/>
            </a:rPr>
            <a:t>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年度は、職員給や地方公務員共済組合負担金の減があったことなどにより、前年度と比較して</a:t>
          </a:r>
          <a:r>
            <a:rPr kumimoji="1" lang="en-US" altLang="ja-JP" sz="1000">
              <a:latin typeface="ＭＳ Ｐゴシック" panose="020B0600070205080204" pitchFamily="50" charset="-128"/>
              <a:ea typeface="ＭＳ Ｐゴシック" panose="020B0600070205080204" pitchFamily="50" charset="-128"/>
            </a:rPr>
            <a:t>0.3</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36.7%</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総人件費の抑制を図るため、引き続き適正な定員管理等に努めていく。</a:t>
          </a:r>
          <a:endParaRPr kumimoji="1" lang="en-US" altLang="ja-JP" sz="1000">
            <a:latin typeface="ＭＳ Ｐゴシック" panose="020B0600070205080204" pitchFamily="50" charset="-128"/>
            <a:ea typeface="ＭＳ Ｐゴシック" panose="020B0600070205080204" pitchFamily="50" charset="-128"/>
          </a:endParaRP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1270</xdr:rowOff>
    </xdr:from>
    <xdr:to>
      <xdr:col>24</xdr:col>
      <xdr:colOff>25400</xdr:colOff>
      <xdr:row>37</xdr:row>
      <xdr:rowOff>69850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34492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24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127000</xdr:rowOff>
    </xdr:from>
    <xdr:to>
      <xdr:col>19</xdr:col>
      <xdr:colOff>187325</xdr:colOff>
      <xdr:row>37</xdr:row>
      <xdr:rowOff>69850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299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127000</xdr:rowOff>
    </xdr:from>
    <xdr:to>
      <xdr:col>15</xdr:col>
      <xdr:colOff>98425</xdr:colOff>
      <xdr:row>37</xdr:row>
      <xdr:rowOff>69850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299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13987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357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69850</xdr:rowOff>
    </xdr:from>
    <xdr:to>
      <xdr:col>11</xdr:col>
      <xdr:colOff>9525</xdr:colOff>
      <xdr:row>37</xdr:row>
      <xdr:rowOff>138430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41350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121920</xdr:rowOff>
    </xdr:from>
    <xdr:to>
      <xdr:col>24</xdr:col>
      <xdr:colOff>76200</xdr:colOff>
      <xdr:row>37</xdr:row>
      <xdr:rowOff>52070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93997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266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19050</xdr:rowOff>
    </xdr:from>
    <xdr:to>
      <xdr:col>20</xdr:col>
      <xdr:colOff>38100</xdr:colOff>
      <xdr:row>37</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105427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44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76200</xdr:rowOff>
    </xdr:from>
    <xdr:to>
      <xdr:col>15</xdr:col>
      <xdr:colOff>149225</xdr:colOff>
      <xdr:row>37</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16527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19050</xdr:rowOff>
    </xdr:from>
    <xdr:to>
      <xdr:col>11</xdr:col>
      <xdr:colOff>60325</xdr:colOff>
      <xdr:row>37</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105427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87630</xdr:rowOff>
    </xdr:from>
    <xdr:to>
      <xdr:col>6</xdr:col>
      <xdr:colOff>171450</xdr:colOff>
      <xdr:row>38</xdr:row>
      <xdr:rowOff>17780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431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27957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200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年度以降は全国平均、グループ内平均をともに上回っている。</a:t>
          </a: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年度は会計年度任用職員への移行に伴い賃金が皆減となったことなどから、前年度と比較して</a:t>
          </a:r>
          <a:r>
            <a:rPr kumimoji="1" lang="en-US" altLang="ja-JP" sz="1000">
              <a:latin typeface="ＭＳ Ｐゴシック" panose="020B0600070205080204" pitchFamily="50" charset="-128"/>
              <a:ea typeface="ＭＳ Ｐゴシック" panose="020B0600070205080204" pitchFamily="50" charset="-128"/>
            </a:rPr>
            <a:t>0.3</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4.9%</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予算編成時に一般行政経費や経常経費等へのシーリング設定を行うこと等により歳出削減に努めていく。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69850</xdr:rowOff>
    </xdr:from>
    <xdr:to>
      <xdr:col>82</xdr:col>
      <xdr:colOff>107950</xdr:colOff>
      <xdr:row>20</xdr:row>
      <xdr:rowOff>12700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3274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111777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12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146050</xdr:rowOff>
    </xdr:from>
    <xdr:to>
      <xdr:col>78</xdr:col>
      <xdr:colOff>69850</xdr:colOff>
      <xdr:row>20</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403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107950</xdr:rowOff>
    </xdr:from>
    <xdr:to>
      <xdr:col>73</xdr:col>
      <xdr:colOff>180975</xdr:colOff>
      <xdr:row>19</xdr:row>
      <xdr:rowOff>146050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365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107950</xdr:rowOff>
    </xdr:from>
    <xdr:to>
      <xdr:col>69</xdr:col>
      <xdr:colOff>92075</xdr:colOff>
      <xdr:row>19</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365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149877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19</xdr:row>
      <xdr:rowOff>19050</xdr:rowOff>
    </xdr:from>
    <xdr:to>
      <xdr:col>82</xdr:col>
      <xdr:colOff>158750</xdr:colOff>
      <xdr:row>19</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162577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133350</xdr:rowOff>
    </xdr:from>
    <xdr:to>
      <xdr:col>78</xdr:col>
      <xdr:colOff>120650</xdr:colOff>
      <xdr:row>20</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48277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47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95250</xdr:rowOff>
    </xdr:from>
    <xdr:to>
      <xdr:col>74</xdr:col>
      <xdr:colOff>31750</xdr:colOff>
      <xdr:row>20</xdr:row>
      <xdr:rowOff>25400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5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10177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3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57150</xdr:rowOff>
    </xdr:from>
    <xdr:to>
      <xdr:col>69</xdr:col>
      <xdr:colOff>142875</xdr:colOff>
      <xdr:row>19</xdr:row>
      <xdr:rowOff>158750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143527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年度は児童入所施設等措置費などの増があったものの、実質県税の増収等に伴う経常一般財源の増により、前年度と同じく</a:t>
          </a:r>
          <a:r>
            <a:rPr kumimoji="1" lang="en-US" altLang="ja-JP" sz="1000">
              <a:latin typeface="ＭＳ Ｐゴシック" panose="020B0600070205080204" pitchFamily="50" charset="-128"/>
              <a:ea typeface="ＭＳ Ｐゴシック" panose="020B0600070205080204" pitchFamily="50" charset="-128"/>
            </a:rPr>
            <a:t>1.5%</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令和元年度は生徒数の減に伴う公立高等学校奨学給付金などの減があったものの、法人二税の減収等に伴う経常一般財源の減少により、前年度と同じく</a:t>
          </a:r>
          <a:r>
            <a:rPr kumimoji="1" lang="en-US" altLang="ja-JP" sz="1000">
              <a:latin typeface="ＭＳ Ｐゴシック" panose="020B0600070205080204" pitchFamily="50" charset="-128"/>
              <a:ea typeface="ＭＳ Ｐゴシック" panose="020B0600070205080204" pitchFamily="50" charset="-128"/>
            </a:rPr>
            <a:t>1.5%</a:t>
          </a:r>
          <a:r>
            <a:rPr kumimoji="1" lang="ja-JP" altLang="en-US" sz="1000">
              <a:latin typeface="ＭＳ Ｐゴシック" panose="020B0600070205080204" pitchFamily="50" charset="-128"/>
              <a:ea typeface="ＭＳ Ｐゴシック" panose="020B0600070205080204" pitchFamily="50" charset="-128"/>
            </a:rPr>
            <a:t>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年度は給付実績の減に伴う児童扶養手当給付費などの減があったことなどにより、前年度と比較して</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1.4%</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全国平均、グループ内平均をともに下回っており、引き続き現在の水準が維持できるよう努めていく。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46990</xdr:rowOff>
    </xdr:from>
    <xdr:to>
      <xdr:col>24</xdr:col>
      <xdr:colOff>25400</xdr:colOff>
      <xdr:row>55</xdr:row>
      <xdr:rowOff>69850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47674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69850</xdr:rowOff>
    </xdr:from>
    <xdr:to>
      <xdr:col>19</xdr:col>
      <xdr:colOff>187325</xdr:colOff>
      <xdr:row>55</xdr:row>
      <xdr:rowOff>69850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499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69850</xdr:rowOff>
    </xdr:from>
    <xdr:to>
      <xdr:col>15</xdr:col>
      <xdr:colOff>98425</xdr:colOff>
      <xdr:row>55</xdr:row>
      <xdr:rowOff>69850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499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46990</xdr:rowOff>
    </xdr:from>
    <xdr:to>
      <xdr:col>11</xdr:col>
      <xdr:colOff>9525</xdr:colOff>
      <xdr:row>55</xdr:row>
      <xdr:rowOff>69850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4767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167640</xdr:rowOff>
    </xdr:from>
    <xdr:to>
      <xdr:col>24</xdr:col>
      <xdr:colOff>76200</xdr:colOff>
      <xdr:row>55</xdr:row>
      <xdr:rowOff>97790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42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12717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271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19050</xdr:rowOff>
    </xdr:from>
    <xdr:to>
      <xdr:col>20</xdr:col>
      <xdr:colOff>38100</xdr:colOff>
      <xdr:row>55</xdr:row>
      <xdr:rowOff>120650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130827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21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19050</xdr:rowOff>
    </xdr:from>
    <xdr:to>
      <xdr:col>15</xdr:col>
      <xdr:colOff>149225</xdr:colOff>
      <xdr:row>55</xdr:row>
      <xdr:rowOff>120650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130827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19050</xdr:rowOff>
    </xdr:from>
    <xdr:to>
      <xdr:col>11</xdr:col>
      <xdr:colOff>60325</xdr:colOff>
      <xdr:row>55</xdr:row>
      <xdr:rowOff>120650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130827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167640</xdr:rowOff>
    </xdr:from>
    <xdr:to>
      <xdr:col>6</xdr:col>
      <xdr:colOff>171450</xdr:colOff>
      <xdr:row>55</xdr:row>
      <xdr:rowOff>97790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42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107967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19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年度は維持補修費が減少したものの、国民健康保険特別会計の設置に伴う繰出金が皆増となったことから、前年度と比較して</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3.2%</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令和元年度は市町村振興資金貸付金が減少したことなどにより、前年度と比較して</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3.1%</a:t>
          </a:r>
          <a:r>
            <a:rPr kumimoji="1" lang="ja-JP" altLang="en-US" sz="1000">
              <a:latin typeface="ＭＳ Ｐゴシック" panose="020B0600070205080204" pitchFamily="50" charset="-128"/>
              <a:ea typeface="ＭＳ Ｐゴシック" panose="020B0600070205080204" pitchFamily="50" charset="-128"/>
            </a:rPr>
            <a:t>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年度は国民健康保険特別会計繰出金が減少したことなどにより、前年度と比較して</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全国平均、グループ内平均をともに下回っており、引き続き現在の水準が維持できるよう努めていく。</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115570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0242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30497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115570</xdr:rowOff>
    </xdr:from>
    <xdr:to>
      <xdr:col>82</xdr:col>
      <xdr:colOff>196850</xdr:colOff>
      <xdr:row>53</xdr:row>
      <xdr:rowOff>115570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59</xdr:row>
      <xdr:rowOff>1270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100711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59707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175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1270</xdr:rowOff>
    </xdr:from>
    <xdr:to>
      <xdr:col>78</xdr:col>
      <xdr:colOff>69850</xdr:colOff>
      <xdr:row>59</xdr:row>
      <xdr:rowOff>46990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101168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167640</xdr:rowOff>
    </xdr:from>
    <xdr:to>
      <xdr:col>78</xdr:col>
      <xdr:colOff>120650</xdr:colOff>
      <xdr:row>59</xdr:row>
      <xdr:rowOff>97790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82567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198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161290</xdr:rowOff>
    </xdr:from>
    <xdr:to>
      <xdr:col>73</xdr:col>
      <xdr:colOff>180975</xdr:colOff>
      <xdr:row>59</xdr:row>
      <xdr:rowOff>46990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248140"/>
          <a:ext cx="889000" cy="91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149860</xdr:rowOff>
    </xdr:from>
    <xdr:to>
      <xdr:col>69</xdr:col>
      <xdr:colOff>92075</xdr:colOff>
      <xdr:row>53</xdr:row>
      <xdr:rowOff>161290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06526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82567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30480</xdr:rowOff>
    </xdr:from>
    <xdr:to>
      <xdr:col>65</xdr:col>
      <xdr:colOff>53975</xdr:colOff>
      <xdr:row>54</xdr:row>
      <xdr:rowOff>132080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28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116857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37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92727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121920</xdr:rowOff>
    </xdr:from>
    <xdr:to>
      <xdr:col>78</xdr:col>
      <xdr:colOff>120650</xdr:colOff>
      <xdr:row>59</xdr:row>
      <xdr:rowOff>52070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06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62247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834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167640</xdr:rowOff>
    </xdr:from>
    <xdr:to>
      <xdr:col>74</xdr:col>
      <xdr:colOff>31750</xdr:colOff>
      <xdr:row>59</xdr:row>
      <xdr:rowOff>97790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111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107967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88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110490</xdr:rowOff>
    </xdr:from>
    <xdr:to>
      <xdr:col>69</xdr:col>
      <xdr:colOff>142875</xdr:colOff>
      <xdr:row>54</xdr:row>
      <xdr:rowOff>40640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9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50817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96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99060</xdr:rowOff>
    </xdr:from>
    <xdr:to>
      <xdr:col>65</xdr:col>
      <xdr:colOff>53975</xdr:colOff>
      <xdr:row>53</xdr:row>
      <xdr:rowOff>29210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39387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78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年度以降は高齢者医療費や介護保険関係経費等の社会保障関係費の増等により、補助費等は増加傾向にある。</a:t>
          </a: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年度は民間保育所等施設型給付費負担金が増加したことなどから、前年度と比較して</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20.2%</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全国平均、グループ内平均をともに下回っており、引き続き適正な水準の維持に努めていく。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88900</xdr:rowOff>
    </xdr:from>
    <xdr:to>
      <xdr:col>82</xdr:col>
      <xdr:colOff>107950</xdr:colOff>
      <xdr:row>34</xdr:row>
      <xdr:rowOff>101600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59182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12700</xdr:rowOff>
    </xdr:from>
    <xdr:to>
      <xdr:col>78</xdr:col>
      <xdr:colOff>69850</xdr:colOff>
      <xdr:row>34</xdr:row>
      <xdr:rowOff>88900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5842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12700</xdr:rowOff>
    </xdr:from>
    <xdr:to>
      <xdr:col>73</xdr:col>
      <xdr:colOff>180975</xdr:colOff>
      <xdr:row>35</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5842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57150</xdr:rowOff>
    </xdr:from>
    <xdr:to>
      <xdr:col>69</xdr:col>
      <xdr:colOff>92075</xdr:colOff>
      <xdr:row>35</xdr:row>
      <xdr:rowOff>69850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0579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114300</xdr:rowOff>
    </xdr:from>
    <xdr:to>
      <xdr:col>65</xdr:col>
      <xdr:colOff>53975</xdr:colOff>
      <xdr:row>37</xdr:row>
      <xdr:rowOff>44450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29227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50800</xdr:rowOff>
    </xdr:from>
    <xdr:to>
      <xdr:col>82</xdr:col>
      <xdr:colOff>158750</xdr:colOff>
      <xdr:row>34</xdr:row>
      <xdr:rowOff>152400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588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67327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572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38100</xdr:rowOff>
    </xdr:from>
    <xdr:to>
      <xdr:col>78</xdr:col>
      <xdr:colOff>120650</xdr:colOff>
      <xdr:row>34</xdr:row>
      <xdr:rowOff>139700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149877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563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133350</xdr:rowOff>
    </xdr:from>
    <xdr:to>
      <xdr:col>74</xdr:col>
      <xdr:colOff>31750</xdr:colOff>
      <xdr:row>34</xdr:row>
      <xdr:rowOff>63500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73677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556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19050</xdr:rowOff>
    </xdr:from>
    <xdr:to>
      <xdr:col>69</xdr:col>
      <xdr:colOff>142875</xdr:colOff>
      <xdr:row>35</xdr:row>
      <xdr:rowOff>120650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130827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6350</xdr:rowOff>
    </xdr:from>
    <xdr:to>
      <xdr:col>65</xdr:col>
      <xdr:colOff>53975</xdr:colOff>
      <xdr:row>35</xdr:row>
      <xdr:rowOff>107950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00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118127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57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年度以降は過去の経済対策に伴う公共投資によって増発した県債の償還が本格化したことから、公債費に係る比率は、全国平均、グループ内平均をともに上回っている。</a:t>
          </a: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年度は県債等残高の計画的な削減により臨時財政対策債を除く元利償還金が減少したことなどから、前年度と比較して</a:t>
          </a:r>
          <a:r>
            <a:rPr kumimoji="1" lang="en-US" altLang="ja-JP" sz="1000">
              <a:latin typeface="ＭＳ Ｐゴシック" panose="020B0600070205080204" pitchFamily="50" charset="-128"/>
              <a:ea typeface="ＭＳ Ｐゴシック" panose="020B0600070205080204" pitchFamily="50" charset="-128"/>
            </a:rPr>
            <a:t>0.9</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27.0%</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今後は、有利な交付税措置のある県債を積極的に活用するとともに、資金手当債等の発行抑制に努め、将来の公債費負担の軽減を図っていく。</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69850</xdr:rowOff>
    </xdr:from>
    <xdr:to>
      <xdr:col>24</xdr:col>
      <xdr:colOff>25400</xdr:colOff>
      <xdr:row>78</xdr:row>
      <xdr:rowOff>12700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3987800" y="132715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41927</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12700</xdr:rowOff>
    </xdr:from>
    <xdr:to>
      <xdr:col>19</xdr:col>
      <xdr:colOff>187325</xdr:colOff>
      <xdr:row>78</xdr:row>
      <xdr:rowOff>165100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098800" y="133858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41927</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290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165100</xdr:rowOff>
    </xdr:from>
    <xdr:to>
      <xdr:col>15</xdr:col>
      <xdr:colOff>98425</xdr:colOff>
      <xdr:row>80</xdr:row>
      <xdr:rowOff>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35382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80027</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0</xdr:rowOff>
    </xdr:from>
    <xdr:to>
      <xdr:col>11</xdr:col>
      <xdr:colOff>9525</xdr:colOff>
      <xdr:row>80</xdr:row>
      <xdr:rowOff>63500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1320800" y="137160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48277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152400</xdr:rowOff>
    </xdr:from>
    <xdr:to>
      <xdr:col>6</xdr:col>
      <xdr:colOff>171450</xdr:colOff>
      <xdr:row>77</xdr:row>
      <xdr:rowOff>82550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18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92727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295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162577</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133350</xdr:rowOff>
    </xdr:from>
    <xdr:to>
      <xdr:col>20</xdr:col>
      <xdr:colOff>38100</xdr:colOff>
      <xdr:row>78</xdr:row>
      <xdr:rowOff>63500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48277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3421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114300</xdr:rowOff>
    </xdr:from>
    <xdr:to>
      <xdr:col>15</xdr:col>
      <xdr:colOff>149225</xdr:colOff>
      <xdr:row>79</xdr:row>
      <xdr:rowOff>44450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348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29227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357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120650</xdr:rowOff>
    </xdr:from>
    <xdr:to>
      <xdr:col>11</xdr:col>
      <xdr:colOff>60325</xdr:colOff>
      <xdr:row>80</xdr:row>
      <xdr:rowOff>50800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366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35577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375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12700</xdr:rowOff>
    </xdr:from>
    <xdr:to>
      <xdr:col>6</xdr:col>
      <xdr:colOff>171450</xdr:colOff>
      <xdr:row>80</xdr:row>
      <xdr:rowOff>114300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372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99077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年度は、実質県税の増収等に伴い経常一般財源が増加したことから、前年度と比較して</a:t>
          </a:r>
          <a:r>
            <a:rPr kumimoji="1" lang="en-US" altLang="ja-JP" sz="1000">
              <a:latin typeface="ＭＳ Ｐゴシック" panose="020B0600070205080204" pitchFamily="50" charset="-128"/>
              <a:ea typeface="ＭＳ Ｐゴシック" panose="020B0600070205080204" pitchFamily="50" charset="-128"/>
            </a:rPr>
            <a:t>0.2</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65.8%</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令和元年度は、実質県税の減収等に伴い経常一般財源が減少したことから、前年度と比較して</a:t>
          </a:r>
          <a:r>
            <a:rPr kumimoji="1" lang="en-US" altLang="ja-JP" sz="1000">
              <a:latin typeface="ＭＳ Ｐゴシック" panose="020B0600070205080204" pitchFamily="50" charset="-128"/>
              <a:ea typeface="ＭＳ Ｐゴシック" panose="020B0600070205080204" pitchFamily="50" charset="-128"/>
            </a:rPr>
            <a:t>1.1</a:t>
          </a:r>
          <a:r>
            <a:rPr kumimoji="1" lang="ja-JP" altLang="en-US" sz="1000">
              <a:latin typeface="ＭＳ Ｐゴシック" panose="020B0600070205080204" pitchFamily="50" charset="-128"/>
              <a:ea typeface="ＭＳ Ｐゴシック" panose="020B0600070205080204" pitchFamily="50" charset="-128"/>
            </a:rPr>
            <a:t>ポイント上昇し、</a:t>
          </a:r>
          <a:r>
            <a:rPr kumimoji="1" lang="en-US" altLang="ja-JP" sz="1000">
              <a:latin typeface="ＭＳ Ｐゴシック" panose="020B0600070205080204" pitchFamily="50" charset="-128"/>
              <a:ea typeface="ＭＳ Ｐゴシック" panose="020B0600070205080204" pitchFamily="50" charset="-128"/>
            </a:rPr>
            <a:t>66.9%</a:t>
          </a:r>
          <a:r>
            <a:rPr kumimoji="1" lang="ja-JP" altLang="en-US" sz="1000">
              <a:latin typeface="ＭＳ Ｐゴシック" panose="020B0600070205080204" pitchFamily="50" charset="-128"/>
              <a:ea typeface="ＭＳ Ｐゴシック" panose="020B0600070205080204" pitchFamily="50" charset="-128"/>
            </a:rPr>
            <a:t>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年度は、実質交付税の増等に伴い経常一般財源が増加したことなどから、前年度と比較して</a:t>
          </a:r>
          <a:r>
            <a:rPr kumimoji="1" lang="en-US" altLang="ja-JP" sz="1000">
              <a:latin typeface="ＭＳ Ｐゴシック" panose="020B0600070205080204" pitchFamily="50" charset="-128"/>
              <a:ea typeface="ＭＳ Ｐゴシック" panose="020B0600070205080204" pitchFamily="50" charset="-128"/>
            </a:rPr>
            <a:t>0.7</a:t>
          </a:r>
          <a:r>
            <a:rPr kumimoji="1" lang="ja-JP" altLang="en-US" sz="1000">
              <a:latin typeface="ＭＳ Ｐゴシック" panose="020B0600070205080204" pitchFamily="50" charset="-128"/>
              <a:ea typeface="ＭＳ Ｐゴシック" panose="020B0600070205080204" pitchFamily="50" charset="-128"/>
            </a:rPr>
            <a:t>ポイント低下し、</a:t>
          </a:r>
          <a:r>
            <a:rPr kumimoji="1" lang="en-US" altLang="ja-JP" sz="1000">
              <a:latin typeface="ＭＳ Ｐゴシック" panose="020B0600070205080204" pitchFamily="50" charset="-128"/>
              <a:ea typeface="ＭＳ Ｐゴシック" panose="020B0600070205080204" pitchFamily="50" charset="-128"/>
            </a:rPr>
            <a:t>66.2%</a:t>
          </a:r>
          <a:r>
            <a:rPr kumimoji="1" lang="ja-JP" altLang="en-US" sz="10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127000</xdr:rowOff>
    </xdr:from>
    <xdr:to>
      <xdr:col>82</xdr:col>
      <xdr:colOff>107950</xdr:colOff>
      <xdr:row>75</xdr:row>
      <xdr:rowOff>69850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28143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7456</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209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61685</xdr:rowOff>
    </xdr:from>
    <xdr:to>
      <xdr:col>78</xdr:col>
      <xdr:colOff>69850</xdr:colOff>
      <xdr:row>75</xdr:row>
      <xdr:rowOff>69850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2748985"/>
          <a:ext cx="889000" cy="179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15620</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8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61685</xdr:rowOff>
    </xdr:from>
    <xdr:to>
      <xdr:col>73</xdr:col>
      <xdr:colOff>180975</xdr:colOff>
      <xdr:row>74</xdr:row>
      <xdr:rowOff>94343</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3893800" y="127489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56441</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258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45357</xdr:rowOff>
    </xdr:from>
    <xdr:to>
      <xdr:col>69</xdr:col>
      <xdr:colOff>92075</xdr:colOff>
      <xdr:row>74</xdr:row>
      <xdr:rowOff>94343</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273265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146248</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176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108857</xdr:rowOff>
    </xdr:from>
    <xdr:to>
      <xdr:col>65</xdr:col>
      <xdr:colOff>53975</xdr:colOff>
      <xdr:row>77</xdr:row>
      <xdr:rowOff>39007</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139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23784</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22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76200</xdr:rowOff>
    </xdr:from>
    <xdr:to>
      <xdr:col>82</xdr:col>
      <xdr:colOff>158750</xdr:colOff>
      <xdr:row>75</xdr:row>
      <xdr:rowOff>6350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276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92727</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260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19050</xdr:rowOff>
    </xdr:from>
    <xdr:to>
      <xdr:col>78</xdr:col>
      <xdr:colOff>120650</xdr:colOff>
      <xdr:row>75</xdr:row>
      <xdr:rowOff>120650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130827</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264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10885</xdr:rowOff>
    </xdr:from>
    <xdr:to>
      <xdr:col>74</xdr:col>
      <xdr:colOff>31750</xdr:colOff>
      <xdr:row>74</xdr:row>
      <xdr:rowOff>112485</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2698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122662</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2467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43543</xdr:rowOff>
    </xdr:from>
    <xdr:to>
      <xdr:col>69</xdr:col>
      <xdr:colOff>142875</xdr:colOff>
      <xdr:row>74</xdr:row>
      <xdr:rowOff>145143</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2730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155320</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2499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166007</xdr:rowOff>
    </xdr:from>
    <xdr:to>
      <xdr:col>65</xdr:col>
      <xdr:colOff>53975</xdr:colOff>
      <xdr:row>74</xdr:row>
      <xdr:rowOff>96157</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2681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106334</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2450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41547</xdr:rowOff>
    </xdr:from>
    <xdr:to>
      <xdr:col>29</xdr:col>
      <xdr:colOff>127000</xdr:colOff>
      <xdr:row>13</xdr:row>
      <xdr:rowOff>44878</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318022"/>
          <a:ext cx="647700" cy="33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34297</xdr:rowOff>
    </xdr:from>
    <xdr:to>
      <xdr:col>26</xdr:col>
      <xdr:colOff>50800</xdr:colOff>
      <xdr:row>13</xdr:row>
      <xdr:rowOff>41547</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310772"/>
          <a:ext cx="698500" cy="72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34297</xdr:rowOff>
    </xdr:from>
    <xdr:to>
      <xdr:col>22</xdr:col>
      <xdr:colOff>114300</xdr:colOff>
      <xdr:row>13</xdr:row>
      <xdr:rowOff>40927</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310772"/>
          <a:ext cx="698500" cy="6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40927</xdr:rowOff>
    </xdr:from>
    <xdr:to>
      <xdr:col>18</xdr:col>
      <xdr:colOff>177800</xdr:colOff>
      <xdr:row>13</xdr:row>
      <xdr:rowOff>48209</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317402"/>
          <a:ext cx="698500" cy="72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116183</xdr:rowOff>
    </xdr:from>
    <xdr:to>
      <xdr:col>15</xdr:col>
      <xdr:colOff>101600</xdr:colOff>
      <xdr:row>14</xdr:row>
      <xdr:rowOff>46333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3926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31110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479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165528</xdr:rowOff>
    </xdr:from>
    <xdr:to>
      <xdr:col>29</xdr:col>
      <xdr:colOff>177800</xdr:colOff>
      <xdr:row>13</xdr:row>
      <xdr:rowOff>95678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27055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10605</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1156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162197</xdr:rowOff>
    </xdr:from>
    <xdr:to>
      <xdr:col>26</xdr:col>
      <xdr:colOff>101600</xdr:colOff>
      <xdr:row>13</xdr:row>
      <xdr:rowOff>92347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2672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102524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0360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154947</xdr:rowOff>
    </xdr:from>
    <xdr:to>
      <xdr:col>22</xdr:col>
      <xdr:colOff>165100</xdr:colOff>
      <xdr:row>13</xdr:row>
      <xdr:rowOff>85097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2599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95274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02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161577</xdr:rowOff>
    </xdr:from>
    <xdr:to>
      <xdr:col>19</xdr:col>
      <xdr:colOff>38100</xdr:colOff>
      <xdr:row>13</xdr:row>
      <xdr:rowOff>91727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2666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101904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035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168859</xdr:rowOff>
    </xdr:from>
    <xdr:to>
      <xdr:col>15</xdr:col>
      <xdr:colOff>101600</xdr:colOff>
      <xdr:row>13</xdr:row>
      <xdr:rowOff>99009</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2738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109186</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0427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261508</xdr:rowOff>
    </xdr:from>
    <xdr:to>
      <xdr:col>29</xdr:col>
      <xdr:colOff>127000</xdr:colOff>
      <xdr:row>34</xdr:row>
      <xdr:rowOff>305033</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528958"/>
          <a:ext cx="647700" cy="435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215018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482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79725</xdr:rowOff>
    </xdr:from>
    <xdr:to>
      <xdr:col>26</xdr:col>
      <xdr:colOff>50800</xdr:colOff>
      <xdr:row>34</xdr:row>
      <xdr:rowOff>305033</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347175"/>
          <a:ext cx="698500" cy="22530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18513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8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308051</xdr:rowOff>
    </xdr:from>
    <xdr:to>
      <xdr:col>22</xdr:col>
      <xdr:colOff>114300</xdr:colOff>
      <xdr:row>34</xdr:row>
      <xdr:rowOff>79725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232601"/>
          <a:ext cx="698500" cy="1145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328906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261508</xdr:rowOff>
    </xdr:from>
    <xdr:to>
      <xdr:col>18</xdr:col>
      <xdr:colOff>177800</xdr:colOff>
      <xdr:row>33</xdr:row>
      <xdr:rowOff>308051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186058"/>
          <a:ext cx="698500" cy="465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225031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492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210708</xdr:rowOff>
    </xdr:from>
    <xdr:to>
      <xdr:col>29</xdr:col>
      <xdr:colOff>177800</xdr:colOff>
      <xdr:row>34</xdr:row>
      <xdr:rowOff>312308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47815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55785</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323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254233</xdr:rowOff>
    </xdr:from>
    <xdr:to>
      <xdr:col>26</xdr:col>
      <xdr:colOff>101600</xdr:colOff>
      <xdr:row>35</xdr:row>
      <xdr:rowOff>12933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5216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23111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2905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28925</xdr:rowOff>
    </xdr:from>
    <xdr:to>
      <xdr:col>22</xdr:col>
      <xdr:colOff>165100</xdr:colOff>
      <xdr:row>34</xdr:row>
      <xdr:rowOff>130525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29637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140702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065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257251</xdr:rowOff>
    </xdr:from>
    <xdr:to>
      <xdr:col>19</xdr:col>
      <xdr:colOff>38100</xdr:colOff>
      <xdr:row>34</xdr:row>
      <xdr:rowOff>15951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1818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26128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59506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210708</xdr:rowOff>
    </xdr:from>
    <xdr:to>
      <xdr:col>15</xdr:col>
      <xdr:colOff>101600</xdr:colOff>
      <xdr:row>33</xdr:row>
      <xdr:rowOff>312308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13525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151035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04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56294</xdr:rowOff>
    </xdr:from>
    <xdr:to>
      <xdr:col>24</xdr:col>
      <xdr:colOff>63500</xdr:colOff>
      <xdr:row>32</xdr:row>
      <xdr:rowOff>103908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42694"/>
          <a:ext cx="838200" cy="47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92510</xdr:rowOff>
    </xdr:from>
    <xdr:to>
      <xdr:col>19</xdr:col>
      <xdr:colOff>177800</xdr:colOff>
      <xdr:row>32</xdr:row>
      <xdr:rowOff>103908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578910"/>
          <a:ext cx="889000" cy="11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92510</xdr:rowOff>
    </xdr:from>
    <xdr:to>
      <xdr:col>15</xdr:col>
      <xdr:colOff>50800</xdr:colOff>
      <xdr:row>32</xdr:row>
      <xdr:rowOff>120596</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578910"/>
          <a:ext cx="889000" cy="28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100054</xdr:rowOff>
    </xdr:from>
    <xdr:to>
      <xdr:col>10</xdr:col>
      <xdr:colOff>114300</xdr:colOff>
      <xdr:row>32</xdr:row>
      <xdr:rowOff>120596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586454"/>
          <a:ext cx="889000" cy="2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150295</xdr:rowOff>
    </xdr:from>
    <xdr:to>
      <xdr:col>6</xdr:col>
      <xdr:colOff>38100</xdr:colOff>
      <xdr:row>33</xdr:row>
      <xdr:rowOff>80445</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636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71572</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57294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5494</xdr:rowOff>
    </xdr:from>
    <xdr:to>
      <xdr:col>24</xdr:col>
      <xdr:colOff>114300</xdr:colOff>
      <xdr:row>32</xdr:row>
      <xdr:rowOff>107094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91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28371</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433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53108</xdr:rowOff>
    </xdr:from>
    <xdr:to>
      <xdr:col>20</xdr:col>
      <xdr:colOff>38100</xdr:colOff>
      <xdr:row>32</xdr:row>
      <xdr:rowOff>154708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39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171235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147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41710</xdr:rowOff>
    </xdr:from>
    <xdr:to>
      <xdr:col>15</xdr:col>
      <xdr:colOff>101600</xdr:colOff>
      <xdr:row>32</xdr:row>
      <xdr:rowOff>143310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2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159837</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033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69796</xdr:rowOff>
    </xdr:from>
    <xdr:to>
      <xdr:col>10</xdr:col>
      <xdr:colOff>165100</xdr:colOff>
      <xdr:row>32</xdr:row>
      <xdr:rowOff>171396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56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16473</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314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49254</xdr:rowOff>
    </xdr:from>
    <xdr:to>
      <xdr:col>6</xdr:col>
      <xdr:colOff>38100</xdr:colOff>
      <xdr:row>32</xdr:row>
      <xdr:rowOff>150854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35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167381</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108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143587</xdr:rowOff>
    </xdr:from>
    <xdr:to>
      <xdr:col>24</xdr:col>
      <xdr:colOff>63500</xdr:colOff>
      <xdr:row>52</xdr:row>
      <xdr:rowOff>157988</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8887537"/>
          <a:ext cx="838200" cy="185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157988</xdr:rowOff>
    </xdr:from>
    <xdr:to>
      <xdr:col>19</xdr:col>
      <xdr:colOff>177800</xdr:colOff>
      <xdr:row>54</xdr:row>
      <xdr:rowOff>3607</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073388"/>
          <a:ext cx="889000" cy="188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3607</xdr:rowOff>
    </xdr:from>
    <xdr:to>
      <xdr:col>15</xdr:col>
      <xdr:colOff>50800</xdr:colOff>
      <xdr:row>54</xdr:row>
      <xdr:rowOff>34087</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261907"/>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32868</xdr:rowOff>
    </xdr:from>
    <xdr:to>
      <xdr:col>10</xdr:col>
      <xdr:colOff>114300</xdr:colOff>
      <xdr:row>54</xdr:row>
      <xdr:rowOff>34087</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291168"/>
          <a:ext cx="88900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65803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38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68935</xdr:rowOff>
    </xdr:from>
    <xdr:to>
      <xdr:col>6</xdr:col>
      <xdr:colOff>38100</xdr:colOff>
      <xdr:row>54</xdr:row>
      <xdr:rowOff>170535</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327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161662</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419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92787</xdr:rowOff>
    </xdr:from>
    <xdr:to>
      <xdr:col>24</xdr:col>
      <xdr:colOff>114300</xdr:colOff>
      <xdr:row>52</xdr:row>
      <xdr:rowOff>22937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8836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115664</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688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52</xdr:row>
      <xdr:rowOff>107188</xdr:rowOff>
    </xdr:from>
    <xdr:to>
      <xdr:col>20</xdr:col>
      <xdr:colOff>38100</xdr:colOff>
      <xdr:row>53</xdr:row>
      <xdr:rowOff>37338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022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53865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8797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124257</xdr:rowOff>
    </xdr:from>
    <xdr:to>
      <xdr:col>15</xdr:col>
      <xdr:colOff>101600</xdr:colOff>
      <xdr:row>54</xdr:row>
      <xdr:rowOff>54407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211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70934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8986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154737</xdr:rowOff>
    </xdr:from>
    <xdr:to>
      <xdr:col>10</xdr:col>
      <xdr:colOff>165100</xdr:colOff>
      <xdr:row>54</xdr:row>
      <xdr:rowOff>84887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241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101414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016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153518</xdr:rowOff>
    </xdr:from>
    <xdr:to>
      <xdr:col>6</xdr:col>
      <xdr:colOff>38100</xdr:colOff>
      <xdr:row>54</xdr:row>
      <xdr:rowOff>83668</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240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100195</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015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118174</xdr:rowOff>
    </xdr:from>
    <xdr:to>
      <xdr:col>24</xdr:col>
      <xdr:colOff>63500</xdr:colOff>
      <xdr:row>76</xdr:row>
      <xdr:rowOff>139891</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3148374"/>
          <a:ext cx="838200" cy="21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116349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632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118174</xdr:rowOff>
    </xdr:from>
    <xdr:to>
      <xdr:col>19</xdr:col>
      <xdr:colOff>177800</xdr:colOff>
      <xdr:row>77</xdr:row>
      <xdr:rowOff>2921</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3148374"/>
          <a:ext cx="889000" cy="56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131780</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99504</xdr:rowOff>
    </xdr:from>
    <xdr:to>
      <xdr:col>15</xdr:col>
      <xdr:colOff>50800</xdr:colOff>
      <xdr:row>77</xdr:row>
      <xdr:rowOff>2921</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129704"/>
          <a:ext cx="889000" cy="74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154830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99504</xdr:rowOff>
    </xdr:from>
    <xdr:to>
      <xdr:col>10</xdr:col>
      <xdr:colOff>114300</xdr:colOff>
      <xdr:row>77</xdr:row>
      <xdr:rowOff>115506</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129704"/>
          <a:ext cx="889000" cy="18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102997</xdr:rowOff>
    </xdr:from>
    <xdr:to>
      <xdr:col>6</xdr:col>
      <xdr:colOff>38100</xdr:colOff>
      <xdr:row>76</xdr:row>
      <xdr:rowOff>33147</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617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49674</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736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89091</xdr:rowOff>
    </xdr:from>
    <xdr:to>
      <xdr:col>24</xdr:col>
      <xdr:colOff>114300</xdr:colOff>
      <xdr:row>77</xdr:row>
      <xdr:rowOff>19241</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119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67518</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097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67374</xdr:rowOff>
    </xdr:from>
    <xdr:to>
      <xdr:col>20</xdr:col>
      <xdr:colOff>38100</xdr:colOff>
      <xdr:row>76</xdr:row>
      <xdr:rowOff>168974</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097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160101</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19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123571</xdr:rowOff>
    </xdr:from>
    <xdr:to>
      <xdr:col>15</xdr:col>
      <xdr:colOff>101600</xdr:colOff>
      <xdr:row>77</xdr:row>
      <xdr:rowOff>53721</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153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44848</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246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48704</xdr:rowOff>
    </xdr:from>
    <xdr:to>
      <xdr:col>10</xdr:col>
      <xdr:colOff>165100</xdr:colOff>
      <xdr:row>76</xdr:row>
      <xdr:rowOff>150304</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078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141431</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171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64706</xdr:rowOff>
    </xdr:from>
    <xdr:to>
      <xdr:col>6</xdr:col>
      <xdr:colOff>38100</xdr:colOff>
      <xdr:row>77</xdr:row>
      <xdr:rowOff>166306</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266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157433</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359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59232</xdr:rowOff>
    </xdr:from>
    <xdr:to>
      <xdr:col>24</xdr:col>
      <xdr:colOff>63500</xdr:colOff>
      <xdr:row>97</xdr:row>
      <xdr:rowOff>89636</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689882"/>
          <a:ext cx="838200" cy="30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54551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42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89636</xdr:rowOff>
    </xdr:from>
    <xdr:to>
      <xdr:col>19</xdr:col>
      <xdr:colOff>177800</xdr:colOff>
      <xdr:row>97</xdr:row>
      <xdr:rowOff>100991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720286"/>
          <a:ext cx="889000" cy="11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162907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100991</xdr:rowOff>
    </xdr:from>
    <xdr:to>
      <xdr:col>15</xdr:col>
      <xdr:colOff>50800</xdr:colOff>
      <xdr:row>97</xdr:row>
      <xdr:rowOff>110134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731641"/>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14851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110134</xdr:rowOff>
    </xdr:from>
    <xdr:to>
      <xdr:col>10</xdr:col>
      <xdr:colOff>114300</xdr:colOff>
      <xdr:row>97</xdr:row>
      <xdr:rowOff>126822</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740784"/>
          <a:ext cx="889000" cy="16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169918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88824</xdr:rowOff>
    </xdr:from>
    <xdr:to>
      <xdr:col>6</xdr:col>
      <xdr:colOff>38100</xdr:colOff>
      <xdr:row>96</xdr:row>
      <xdr:rowOff>18974</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376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35501</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151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8432</xdr:rowOff>
    </xdr:from>
    <xdr:to>
      <xdr:col>24</xdr:col>
      <xdr:colOff>114300</xdr:colOff>
      <xdr:row>97</xdr:row>
      <xdr:rowOff>110032</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639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158309</xdr:rowOff>
    </xdr:from>
    <xdr:ext cx="469744"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617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38836</xdr:rowOff>
    </xdr:from>
    <xdr:to>
      <xdr:col>20</xdr:col>
      <xdr:colOff>38100</xdr:colOff>
      <xdr:row>97</xdr:row>
      <xdr:rowOff>140436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669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131563</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49728" y="16762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50191</xdr:rowOff>
    </xdr:from>
    <xdr:to>
      <xdr:col>15</xdr:col>
      <xdr:colOff>101600</xdr:colOff>
      <xdr:row>97</xdr:row>
      <xdr:rowOff>151791</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680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142918</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73428" y="16773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59334</xdr:rowOff>
    </xdr:from>
    <xdr:to>
      <xdr:col>10</xdr:col>
      <xdr:colOff>165100</xdr:colOff>
      <xdr:row>97</xdr:row>
      <xdr:rowOff>160934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689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152061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6782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76022</xdr:rowOff>
    </xdr:from>
    <xdr:to>
      <xdr:col>6</xdr:col>
      <xdr:colOff>38100</xdr:colOff>
      <xdr:row>98</xdr:row>
      <xdr:rowOff>6172</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706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168749</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799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118417</xdr:rowOff>
    </xdr:from>
    <xdr:to>
      <xdr:col>55</xdr:col>
      <xdr:colOff>0</xdr:colOff>
      <xdr:row>38</xdr:row>
      <xdr:rowOff>145461</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604817"/>
          <a:ext cx="838200" cy="1055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61726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548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145461</xdr:rowOff>
    </xdr:from>
    <xdr:to>
      <xdr:col>50</xdr:col>
      <xdr:colOff>114300</xdr:colOff>
      <xdr:row>38</xdr:row>
      <xdr:rowOff>160686</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660561"/>
          <a:ext cx="889000" cy="15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135910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308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35664</xdr:rowOff>
    </xdr:from>
    <xdr:to>
      <xdr:col>45</xdr:col>
      <xdr:colOff>177800</xdr:colOff>
      <xdr:row>38</xdr:row>
      <xdr:rowOff>160686</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550764"/>
          <a:ext cx="889000" cy="125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157169</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329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80561</xdr:rowOff>
    </xdr:from>
    <xdr:to>
      <xdr:col>41</xdr:col>
      <xdr:colOff>50800</xdr:colOff>
      <xdr:row>38</xdr:row>
      <xdr:rowOff>35664</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6972300" y="6424211"/>
          <a:ext cx="889000" cy="12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95987</xdr:rowOff>
    </xdr:from>
    <xdr:to>
      <xdr:col>36</xdr:col>
      <xdr:colOff>165100</xdr:colOff>
      <xdr:row>37</xdr:row>
      <xdr:rowOff>26137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268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42664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672795" y="60434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67617</xdr:rowOff>
    </xdr:from>
    <xdr:to>
      <xdr:col>55</xdr:col>
      <xdr:colOff>50800</xdr:colOff>
      <xdr:row>32</xdr:row>
      <xdr:rowOff>169217</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554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90494</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405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94661</xdr:rowOff>
    </xdr:from>
    <xdr:to>
      <xdr:col>50</xdr:col>
      <xdr:colOff>165100</xdr:colOff>
      <xdr:row>39</xdr:row>
      <xdr:rowOff>24811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09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15938</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702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109886</xdr:rowOff>
    </xdr:from>
    <xdr:to>
      <xdr:col>46</xdr:col>
      <xdr:colOff>38100</xdr:colOff>
      <xdr:row>39</xdr:row>
      <xdr:rowOff>40036</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62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31163</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717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156314</xdr:rowOff>
    </xdr:from>
    <xdr:to>
      <xdr:col>41</xdr:col>
      <xdr:colOff>101600</xdr:colOff>
      <xdr:row>38</xdr:row>
      <xdr:rowOff>86464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499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77591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65926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29761</xdr:rowOff>
    </xdr:from>
    <xdr:to>
      <xdr:col>36</xdr:col>
      <xdr:colOff>165100</xdr:colOff>
      <xdr:row>37</xdr:row>
      <xdr:rowOff>131361</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373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122488</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672795" y="64661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166659</xdr:rowOff>
    </xdr:from>
    <xdr:to>
      <xdr:col>55</xdr:col>
      <xdr:colOff>0</xdr:colOff>
      <xdr:row>52</xdr:row>
      <xdr:rowOff>163866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8910609"/>
          <a:ext cx="838200" cy="168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133800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63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163866</xdr:rowOff>
    </xdr:from>
    <xdr:to>
      <xdr:col>50</xdr:col>
      <xdr:colOff>114300</xdr:colOff>
      <xdr:row>54</xdr:row>
      <xdr:rowOff>58237</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079266"/>
          <a:ext cx="889000" cy="237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136837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58237</xdr:rowOff>
    </xdr:from>
    <xdr:to>
      <xdr:col>45</xdr:col>
      <xdr:colOff>177800</xdr:colOff>
      <xdr:row>55</xdr:row>
      <xdr:rowOff>73210</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316537"/>
          <a:ext cx="889000" cy="186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115806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73210</xdr:rowOff>
    </xdr:from>
    <xdr:to>
      <xdr:col>41</xdr:col>
      <xdr:colOff>50800</xdr:colOff>
      <xdr:row>56</xdr:row>
      <xdr:rowOff>29172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502960"/>
          <a:ext cx="889000" cy="127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19387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52471</xdr:rowOff>
    </xdr:from>
    <xdr:to>
      <xdr:col>36</xdr:col>
      <xdr:colOff>165100</xdr:colOff>
      <xdr:row>55</xdr:row>
      <xdr:rowOff>154071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482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53</xdr:row>
      <xdr:rowOff>170598</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257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115859</xdr:rowOff>
    </xdr:from>
    <xdr:to>
      <xdr:col>55</xdr:col>
      <xdr:colOff>50800</xdr:colOff>
      <xdr:row>52</xdr:row>
      <xdr:rowOff>46009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8859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138736</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7112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113066</xdr:rowOff>
    </xdr:from>
    <xdr:to>
      <xdr:col>50</xdr:col>
      <xdr:colOff>165100</xdr:colOff>
      <xdr:row>53</xdr:row>
      <xdr:rowOff>43216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028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59743</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88036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7437</xdr:rowOff>
    </xdr:from>
    <xdr:to>
      <xdr:col>46</xdr:col>
      <xdr:colOff>38100</xdr:colOff>
      <xdr:row>54</xdr:row>
      <xdr:rowOff>109037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265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125564</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0409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22410</xdr:rowOff>
    </xdr:from>
    <xdr:to>
      <xdr:col>41</xdr:col>
      <xdr:colOff>101600</xdr:colOff>
      <xdr:row>55</xdr:row>
      <xdr:rowOff>124010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452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140537</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2273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149822</xdr:rowOff>
    </xdr:from>
    <xdr:to>
      <xdr:col>36</xdr:col>
      <xdr:colOff>165100</xdr:colOff>
      <xdr:row>56</xdr:row>
      <xdr:rowOff>79972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579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71099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672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69</xdr:row>
      <xdr:rowOff>155376</xdr:rowOff>
    </xdr:from>
    <xdr:to>
      <xdr:col>55</xdr:col>
      <xdr:colOff>0</xdr:colOff>
      <xdr:row>70</xdr:row>
      <xdr:rowOff>49991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1985426"/>
          <a:ext cx="838200" cy="6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92930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80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69</xdr:row>
      <xdr:rowOff>155376</xdr:rowOff>
    </xdr:from>
    <xdr:to>
      <xdr:col>50</xdr:col>
      <xdr:colOff>114300</xdr:colOff>
      <xdr:row>71</xdr:row>
      <xdr:rowOff>164161</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1985426"/>
          <a:ext cx="889000" cy="351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51325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164161</xdr:rowOff>
    </xdr:from>
    <xdr:to>
      <xdr:col>45</xdr:col>
      <xdr:colOff>177800</xdr:colOff>
      <xdr:row>72</xdr:row>
      <xdr:rowOff>83824</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2337111"/>
          <a:ext cx="889000" cy="91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74479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33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72</xdr:row>
      <xdr:rowOff>83824</xdr:rowOff>
    </xdr:from>
    <xdr:to>
      <xdr:col>41</xdr:col>
      <xdr:colOff>50800</xdr:colOff>
      <xdr:row>73</xdr:row>
      <xdr:rowOff>80068</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428224"/>
          <a:ext cx="889000" cy="167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37772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067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165415</xdr:rowOff>
    </xdr:from>
    <xdr:to>
      <xdr:col>36</xdr:col>
      <xdr:colOff>165100</xdr:colOff>
      <xdr:row>74</xdr:row>
      <xdr:rowOff>95565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681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86692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773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69</xdr:row>
      <xdr:rowOff>170641</xdr:rowOff>
    </xdr:from>
    <xdr:to>
      <xdr:col>55</xdr:col>
      <xdr:colOff>50800</xdr:colOff>
      <xdr:row>70</xdr:row>
      <xdr:rowOff>100791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000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123668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195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69</xdr:row>
      <xdr:rowOff>104576</xdr:rowOff>
    </xdr:from>
    <xdr:to>
      <xdr:col>50</xdr:col>
      <xdr:colOff>165100</xdr:colOff>
      <xdr:row>70</xdr:row>
      <xdr:rowOff>34726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1934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68</xdr:row>
      <xdr:rowOff>51253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1709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113361</xdr:rowOff>
    </xdr:from>
    <xdr:to>
      <xdr:col>46</xdr:col>
      <xdr:colOff>38100</xdr:colOff>
      <xdr:row>72</xdr:row>
      <xdr:rowOff>43511</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286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60038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061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72</xdr:row>
      <xdr:rowOff>33024</xdr:rowOff>
    </xdr:from>
    <xdr:to>
      <xdr:col>41</xdr:col>
      <xdr:colOff>101600</xdr:colOff>
      <xdr:row>72</xdr:row>
      <xdr:rowOff>134624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2377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70</xdr:row>
      <xdr:rowOff>151151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21526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29268</xdr:rowOff>
    </xdr:from>
    <xdr:to>
      <xdr:col>36</xdr:col>
      <xdr:colOff>165100</xdr:colOff>
      <xdr:row>73</xdr:row>
      <xdr:rowOff>130868</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545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71</xdr:row>
      <xdr:rowOff>147395</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320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30696</xdr:rowOff>
    </xdr:from>
    <xdr:to>
      <xdr:col>55</xdr:col>
      <xdr:colOff>0</xdr:colOff>
      <xdr:row>92</xdr:row>
      <xdr:rowOff>168199</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5461196"/>
          <a:ext cx="838200" cy="480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103712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048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168199</xdr:rowOff>
    </xdr:from>
    <xdr:to>
      <xdr:col>50</xdr:col>
      <xdr:colOff>114300</xdr:colOff>
      <xdr:row>93</xdr:row>
      <xdr:rowOff>152730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5941599"/>
          <a:ext cx="889000" cy="155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108932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25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152730</xdr:rowOff>
    </xdr:from>
    <xdr:to>
      <xdr:col>45</xdr:col>
      <xdr:colOff>177800</xdr:colOff>
      <xdr:row>94</xdr:row>
      <xdr:rowOff>164694</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097580"/>
          <a:ext cx="889000" cy="18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146575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434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164694</xdr:rowOff>
    </xdr:from>
    <xdr:to>
      <xdr:col>41</xdr:col>
      <xdr:colOff>50800</xdr:colOff>
      <xdr:row>95</xdr:row>
      <xdr:rowOff>17514</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280994"/>
          <a:ext cx="889000" cy="24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159262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44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48019</xdr:rowOff>
    </xdr:from>
    <xdr:to>
      <xdr:col>36</xdr:col>
      <xdr:colOff>165100</xdr:colOff>
      <xdr:row>94</xdr:row>
      <xdr:rowOff>149619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164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166146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5939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151346</xdr:rowOff>
    </xdr:from>
    <xdr:to>
      <xdr:col>55</xdr:col>
      <xdr:colOff>50800</xdr:colOff>
      <xdr:row>90</xdr:row>
      <xdr:rowOff>81496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5410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66273</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325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117399</xdr:rowOff>
    </xdr:from>
    <xdr:to>
      <xdr:col>50</xdr:col>
      <xdr:colOff>165100</xdr:colOff>
      <xdr:row>93</xdr:row>
      <xdr:rowOff>47549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5890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64076</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5666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101930</xdr:rowOff>
    </xdr:from>
    <xdr:to>
      <xdr:col>46</xdr:col>
      <xdr:colOff>38100</xdr:colOff>
      <xdr:row>94</xdr:row>
      <xdr:rowOff>32080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04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48607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5822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113894</xdr:rowOff>
    </xdr:from>
    <xdr:to>
      <xdr:col>41</xdr:col>
      <xdr:colOff>101600</xdr:colOff>
      <xdr:row>95</xdr:row>
      <xdr:rowOff>44044</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230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60571</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005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138164</xdr:rowOff>
    </xdr:from>
    <xdr:to>
      <xdr:col>36</xdr:col>
      <xdr:colOff>165100</xdr:colOff>
      <xdr:row>95</xdr:row>
      <xdr:rowOff>68314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254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59441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347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17456</xdr:rowOff>
    </xdr:from>
    <xdr:to>
      <xdr:col>85</xdr:col>
      <xdr:colOff>127000</xdr:colOff>
      <xdr:row>36</xdr:row>
      <xdr:rowOff>39059</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189656"/>
          <a:ext cx="838200" cy="21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17456</xdr:rowOff>
    </xdr:from>
    <xdr:to>
      <xdr:col>81</xdr:col>
      <xdr:colOff>50800</xdr:colOff>
      <xdr:row>37</xdr:row>
      <xdr:rowOff>28258</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4592300" y="6189656"/>
          <a:ext cx="889000" cy="18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28258</xdr:rowOff>
    </xdr:from>
    <xdr:to>
      <xdr:col>76</xdr:col>
      <xdr:colOff>114300</xdr:colOff>
      <xdr:row>37</xdr:row>
      <xdr:rowOff>125241</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371908"/>
          <a:ext cx="889000" cy="96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125241</xdr:rowOff>
    </xdr:from>
    <xdr:to>
      <xdr:col>71</xdr:col>
      <xdr:colOff>177800</xdr:colOff>
      <xdr:row>37</xdr:row>
      <xdr:rowOff>127298</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68891"/>
          <a:ext cx="889000" cy="2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104445</xdr:rowOff>
    </xdr:from>
    <xdr:to>
      <xdr:col>67</xdr:col>
      <xdr:colOff>101600</xdr:colOff>
      <xdr:row>35</xdr:row>
      <xdr:rowOff>34595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5933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33</xdr:row>
      <xdr:rowOff>51122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70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159709</xdr:rowOff>
    </xdr:from>
    <xdr:to>
      <xdr:col>85</xdr:col>
      <xdr:colOff>177800</xdr:colOff>
      <xdr:row>36</xdr:row>
      <xdr:rowOff>89859</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160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138136</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138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138106</xdr:rowOff>
    </xdr:from>
    <xdr:to>
      <xdr:col>81</xdr:col>
      <xdr:colOff>101600</xdr:colOff>
      <xdr:row>36</xdr:row>
      <xdr:rowOff>68256</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138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59383</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231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148908</xdr:rowOff>
    </xdr:from>
    <xdr:to>
      <xdr:col>76</xdr:col>
      <xdr:colOff>165100</xdr:colOff>
      <xdr:row>37</xdr:row>
      <xdr:rowOff>79058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21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70185</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13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74441</xdr:rowOff>
    </xdr:from>
    <xdr:to>
      <xdr:col>72</xdr:col>
      <xdr:colOff>38100</xdr:colOff>
      <xdr:row>38</xdr:row>
      <xdr:rowOff>4591</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418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167168</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5108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76498</xdr:rowOff>
    </xdr:from>
    <xdr:to>
      <xdr:col>67</xdr:col>
      <xdr:colOff>101600</xdr:colOff>
      <xdr:row>38</xdr:row>
      <xdr:rowOff>6648</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20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169225</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512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106256</xdr:rowOff>
    </xdr:from>
    <xdr:to>
      <xdr:col>85</xdr:col>
      <xdr:colOff>127000</xdr:colOff>
      <xdr:row>74</xdr:row>
      <xdr:rowOff>145666</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5481300" y="12793556"/>
          <a:ext cx="838200" cy="39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167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168709</xdr:rowOff>
    </xdr:from>
    <xdr:to>
      <xdr:col>81</xdr:col>
      <xdr:colOff>50800</xdr:colOff>
      <xdr:row>74</xdr:row>
      <xdr:rowOff>106256</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4592300" y="12684559"/>
          <a:ext cx="889000" cy="108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69797</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90711</xdr:rowOff>
    </xdr:from>
    <xdr:to>
      <xdr:col>76</xdr:col>
      <xdr:colOff>114300</xdr:colOff>
      <xdr:row>73</xdr:row>
      <xdr:rowOff>168709</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2606561"/>
          <a:ext cx="889000" cy="77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77955</xdr:rowOff>
    </xdr:from>
    <xdr:to>
      <xdr:col>71</xdr:col>
      <xdr:colOff>177800</xdr:colOff>
      <xdr:row>73</xdr:row>
      <xdr:rowOff>90711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2814300" y="12593805"/>
          <a:ext cx="889000" cy="12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157509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131763</xdr:rowOff>
    </xdr:from>
    <xdr:to>
      <xdr:col>67</xdr:col>
      <xdr:colOff>101600</xdr:colOff>
      <xdr:row>76</xdr:row>
      <xdr:rowOff>61913</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2990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53040</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3083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94866</xdr:rowOff>
    </xdr:from>
    <xdr:to>
      <xdr:col>85</xdr:col>
      <xdr:colOff>177800</xdr:colOff>
      <xdr:row>75</xdr:row>
      <xdr:rowOff>25016</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2782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117743</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2633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55456</xdr:rowOff>
    </xdr:from>
    <xdr:to>
      <xdr:col>81</xdr:col>
      <xdr:colOff>101600</xdr:colOff>
      <xdr:row>74</xdr:row>
      <xdr:rowOff>157056</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2742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2133</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2517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117909</xdr:rowOff>
    </xdr:from>
    <xdr:to>
      <xdr:col>76</xdr:col>
      <xdr:colOff>165100</xdr:colOff>
      <xdr:row>74</xdr:row>
      <xdr:rowOff>48059</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2633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64586</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2408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39911</xdr:rowOff>
    </xdr:from>
    <xdr:to>
      <xdr:col>72</xdr:col>
      <xdr:colOff>38100</xdr:colOff>
      <xdr:row>73</xdr:row>
      <xdr:rowOff>141511</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2555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158038</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2330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27155</xdr:rowOff>
    </xdr:from>
    <xdr:to>
      <xdr:col>67</xdr:col>
      <xdr:colOff>101600</xdr:colOff>
      <xdr:row>73</xdr:row>
      <xdr:rowOff>128755</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254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71</xdr:row>
      <xdr:rowOff>145282</xdr:rowOff>
    </xdr:from>
    <xdr:ext cx="59901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14795" y="123182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14336</xdr:rowOff>
    </xdr:from>
    <xdr:to>
      <xdr:col>85</xdr:col>
      <xdr:colOff>127000</xdr:colOff>
      <xdr:row>98</xdr:row>
      <xdr:rowOff>39481</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5481300" y="16816436"/>
          <a:ext cx="838200" cy="25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70308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358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39481</xdr:rowOff>
    </xdr:from>
    <xdr:to>
      <xdr:col>81</xdr:col>
      <xdr:colOff>50800</xdr:colOff>
      <xdr:row>98</xdr:row>
      <xdr:rowOff>61244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4592300" y="16841581"/>
          <a:ext cx="889000" cy="21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87972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108838</xdr:rowOff>
    </xdr:from>
    <xdr:to>
      <xdr:col>76</xdr:col>
      <xdr:colOff>114300</xdr:colOff>
      <xdr:row>98</xdr:row>
      <xdr:rowOff>61244</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568038"/>
          <a:ext cx="889000" cy="29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109323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39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108838</xdr:rowOff>
    </xdr:from>
    <xdr:to>
      <xdr:col>71</xdr:col>
      <xdr:colOff>177800</xdr:colOff>
      <xdr:row>97</xdr:row>
      <xdr:rowOff>18907</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2814300" y="16568038"/>
          <a:ext cx="889000" cy="81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6611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88398</xdr:rowOff>
    </xdr:from>
    <xdr:to>
      <xdr:col>67</xdr:col>
      <xdr:colOff>101600</xdr:colOff>
      <xdr:row>95</xdr:row>
      <xdr:rowOff>18548</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204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35075</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47111" y="15979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134986</xdr:rowOff>
    </xdr:from>
    <xdr:to>
      <xdr:col>85</xdr:col>
      <xdr:colOff>177800</xdr:colOff>
      <xdr:row>98</xdr:row>
      <xdr:rowOff>65136</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765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49913</xdr:rowOff>
    </xdr:from>
    <xdr:ext cx="469744"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680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160131</xdr:rowOff>
    </xdr:from>
    <xdr:to>
      <xdr:col>81</xdr:col>
      <xdr:colOff>101600</xdr:colOff>
      <xdr:row>98</xdr:row>
      <xdr:rowOff>90281</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790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81408</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883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10444</xdr:rowOff>
    </xdr:from>
    <xdr:to>
      <xdr:col>76</xdr:col>
      <xdr:colOff>165100</xdr:colOff>
      <xdr:row>98</xdr:row>
      <xdr:rowOff>112044</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812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103171</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905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58038</xdr:rowOff>
    </xdr:from>
    <xdr:to>
      <xdr:col>72</xdr:col>
      <xdr:colOff>38100</xdr:colOff>
      <xdr:row>96</xdr:row>
      <xdr:rowOff>159638</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517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4715</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29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139557</xdr:rowOff>
    </xdr:from>
    <xdr:to>
      <xdr:col>67</xdr:col>
      <xdr:colOff>101600</xdr:colOff>
      <xdr:row>97</xdr:row>
      <xdr:rowOff>69707</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598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60834</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79428" y="1669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107239</xdr:rowOff>
    </xdr:from>
    <xdr:to>
      <xdr:col>116</xdr:col>
      <xdr:colOff>63500</xdr:colOff>
      <xdr:row>38</xdr:row>
      <xdr:rowOff>139700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1323300" y="6450889"/>
          <a:ext cx="838200" cy="203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107239</xdr:rowOff>
    </xdr:from>
    <xdr:to>
      <xdr:col>111</xdr:col>
      <xdr:colOff>177800</xdr:colOff>
      <xdr:row>38</xdr:row>
      <xdr:rowOff>139700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0434300" y="6450889"/>
          <a:ext cx="889000" cy="203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157192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44721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22606</xdr:rowOff>
    </xdr:from>
    <xdr:to>
      <xdr:col>98</xdr:col>
      <xdr:colOff>38100</xdr:colOff>
      <xdr:row>38</xdr:row>
      <xdr:rowOff>124206</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537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140733</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3129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56439</xdr:rowOff>
    </xdr:from>
    <xdr:to>
      <xdr:col>112</xdr:col>
      <xdr:colOff>38100</xdr:colOff>
      <xdr:row>37</xdr:row>
      <xdr:rowOff>158039</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6400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149165</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64928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36703</xdr:rowOff>
    </xdr:from>
    <xdr:to>
      <xdr:col>116</xdr:col>
      <xdr:colOff>63500</xdr:colOff>
      <xdr:row>56</xdr:row>
      <xdr:rowOff>112420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1323300" y="8609203"/>
          <a:ext cx="838200" cy="1104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69410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156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51626</xdr:rowOff>
    </xdr:from>
    <xdr:to>
      <xdr:col>111</xdr:col>
      <xdr:colOff>177800</xdr:colOff>
      <xdr:row>56</xdr:row>
      <xdr:rowOff>112420</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0434300" y="9652826"/>
          <a:ext cx="889000" cy="6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126344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25133</xdr:rowOff>
    </xdr:from>
    <xdr:to>
      <xdr:col>107</xdr:col>
      <xdr:colOff>50800</xdr:colOff>
      <xdr:row>56</xdr:row>
      <xdr:rowOff>51626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9545300" y="9626333"/>
          <a:ext cx="889000" cy="26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91279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132753</xdr:rowOff>
    </xdr:from>
    <xdr:to>
      <xdr:col>102</xdr:col>
      <xdr:colOff>114300</xdr:colOff>
      <xdr:row>56</xdr:row>
      <xdr:rowOff>25133</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656300" y="9562503"/>
          <a:ext cx="889000" cy="63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34320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165074</xdr:rowOff>
    </xdr:from>
    <xdr:to>
      <xdr:col>98</xdr:col>
      <xdr:colOff>38100</xdr:colOff>
      <xdr:row>56</xdr:row>
      <xdr:rowOff>95224</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59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86351</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687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49</xdr:row>
      <xdr:rowOff>157353</xdr:rowOff>
    </xdr:from>
    <xdr:to>
      <xdr:col>116</xdr:col>
      <xdr:colOff>114300</xdr:colOff>
      <xdr:row>50</xdr:row>
      <xdr:rowOff>87503</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8558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49</xdr:row>
      <xdr:rowOff>110380</xdr:rowOff>
    </xdr:from>
    <xdr:ext cx="599010"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8511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61620</xdr:rowOff>
    </xdr:from>
    <xdr:to>
      <xdr:col>112</xdr:col>
      <xdr:colOff>38100</xdr:colOff>
      <xdr:row>56</xdr:row>
      <xdr:rowOff>163220</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9662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8297</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94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826</xdr:rowOff>
    </xdr:from>
    <xdr:to>
      <xdr:col>107</xdr:col>
      <xdr:colOff>101600</xdr:colOff>
      <xdr:row>56</xdr:row>
      <xdr:rowOff>102426</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602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118953</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377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145783</xdr:rowOff>
    </xdr:from>
    <xdr:to>
      <xdr:col>102</xdr:col>
      <xdr:colOff>165100</xdr:colOff>
      <xdr:row>56</xdr:row>
      <xdr:rowOff>75933</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9575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92460</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278111" y="9350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81953</xdr:rowOff>
    </xdr:from>
    <xdr:to>
      <xdr:col>98</xdr:col>
      <xdr:colOff>38100</xdr:colOff>
      <xdr:row>56</xdr:row>
      <xdr:rowOff>12103</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511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28630</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9286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70</xdr:row>
      <xdr:rowOff>48451</xdr:rowOff>
    </xdr:from>
    <xdr:to>
      <xdr:col>116</xdr:col>
      <xdr:colOff>63500</xdr:colOff>
      <xdr:row>72</xdr:row>
      <xdr:rowOff>138176</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049951"/>
          <a:ext cx="838200" cy="432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97871</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270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70</xdr:row>
      <xdr:rowOff>41211</xdr:rowOff>
    </xdr:from>
    <xdr:to>
      <xdr:col>111</xdr:col>
      <xdr:colOff>177800</xdr:colOff>
      <xdr:row>70</xdr:row>
      <xdr:rowOff>48451</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0434300" y="12042711"/>
          <a:ext cx="889000" cy="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70</xdr:row>
      <xdr:rowOff>41211</xdr:rowOff>
    </xdr:from>
    <xdr:to>
      <xdr:col>107</xdr:col>
      <xdr:colOff>50800</xdr:colOff>
      <xdr:row>76</xdr:row>
      <xdr:rowOff>169608</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042711"/>
          <a:ext cx="889000" cy="1157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52087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165227</xdr:rowOff>
    </xdr:from>
    <xdr:to>
      <xdr:col>102</xdr:col>
      <xdr:colOff>114300</xdr:colOff>
      <xdr:row>76</xdr:row>
      <xdr:rowOff>169608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656300" y="13195427"/>
          <a:ext cx="889000" cy="4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123380</xdr:rowOff>
    </xdr:from>
    <xdr:to>
      <xdr:col>98</xdr:col>
      <xdr:colOff>38100</xdr:colOff>
      <xdr:row>78</xdr:row>
      <xdr:rowOff>53530</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325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44657</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21428" y="13417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87376</xdr:rowOff>
    </xdr:from>
    <xdr:to>
      <xdr:col>116</xdr:col>
      <xdr:colOff>114300</xdr:colOff>
      <xdr:row>73</xdr:row>
      <xdr:rowOff>17526</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431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65803</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410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69</xdr:row>
      <xdr:rowOff>169101</xdr:rowOff>
    </xdr:from>
    <xdr:to>
      <xdr:col>112</xdr:col>
      <xdr:colOff>38100</xdr:colOff>
      <xdr:row>70</xdr:row>
      <xdr:rowOff>99251</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1999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90378</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2091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69</xdr:row>
      <xdr:rowOff>161861</xdr:rowOff>
    </xdr:from>
    <xdr:to>
      <xdr:col>107</xdr:col>
      <xdr:colOff>101600</xdr:colOff>
      <xdr:row>70</xdr:row>
      <xdr:rowOff>92011</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199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108538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1767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118808</xdr:rowOff>
    </xdr:from>
    <xdr:to>
      <xdr:col>102</xdr:col>
      <xdr:colOff>165100</xdr:colOff>
      <xdr:row>77</xdr:row>
      <xdr:rowOff>48958</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149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65485</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924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114427</xdr:rowOff>
    </xdr:from>
    <xdr:to>
      <xdr:col>98</xdr:col>
      <xdr:colOff>38100</xdr:colOff>
      <xdr:row>77</xdr:row>
      <xdr:rowOff>44577</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144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61104</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2919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義務的経費（人件費・扶助費・公債費）</a:t>
          </a:r>
          <a:r>
            <a:rPr kumimoji="1" lang="en-US" altLang="ja-JP" sz="1000">
              <a:latin typeface="ＭＳ Ｐゴシック" panose="020B0600070205080204" pitchFamily="50" charset="-128"/>
              <a:ea typeface="ＭＳ Ｐゴシック" panose="020B0600070205080204" pitchFamily="50" charset="-128"/>
            </a:rPr>
            <a:t>】</a:t>
          </a:r>
        </a:p>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年度以降は、過去の経済対策に伴う公共投資によって増発した県債の償還が本格化したことに伴う公債費の高止まり等により、義務的経費はグループ内平均を上回り、推移している。</a:t>
          </a: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主な増減内容</a:t>
          </a:r>
          <a:r>
            <a:rPr kumimoji="1" lang="en-US" altLang="ja-JP" sz="1000">
              <a:latin typeface="ＭＳ Ｐゴシック" panose="020B0600070205080204" pitchFamily="50" charset="-128"/>
              <a:ea typeface="ＭＳ Ｐゴシック" panose="020B0600070205080204" pitchFamily="50" charset="-128"/>
            </a:rPr>
            <a:t>】</a:t>
          </a:r>
        </a:p>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年度については、消防防災ヘリコプターの更新などにより、普通建設事業費が前年度と比較して</a:t>
          </a:r>
          <a:r>
            <a:rPr kumimoji="1" lang="en-US" altLang="ja-JP" sz="1000">
              <a:latin typeface="ＭＳ Ｐゴシック" panose="020B0600070205080204" pitchFamily="50" charset="-128"/>
              <a:ea typeface="ＭＳ Ｐゴシック" panose="020B0600070205080204" pitchFamily="50" charset="-128"/>
            </a:rPr>
            <a:t>7,803</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103,572</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年度については、前年度からの繰越事業の増等により、普通建設事業費が前年度と比較して</a:t>
          </a:r>
          <a:r>
            <a:rPr kumimoji="1" lang="en-US" altLang="ja-JP" sz="1000">
              <a:latin typeface="ＭＳ Ｐゴシック" panose="020B0600070205080204" pitchFamily="50" charset="-128"/>
              <a:ea typeface="ＭＳ Ｐゴシック" panose="020B0600070205080204" pitchFamily="50" charset="-128"/>
            </a:rPr>
            <a:t>11,417</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114,989</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令和元年度については、国の「防災・減災、国土強靱化のための３か年緊急対策」に呼応して、防災・減災対策関連事業を実施したことなどにより、普通建設事業費が前年度と比較して</a:t>
          </a:r>
          <a:r>
            <a:rPr kumimoji="1" lang="en-US" altLang="ja-JP" sz="1000">
              <a:latin typeface="ＭＳ Ｐゴシック" panose="020B0600070205080204" pitchFamily="50" charset="-128"/>
              <a:ea typeface="ＭＳ Ｐゴシック" panose="020B0600070205080204" pitchFamily="50" charset="-128"/>
            </a:rPr>
            <a:t>14,531</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129,520</a:t>
          </a:r>
          <a:r>
            <a:rPr kumimoji="1" lang="ja-JP" altLang="en-US" sz="1000">
              <a:latin typeface="ＭＳ Ｐゴシック" panose="020B0600070205080204" pitchFamily="50" charset="-128"/>
              <a:ea typeface="ＭＳ Ｐゴシック" panose="020B0600070205080204" pitchFamily="50" charset="-128"/>
            </a:rPr>
            <a:t>円となった。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年度については、商工業振興資金の貸付金の増等により、貸付金が前年度と比較して</a:t>
          </a:r>
          <a:r>
            <a:rPr kumimoji="1" lang="en-US" altLang="ja-JP" sz="1000">
              <a:latin typeface="ＭＳ Ｐゴシック" panose="020B0600070205080204" pitchFamily="50" charset="-128"/>
              <a:ea typeface="ＭＳ Ｐゴシック" panose="020B0600070205080204" pitchFamily="50" charset="-128"/>
            </a:rPr>
            <a:t>86,962</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122,110</a:t>
          </a:r>
          <a:r>
            <a:rPr kumimoji="1" lang="ja-JP" altLang="en-US" sz="1000">
              <a:latin typeface="ＭＳ Ｐゴシック" panose="020B0600070205080204" pitchFamily="50" charset="-128"/>
              <a:ea typeface="ＭＳ Ｐゴシック" panose="020B0600070205080204" pitchFamily="50" charset="-128"/>
            </a:rPr>
            <a:t>円となった。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821,094
804,378
4,465.27
592,744,232
566,717,376
12,089,073
264,211,314
940,463,811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204.8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57404</xdr:rowOff>
    </xdr:from>
    <xdr:to>
      <xdr:col>24</xdr:col>
      <xdr:colOff>63500</xdr:colOff>
      <xdr:row>31</xdr:row>
      <xdr:rowOff>125984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372354"/>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135907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36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57404</xdr:rowOff>
    </xdr:from>
    <xdr:to>
      <xdr:col>19</xdr:col>
      <xdr:colOff>177800</xdr:colOff>
      <xdr:row>31</xdr:row>
      <xdr:rowOff>137414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372354"/>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137414</xdr:rowOff>
    </xdr:from>
    <xdr:to>
      <xdr:col>15</xdr:col>
      <xdr:colOff>50800</xdr:colOff>
      <xdr:row>31</xdr:row>
      <xdr:rowOff>160274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452364"/>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37609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160274</xdr:rowOff>
    </xdr:from>
    <xdr:to>
      <xdr:col>10</xdr:col>
      <xdr:colOff>114300</xdr:colOff>
      <xdr:row>31</xdr:row>
      <xdr:rowOff>164846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475224"/>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35323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34036</xdr:rowOff>
    </xdr:from>
    <xdr:to>
      <xdr:col>6</xdr:col>
      <xdr:colOff>38100</xdr:colOff>
      <xdr:row>33</xdr:row>
      <xdr:rowOff>135636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691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126763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7846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75184</xdr:rowOff>
    </xdr:from>
    <xdr:to>
      <xdr:col>24</xdr:col>
      <xdr:colOff>114300</xdr:colOff>
      <xdr:row>32</xdr:row>
      <xdr:rowOff>5334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390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161561</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05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6604</xdr:rowOff>
    </xdr:from>
    <xdr:to>
      <xdr:col>20</xdr:col>
      <xdr:colOff>38100</xdr:colOff>
      <xdr:row>31</xdr:row>
      <xdr:rowOff>108204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32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124731</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0967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86614</xdr:rowOff>
    </xdr:from>
    <xdr:to>
      <xdr:col>15</xdr:col>
      <xdr:colOff>101600</xdr:colOff>
      <xdr:row>32</xdr:row>
      <xdr:rowOff>16764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01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33291</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176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109474</xdr:rowOff>
    </xdr:from>
    <xdr:to>
      <xdr:col>10</xdr:col>
      <xdr:colOff>165100</xdr:colOff>
      <xdr:row>32</xdr:row>
      <xdr:rowOff>39624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24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56151</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199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114046</xdr:rowOff>
    </xdr:from>
    <xdr:to>
      <xdr:col>6</xdr:col>
      <xdr:colOff>38100</xdr:colOff>
      <xdr:row>32</xdr:row>
      <xdr:rowOff>44196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28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60723</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204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98598</xdr:rowOff>
    </xdr:from>
    <xdr:to>
      <xdr:col>24</xdr:col>
      <xdr:colOff>63500</xdr:colOff>
      <xdr:row>56</xdr:row>
      <xdr:rowOff>163475</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356898"/>
          <a:ext cx="838200" cy="407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89319</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690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159542</xdr:rowOff>
    </xdr:from>
    <xdr:to>
      <xdr:col>19</xdr:col>
      <xdr:colOff>177800</xdr:colOff>
      <xdr:row>56</xdr:row>
      <xdr:rowOff>163475</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2908300" y="9760742"/>
          <a:ext cx="889000" cy="3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52584</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48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139517</xdr:rowOff>
    </xdr:from>
    <xdr:to>
      <xdr:col>15</xdr:col>
      <xdr:colOff>50800</xdr:colOff>
      <xdr:row>56</xdr:row>
      <xdr:rowOff>159542</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569267"/>
          <a:ext cx="889000" cy="191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170700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943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139517</xdr:rowOff>
    </xdr:from>
    <xdr:to>
      <xdr:col>10</xdr:col>
      <xdr:colOff>114300</xdr:colOff>
      <xdr:row>56</xdr:row>
      <xdr:rowOff>136591</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1130300" y="9569267"/>
          <a:ext cx="889000" cy="168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122923</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895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97038</xdr:rowOff>
    </xdr:from>
    <xdr:to>
      <xdr:col>6</xdr:col>
      <xdr:colOff>38100</xdr:colOff>
      <xdr:row>54</xdr:row>
      <xdr:rowOff>27188</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183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43715</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895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47798</xdr:rowOff>
    </xdr:from>
    <xdr:to>
      <xdr:col>24</xdr:col>
      <xdr:colOff>114300</xdr:colOff>
      <xdr:row>54</xdr:row>
      <xdr:rowOff>149398</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306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70675</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157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112675</xdr:rowOff>
    </xdr:from>
    <xdr:to>
      <xdr:col>20</xdr:col>
      <xdr:colOff>38100</xdr:colOff>
      <xdr:row>57</xdr:row>
      <xdr:rowOff>42825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71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33952</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806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108742</xdr:rowOff>
    </xdr:from>
    <xdr:to>
      <xdr:col>15</xdr:col>
      <xdr:colOff>101600</xdr:colOff>
      <xdr:row>57</xdr:row>
      <xdr:rowOff>38892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709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55419</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9485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88717</xdr:rowOff>
    </xdr:from>
    <xdr:to>
      <xdr:col>10</xdr:col>
      <xdr:colOff>165100</xdr:colOff>
      <xdr:row>56</xdr:row>
      <xdr:rowOff>18867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518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35394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2936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85791</xdr:rowOff>
    </xdr:from>
    <xdr:to>
      <xdr:col>6</xdr:col>
      <xdr:colOff>38100</xdr:colOff>
      <xdr:row>57</xdr:row>
      <xdr:rowOff>15941</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68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7068</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779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152121</xdr:rowOff>
    </xdr:from>
    <xdr:to>
      <xdr:col>24</xdr:col>
      <xdr:colOff>63500</xdr:colOff>
      <xdr:row>77</xdr:row>
      <xdr:rowOff>103352</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839421"/>
          <a:ext cx="838200" cy="465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113085</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800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103352</xdr:rowOff>
    </xdr:from>
    <xdr:to>
      <xdr:col>19</xdr:col>
      <xdr:colOff>177800</xdr:colOff>
      <xdr:row>78</xdr:row>
      <xdr:rowOff>90170</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3305002"/>
          <a:ext cx="889000" cy="158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99813</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958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136689</xdr:rowOff>
    </xdr:from>
    <xdr:to>
      <xdr:col>15</xdr:col>
      <xdr:colOff>50800</xdr:colOff>
      <xdr:row>78</xdr:row>
      <xdr:rowOff>90170</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2019300" y="13338339"/>
          <a:ext cx="889000" cy="12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25671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05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136689</xdr:rowOff>
    </xdr:from>
    <xdr:to>
      <xdr:col>10</xdr:col>
      <xdr:colOff>114300</xdr:colOff>
      <xdr:row>78</xdr:row>
      <xdr:rowOff>94742</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338339"/>
          <a:ext cx="889000" cy="129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126886</xdr:rowOff>
    </xdr:from>
    <xdr:to>
      <xdr:col>6</xdr:col>
      <xdr:colOff>38100</xdr:colOff>
      <xdr:row>75</xdr:row>
      <xdr:rowOff>57036</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2814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73563</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589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101321</xdr:rowOff>
    </xdr:from>
    <xdr:to>
      <xdr:col>24</xdr:col>
      <xdr:colOff>114300</xdr:colOff>
      <xdr:row>75</xdr:row>
      <xdr:rowOff>31471</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788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124198</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640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52552</xdr:rowOff>
    </xdr:from>
    <xdr:to>
      <xdr:col>20</xdr:col>
      <xdr:colOff>38100</xdr:colOff>
      <xdr:row>77</xdr:row>
      <xdr:rowOff>154152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3254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145279</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3346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39370</xdr:rowOff>
    </xdr:from>
    <xdr:to>
      <xdr:col>15</xdr:col>
      <xdr:colOff>101600</xdr:colOff>
      <xdr:row>78</xdr:row>
      <xdr:rowOff>140970</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412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132097</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505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85889</xdr:rowOff>
    </xdr:from>
    <xdr:to>
      <xdr:col>10</xdr:col>
      <xdr:colOff>165100</xdr:colOff>
      <xdr:row>78</xdr:row>
      <xdr:rowOff>16039</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287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7166</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380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43942</xdr:rowOff>
    </xdr:from>
    <xdr:to>
      <xdr:col>6</xdr:col>
      <xdr:colOff>38100</xdr:colOff>
      <xdr:row>78</xdr:row>
      <xdr:rowOff>145542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417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136669</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509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44236</xdr:rowOff>
    </xdr:from>
    <xdr:to>
      <xdr:col>24</xdr:col>
      <xdr:colOff>63500</xdr:colOff>
      <xdr:row>96</xdr:row>
      <xdr:rowOff>139745</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5817636"/>
          <a:ext cx="838200" cy="78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139745</xdr:rowOff>
    </xdr:from>
    <xdr:to>
      <xdr:col>19</xdr:col>
      <xdr:colOff>177800</xdr:colOff>
      <xdr:row>96</xdr:row>
      <xdr:rowOff>161508</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2908300" y="16598945"/>
          <a:ext cx="889000" cy="21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119905</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750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159040</xdr:rowOff>
    </xdr:from>
    <xdr:to>
      <xdr:col>15</xdr:col>
      <xdr:colOff>50800</xdr:colOff>
      <xdr:row>96</xdr:row>
      <xdr:rowOff>161508</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2019300" y="16618240"/>
          <a:ext cx="889000" cy="2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142763</xdr:rowOff>
    </xdr:from>
    <xdr:to>
      <xdr:col>10</xdr:col>
      <xdr:colOff>114300</xdr:colOff>
      <xdr:row>96</xdr:row>
      <xdr:rowOff>159040</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1130300" y="16601963"/>
          <a:ext cx="889000" cy="16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53977</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684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132837</xdr:rowOff>
    </xdr:from>
    <xdr:to>
      <xdr:col>6</xdr:col>
      <xdr:colOff>38100</xdr:colOff>
      <xdr:row>96</xdr:row>
      <xdr:rowOff>62987</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420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79514</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195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164886</xdr:rowOff>
    </xdr:from>
    <xdr:to>
      <xdr:col>24</xdr:col>
      <xdr:colOff>114300</xdr:colOff>
      <xdr:row>92</xdr:row>
      <xdr:rowOff>95036</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5766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143313</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574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88945</xdr:rowOff>
    </xdr:from>
    <xdr:to>
      <xdr:col>20</xdr:col>
      <xdr:colOff>38100</xdr:colOff>
      <xdr:row>97</xdr:row>
      <xdr:rowOff>19095</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548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35622</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323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110708</xdr:rowOff>
    </xdr:from>
    <xdr:to>
      <xdr:col>15</xdr:col>
      <xdr:colOff>101600</xdr:colOff>
      <xdr:row>97</xdr:row>
      <xdr:rowOff>40858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569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57385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6345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108240</xdr:rowOff>
    </xdr:from>
    <xdr:to>
      <xdr:col>10</xdr:col>
      <xdr:colOff>165100</xdr:colOff>
      <xdr:row>97</xdr:row>
      <xdr:rowOff>38390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567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54917</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342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91963</xdr:rowOff>
    </xdr:from>
    <xdr:to>
      <xdr:col>6</xdr:col>
      <xdr:colOff>38100</xdr:colOff>
      <xdr:row>97</xdr:row>
      <xdr:rowOff>22113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551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13240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64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69" name="労働費グラフ枠">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1" name="労働費最小値テキスト">
          <a:extLst>
            <a:ext uri="{FF2B5EF4-FFF2-40B4-BE49-F238E27FC236}">
              <a16:creationId xmlns:a16="http://schemas.microsoft.com/office/drawing/2014/main" id="{00000000-0008-0000-0700-00000F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3" name="労働費最大値テキスト">
          <a:extLst>
            <a:ext uri="{FF2B5EF4-FFF2-40B4-BE49-F238E27FC236}">
              <a16:creationId xmlns:a16="http://schemas.microsoft.com/office/drawing/2014/main" id="{00000000-0008-0000-0700-000011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85408</xdr:rowOff>
    </xdr:from>
    <xdr:to>
      <xdr:col>55</xdr:col>
      <xdr:colOff>0</xdr:colOff>
      <xdr:row>35</xdr:row>
      <xdr:rowOff>146558</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flipV="1">
          <a:off x="9639300" y="6086158"/>
          <a:ext cx="838200" cy="61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116476</xdr:rowOff>
    </xdr:from>
    <xdr:ext cx="469744" cy="259045"/>
    <xdr:sp macro="" textlink="">
      <xdr:nvSpPr>
        <xdr:cNvPr id="276" name="労働費平均値テキスト">
          <a:extLst>
            <a:ext uri="{FF2B5EF4-FFF2-40B4-BE49-F238E27FC236}">
              <a16:creationId xmlns:a16="http://schemas.microsoft.com/office/drawing/2014/main" id="{00000000-0008-0000-0700-000014010000}"/>
            </a:ext>
          </a:extLst>
        </xdr:cNvPr>
        <xdr:cNvSpPr txBox="1"/>
      </xdr:nvSpPr>
      <xdr:spPr>
        <a:xfrm>
          <a:off x="10528300" y="6288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7" name="フローチャート: 判断 276">
          <a:extLst>
            <a:ext uri="{FF2B5EF4-FFF2-40B4-BE49-F238E27FC236}">
              <a16:creationId xmlns:a16="http://schemas.microsoft.com/office/drawing/2014/main" id="{00000000-0008-0000-0700-000015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146558</xdr:rowOff>
    </xdr:from>
    <xdr:to>
      <xdr:col>50</xdr:col>
      <xdr:colOff>114300</xdr:colOff>
      <xdr:row>35</xdr:row>
      <xdr:rowOff>159131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8750300" y="6147308"/>
          <a:ext cx="889000" cy="12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159131</xdr:rowOff>
    </xdr:from>
    <xdr:to>
      <xdr:col>45</xdr:col>
      <xdr:colOff>177800</xdr:colOff>
      <xdr:row>36</xdr:row>
      <xdr:rowOff>826</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7861300" y="6159881"/>
          <a:ext cx="889000" cy="13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2" name="フローチャート: 判断 281">
          <a:extLst>
            <a:ext uri="{FF2B5EF4-FFF2-40B4-BE49-F238E27FC236}">
              <a16:creationId xmlns:a16="http://schemas.microsoft.com/office/drawing/2014/main" id="{00000000-0008-0000-0700-00001A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36830</xdr:rowOff>
    </xdr:from>
    <xdr:to>
      <xdr:col>41</xdr:col>
      <xdr:colOff>50800</xdr:colOff>
      <xdr:row>36</xdr:row>
      <xdr:rowOff>826</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6972300" y="6037580"/>
          <a:ext cx="889000" cy="135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123334</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7626428" y="6466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33</xdr:row>
      <xdr:rowOff>72327</xdr:rowOff>
    </xdr:from>
    <xdr:to>
      <xdr:col>36</xdr:col>
      <xdr:colOff>165100</xdr:colOff>
      <xdr:row>34</xdr:row>
      <xdr:rowOff>2477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6921500" y="57301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32</xdr:row>
      <xdr:rowOff>19004</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737428" y="5505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34608</xdr:rowOff>
    </xdr:from>
    <xdr:to>
      <xdr:col>55</xdr:col>
      <xdr:colOff>50800</xdr:colOff>
      <xdr:row>35</xdr:row>
      <xdr:rowOff>136208</xdr:rowOff>
    </xdr:to>
    <xdr:sp macro="" textlink="">
      <xdr:nvSpPr>
        <xdr:cNvPr id="294" name="楕円 293">
          <a:extLst>
            <a:ext uri="{FF2B5EF4-FFF2-40B4-BE49-F238E27FC236}">
              <a16:creationId xmlns:a16="http://schemas.microsoft.com/office/drawing/2014/main" id="{00000000-0008-0000-0700-000026010000}"/>
            </a:ext>
          </a:extLst>
        </xdr:cNvPr>
        <xdr:cNvSpPr/>
      </xdr:nvSpPr>
      <xdr:spPr>
        <a:xfrm>
          <a:off x="10426700" y="6035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57485</xdr:rowOff>
    </xdr:from>
    <xdr:ext cx="469744" cy="259045"/>
    <xdr:sp macro="" textlink="">
      <xdr:nvSpPr>
        <xdr:cNvPr id="295" name="労働費該当値テキスト">
          <a:extLst>
            <a:ext uri="{FF2B5EF4-FFF2-40B4-BE49-F238E27FC236}">
              <a16:creationId xmlns:a16="http://schemas.microsoft.com/office/drawing/2014/main" id="{00000000-0008-0000-0700-000027010000}"/>
            </a:ext>
          </a:extLst>
        </xdr:cNvPr>
        <xdr:cNvSpPr txBox="1"/>
      </xdr:nvSpPr>
      <xdr:spPr>
        <a:xfrm>
          <a:off x="10528300" y="5886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95758</xdr:rowOff>
    </xdr:from>
    <xdr:to>
      <xdr:col>50</xdr:col>
      <xdr:colOff>165100</xdr:colOff>
      <xdr:row>36</xdr:row>
      <xdr:rowOff>25908</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9588500" y="6096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42435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391728" y="5871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108331</xdr:rowOff>
    </xdr:from>
    <xdr:to>
      <xdr:col>46</xdr:col>
      <xdr:colOff>38100</xdr:colOff>
      <xdr:row>36</xdr:row>
      <xdr:rowOff>38481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8699500" y="6109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55008</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15428" y="5884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121476</xdr:rowOff>
    </xdr:from>
    <xdr:to>
      <xdr:col>41</xdr:col>
      <xdr:colOff>101600</xdr:colOff>
      <xdr:row>36</xdr:row>
      <xdr:rowOff>51626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7810500" y="6122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68153</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26428" y="5897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157480</xdr:rowOff>
    </xdr:from>
    <xdr:to>
      <xdr:col>36</xdr:col>
      <xdr:colOff>165100</xdr:colOff>
      <xdr:row>35</xdr:row>
      <xdr:rowOff>87630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6921500" y="598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78757</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37428" y="6079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4" name="正方形/長方形 303">
          <a:extLst>
            <a:ext uri="{FF2B5EF4-FFF2-40B4-BE49-F238E27FC236}">
              <a16:creationId xmlns:a16="http://schemas.microsoft.com/office/drawing/2014/main" id="{00000000-0008-0000-0700-000030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5" name="正方形/長方形 304">
          <a:extLst>
            <a:ext uri="{FF2B5EF4-FFF2-40B4-BE49-F238E27FC236}">
              <a16:creationId xmlns:a16="http://schemas.microsoft.com/office/drawing/2014/main" id="{00000000-0008-0000-0700-000031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1" name="直線コネクタ 310">
          <a:extLst>
            <a:ext uri="{FF2B5EF4-FFF2-40B4-BE49-F238E27FC236}">
              <a16:creationId xmlns:a16="http://schemas.microsoft.com/office/drawing/2014/main" id="{00000000-0008-0000-0700-000037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7" name="農林水産業費グラフ枠">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29" name="農林水産業費最小値テキスト">
          <a:extLst>
            <a:ext uri="{FF2B5EF4-FFF2-40B4-BE49-F238E27FC236}">
              <a16:creationId xmlns:a16="http://schemas.microsoft.com/office/drawing/2014/main" id="{00000000-0008-0000-0700-000049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1" name="農林水産業費最大値テキスト">
          <a:extLst>
            <a:ext uri="{FF2B5EF4-FFF2-40B4-BE49-F238E27FC236}">
              <a16:creationId xmlns:a16="http://schemas.microsoft.com/office/drawing/2014/main" id="{00000000-0008-0000-0700-00004B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33499</xdr:rowOff>
    </xdr:from>
    <xdr:to>
      <xdr:col>55</xdr:col>
      <xdr:colOff>0</xdr:colOff>
      <xdr:row>53</xdr:row>
      <xdr:rowOff>141071</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9639300" y="9120349"/>
          <a:ext cx="838200" cy="107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94987</xdr:rowOff>
    </xdr:from>
    <xdr:ext cx="534377" cy="259045"/>
    <xdr:sp macro="" textlink="">
      <xdr:nvSpPr>
        <xdr:cNvPr id="334" name="農林水産業費平均値テキスト">
          <a:extLst>
            <a:ext uri="{FF2B5EF4-FFF2-40B4-BE49-F238E27FC236}">
              <a16:creationId xmlns:a16="http://schemas.microsoft.com/office/drawing/2014/main" id="{00000000-0008-0000-0700-00004E010000}"/>
            </a:ext>
          </a:extLst>
        </xdr:cNvPr>
        <xdr:cNvSpPr txBox="1"/>
      </xdr:nvSpPr>
      <xdr:spPr>
        <a:xfrm>
          <a:off x="10528300" y="9181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5" name="フローチャート: 判断 334">
          <a:extLst>
            <a:ext uri="{FF2B5EF4-FFF2-40B4-BE49-F238E27FC236}">
              <a16:creationId xmlns:a16="http://schemas.microsoft.com/office/drawing/2014/main" id="{00000000-0008-0000-0700-00004F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77390</xdr:rowOff>
    </xdr:from>
    <xdr:to>
      <xdr:col>50</xdr:col>
      <xdr:colOff>114300</xdr:colOff>
      <xdr:row>53</xdr:row>
      <xdr:rowOff>141071</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8750300" y="9164240"/>
          <a:ext cx="889000" cy="63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20203</xdr:rowOff>
    </xdr:from>
    <xdr:ext cx="534377"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9359411" y="927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77390</xdr:rowOff>
    </xdr:from>
    <xdr:to>
      <xdr:col>45</xdr:col>
      <xdr:colOff>177800</xdr:colOff>
      <xdr:row>54</xdr:row>
      <xdr:rowOff>33695</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7861300" y="9164240"/>
          <a:ext cx="889000" cy="127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116966</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8483111" y="9375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37026</xdr:rowOff>
    </xdr:from>
    <xdr:to>
      <xdr:col>41</xdr:col>
      <xdr:colOff>50800</xdr:colOff>
      <xdr:row>54</xdr:row>
      <xdr:rowOff>33695</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6972300" y="9123876"/>
          <a:ext cx="889000" cy="168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155893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7594111" y="941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87561</xdr:rowOff>
    </xdr:from>
    <xdr:to>
      <xdr:col>36</xdr:col>
      <xdr:colOff>165100</xdr:colOff>
      <xdr:row>54</xdr:row>
      <xdr:rowOff>17711</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6921500" y="9174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8838</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6705111" y="9267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154149</xdr:rowOff>
    </xdr:from>
    <xdr:to>
      <xdr:col>55</xdr:col>
      <xdr:colOff>50800</xdr:colOff>
      <xdr:row>53</xdr:row>
      <xdr:rowOff>84299</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10426700" y="906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5576</xdr:rowOff>
    </xdr:from>
    <xdr:ext cx="534377" cy="259045"/>
    <xdr:sp macro="" textlink="">
      <xdr:nvSpPr>
        <xdr:cNvPr id="353" name="農林水産業費該当値テキスト">
          <a:extLst>
            <a:ext uri="{FF2B5EF4-FFF2-40B4-BE49-F238E27FC236}">
              <a16:creationId xmlns:a16="http://schemas.microsoft.com/office/drawing/2014/main" id="{00000000-0008-0000-0700-000061010000}"/>
            </a:ext>
          </a:extLst>
        </xdr:cNvPr>
        <xdr:cNvSpPr txBox="1"/>
      </xdr:nvSpPr>
      <xdr:spPr>
        <a:xfrm>
          <a:off x="10528300" y="892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90271</xdr:rowOff>
    </xdr:from>
    <xdr:to>
      <xdr:col>50</xdr:col>
      <xdr:colOff>165100</xdr:colOff>
      <xdr:row>54</xdr:row>
      <xdr:rowOff>20421</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9588500" y="9177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36948</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359411" y="8952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26590</xdr:rowOff>
    </xdr:from>
    <xdr:to>
      <xdr:col>46</xdr:col>
      <xdr:colOff>38100</xdr:colOff>
      <xdr:row>53</xdr:row>
      <xdr:rowOff>128190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8699500" y="9113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144717</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8888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154345</xdr:rowOff>
    </xdr:from>
    <xdr:to>
      <xdr:col>41</xdr:col>
      <xdr:colOff>101600</xdr:colOff>
      <xdr:row>54</xdr:row>
      <xdr:rowOff>84495</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7810500" y="9241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101022</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594111" y="901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157676</xdr:rowOff>
    </xdr:from>
    <xdr:to>
      <xdr:col>36</xdr:col>
      <xdr:colOff>165100</xdr:colOff>
      <xdr:row>53</xdr:row>
      <xdr:rowOff>87826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6921500" y="9073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104353</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05111" y="8848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106651</xdr:rowOff>
    </xdr:from>
    <xdr:to>
      <xdr:col>55</xdr:col>
      <xdr:colOff>0</xdr:colOff>
      <xdr:row>79</xdr:row>
      <xdr:rowOff>73422</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108151"/>
          <a:ext cx="838200" cy="1509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53839</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569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7291</xdr:rowOff>
    </xdr:from>
    <xdr:to>
      <xdr:col>50</xdr:col>
      <xdr:colOff>114300</xdr:colOff>
      <xdr:row>79</xdr:row>
      <xdr:rowOff>73422</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8750300" y="13551841"/>
          <a:ext cx="889000" cy="66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84008</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28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147129</xdr:rowOff>
    </xdr:from>
    <xdr:to>
      <xdr:col>45</xdr:col>
      <xdr:colOff>177800</xdr:colOff>
      <xdr:row>79</xdr:row>
      <xdr:rowOff>7291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20229"/>
          <a:ext cx="889000" cy="31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72268</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273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47051</xdr:rowOff>
    </xdr:from>
    <xdr:to>
      <xdr:col>41</xdr:col>
      <xdr:colOff>50800</xdr:colOff>
      <xdr:row>78</xdr:row>
      <xdr:rowOff>147129</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420151"/>
          <a:ext cx="889000" cy="100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31397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233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161970</xdr:rowOff>
    </xdr:from>
    <xdr:to>
      <xdr:col>36</xdr:col>
      <xdr:colOff>165100</xdr:colOff>
      <xdr:row>77</xdr:row>
      <xdr:rowOff>92120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192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108648</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2967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55851</xdr:rowOff>
    </xdr:from>
    <xdr:to>
      <xdr:col>55</xdr:col>
      <xdr:colOff>50800</xdr:colOff>
      <xdr:row>70</xdr:row>
      <xdr:rowOff>157451</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057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159966</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1990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22622</xdr:rowOff>
    </xdr:from>
    <xdr:to>
      <xdr:col>50</xdr:col>
      <xdr:colOff>165100</xdr:colOff>
      <xdr:row>79</xdr:row>
      <xdr:rowOff>124222</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567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115349</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659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127941</xdr:rowOff>
    </xdr:from>
    <xdr:to>
      <xdr:col>46</xdr:col>
      <xdr:colOff>38100</xdr:colOff>
      <xdr:row>79</xdr:row>
      <xdr:rowOff>58091</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501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49218</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593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96329</xdr:rowOff>
    </xdr:from>
    <xdr:to>
      <xdr:col>41</xdr:col>
      <xdr:colOff>101600</xdr:colOff>
      <xdr:row>79</xdr:row>
      <xdr:rowOff>26479</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469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17606</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562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167701</xdr:rowOff>
    </xdr:from>
    <xdr:to>
      <xdr:col>36</xdr:col>
      <xdr:colOff>165100</xdr:colOff>
      <xdr:row>78</xdr:row>
      <xdr:rowOff>97851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69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88978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462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47555</xdr:rowOff>
    </xdr:from>
    <xdr:to>
      <xdr:col>55</xdr:col>
      <xdr:colOff>0</xdr:colOff>
      <xdr:row>91</xdr:row>
      <xdr:rowOff>63539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5478055"/>
          <a:ext cx="838200" cy="187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90606</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37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63539</xdr:rowOff>
    </xdr:from>
    <xdr:to>
      <xdr:col>50</xdr:col>
      <xdr:colOff>114300</xdr:colOff>
      <xdr:row>92</xdr:row>
      <xdr:rowOff>84246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5665489"/>
          <a:ext cx="889000" cy="192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128801</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588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84246</xdr:rowOff>
    </xdr:from>
    <xdr:to>
      <xdr:col>45</xdr:col>
      <xdr:colOff>177800</xdr:colOff>
      <xdr:row>93</xdr:row>
      <xdr:rowOff>54756</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861300" y="15857646"/>
          <a:ext cx="889000" cy="141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31969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662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54756</xdr:rowOff>
    </xdr:from>
    <xdr:to>
      <xdr:col>41</xdr:col>
      <xdr:colOff>50800</xdr:colOff>
      <xdr:row>93</xdr:row>
      <xdr:rowOff>83674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6972300" y="15999606"/>
          <a:ext cx="889000" cy="28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87806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71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142297</xdr:rowOff>
    </xdr:from>
    <xdr:to>
      <xdr:col>36</xdr:col>
      <xdr:colOff>165100</xdr:colOff>
      <xdr:row>96</xdr:row>
      <xdr:rowOff>72447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430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63574</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522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168205</xdr:rowOff>
    </xdr:from>
    <xdr:to>
      <xdr:col>55</xdr:col>
      <xdr:colOff>50800</xdr:colOff>
      <xdr:row>90</xdr:row>
      <xdr:rowOff>98355</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5427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121232</xdr:rowOff>
    </xdr:from>
    <xdr:ext cx="599010"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5380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12739</xdr:rowOff>
    </xdr:from>
    <xdr:to>
      <xdr:col>50</xdr:col>
      <xdr:colOff>165100</xdr:colOff>
      <xdr:row>91</xdr:row>
      <xdr:rowOff>114339</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5614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89</xdr:row>
      <xdr:rowOff>130866</xdr:rowOff>
    </xdr:from>
    <xdr:ext cx="59901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27095" y="153899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33446</xdr:rowOff>
    </xdr:from>
    <xdr:to>
      <xdr:col>46</xdr:col>
      <xdr:colOff>38100</xdr:colOff>
      <xdr:row>92</xdr:row>
      <xdr:rowOff>135046</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5806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90</xdr:row>
      <xdr:rowOff>151573</xdr:rowOff>
    </xdr:from>
    <xdr:ext cx="59901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50795" y="155820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3956</xdr:rowOff>
    </xdr:from>
    <xdr:to>
      <xdr:col>41</xdr:col>
      <xdr:colOff>101600</xdr:colOff>
      <xdr:row>93</xdr:row>
      <xdr:rowOff>105556</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5948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122083</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5724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32874</xdr:rowOff>
    </xdr:from>
    <xdr:to>
      <xdr:col>36</xdr:col>
      <xdr:colOff>165100</xdr:colOff>
      <xdr:row>93</xdr:row>
      <xdr:rowOff>134474</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5977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91</xdr:row>
      <xdr:rowOff>151001</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5752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警察費グラフ枠">
          <a:extLst>
            <a:ext uri="{FF2B5EF4-FFF2-40B4-BE49-F238E27FC236}">
              <a16:creationId xmlns:a16="http://schemas.microsoft.com/office/drawing/2014/main" id="{00000000-0008-0000-07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1" name="警察費最小値テキスト">
          <a:extLst>
            <a:ext uri="{FF2B5EF4-FFF2-40B4-BE49-F238E27FC236}">
              <a16:creationId xmlns:a16="http://schemas.microsoft.com/office/drawing/2014/main" id="{00000000-0008-0000-0700-0000F5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3" name="警察費最大値テキスト">
          <a:extLst>
            <a:ext uri="{FF2B5EF4-FFF2-40B4-BE49-F238E27FC236}">
              <a16:creationId xmlns:a16="http://schemas.microsoft.com/office/drawing/2014/main" id="{00000000-0008-0000-0700-0000F7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46301</xdr:rowOff>
    </xdr:from>
    <xdr:to>
      <xdr:col>85</xdr:col>
      <xdr:colOff>127000</xdr:colOff>
      <xdr:row>33</xdr:row>
      <xdr:rowOff>95450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5481300" y="5361251"/>
          <a:ext cx="838200" cy="39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6" name="警察費平均値テキスト">
          <a:extLst>
            <a:ext uri="{FF2B5EF4-FFF2-40B4-BE49-F238E27FC236}">
              <a16:creationId xmlns:a16="http://schemas.microsoft.com/office/drawing/2014/main" id="{00000000-0008-0000-0700-0000FA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35524</xdr:rowOff>
    </xdr:from>
    <xdr:to>
      <xdr:col>81</xdr:col>
      <xdr:colOff>50800</xdr:colOff>
      <xdr:row>33</xdr:row>
      <xdr:rowOff>95450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4592300" y="5521924"/>
          <a:ext cx="889000" cy="231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101454</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5201411" y="6102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35524</xdr:rowOff>
    </xdr:from>
    <xdr:to>
      <xdr:col>76</xdr:col>
      <xdr:colOff>114300</xdr:colOff>
      <xdr:row>33</xdr:row>
      <xdr:rowOff>103941</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3703300" y="5521924"/>
          <a:ext cx="889000" cy="239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10504</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4325111" y="618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103941</xdr:rowOff>
    </xdr:from>
    <xdr:to>
      <xdr:col>71</xdr:col>
      <xdr:colOff>177800</xdr:colOff>
      <xdr:row>34</xdr:row>
      <xdr:rowOff>76182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2814300" y="5761791"/>
          <a:ext cx="889000" cy="143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90840</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436111" y="626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106861</xdr:rowOff>
    </xdr:from>
    <xdr:to>
      <xdr:col>67</xdr:col>
      <xdr:colOff>101600</xdr:colOff>
      <xdr:row>36</xdr:row>
      <xdr:rowOff>37011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2763500" y="6107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28138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2547111" y="6200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30</xdr:row>
      <xdr:rowOff>166951</xdr:rowOff>
    </xdr:from>
    <xdr:to>
      <xdr:col>85</xdr:col>
      <xdr:colOff>177800</xdr:colOff>
      <xdr:row>31</xdr:row>
      <xdr:rowOff>97101</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6268700" y="5310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30</xdr:row>
      <xdr:rowOff>119978</xdr:rowOff>
    </xdr:from>
    <xdr:ext cx="534377" cy="259045"/>
    <xdr:sp macro="" textlink="">
      <xdr:nvSpPr>
        <xdr:cNvPr id="525" name="警察費該当値テキスト">
          <a:extLst>
            <a:ext uri="{FF2B5EF4-FFF2-40B4-BE49-F238E27FC236}">
              <a16:creationId xmlns:a16="http://schemas.microsoft.com/office/drawing/2014/main" id="{00000000-0008-0000-0700-00000D020000}"/>
            </a:ext>
          </a:extLst>
        </xdr:cNvPr>
        <xdr:cNvSpPr txBox="1"/>
      </xdr:nvSpPr>
      <xdr:spPr>
        <a:xfrm>
          <a:off x="16370300" y="5263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44650</xdr:rowOff>
    </xdr:from>
    <xdr:to>
      <xdr:col>81</xdr:col>
      <xdr:colOff>101600</xdr:colOff>
      <xdr:row>33</xdr:row>
      <xdr:rowOff>146250</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5430500" y="570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162777</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01411" y="5477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156174</xdr:rowOff>
    </xdr:from>
    <xdr:to>
      <xdr:col>76</xdr:col>
      <xdr:colOff>165100</xdr:colOff>
      <xdr:row>32</xdr:row>
      <xdr:rowOff>86324</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4541500" y="547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102851</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325111" y="5246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53141</xdr:rowOff>
    </xdr:from>
    <xdr:to>
      <xdr:col>72</xdr:col>
      <xdr:colOff>38100</xdr:colOff>
      <xdr:row>33</xdr:row>
      <xdr:rowOff>154741</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3652500" y="5710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171268</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436111" y="54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25382</xdr:rowOff>
    </xdr:from>
    <xdr:to>
      <xdr:col>67</xdr:col>
      <xdr:colOff>101600</xdr:colOff>
      <xdr:row>34</xdr:row>
      <xdr:rowOff>126982</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2763500" y="5854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143509</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547111" y="5629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教育費グラフ枠">
          <a:extLst>
            <a:ext uri="{FF2B5EF4-FFF2-40B4-BE49-F238E27FC236}">
              <a16:creationId xmlns:a16="http://schemas.microsoft.com/office/drawing/2014/main" id="{00000000-0008-0000-07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7" name="教育費最小値テキスト">
          <a:extLst>
            <a:ext uri="{FF2B5EF4-FFF2-40B4-BE49-F238E27FC236}">
              <a16:creationId xmlns:a16="http://schemas.microsoft.com/office/drawing/2014/main" id="{00000000-0008-0000-0700-00002D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59" name="教育費最大値テキスト">
          <a:extLst>
            <a:ext uri="{FF2B5EF4-FFF2-40B4-BE49-F238E27FC236}">
              <a16:creationId xmlns:a16="http://schemas.microsoft.com/office/drawing/2014/main" id="{00000000-0008-0000-0700-00002F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51</xdr:row>
      <xdr:rowOff>115392</xdr:rowOff>
    </xdr:from>
    <xdr:to>
      <xdr:col>85</xdr:col>
      <xdr:colOff>127000</xdr:colOff>
      <xdr:row>53</xdr:row>
      <xdr:rowOff>1054</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5481300" y="8859342"/>
          <a:ext cx="838200" cy="228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95788</xdr:rowOff>
    </xdr:from>
    <xdr:ext cx="534377" cy="259045"/>
    <xdr:sp macro="" textlink="">
      <xdr:nvSpPr>
        <xdr:cNvPr id="562" name="教育費平均値テキスト">
          <a:extLst>
            <a:ext uri="{FF2B5EF4-FFF2-40B4-BE49-F238E27FC236}">
              <a16:creationId xmlns:a16="http://schemas.microsoft.com/office/drawing/2014/main" id="{00000000-0008-0000-0700-000032020000}"/>
            </a:ext>
          </a:extLst>
        </xdr:cNvPr>
        <xdr:cNvSpPr txBox="1"/>
      </xdr:nvSpPr>
      <xdr:spPr>
        <a:xfrm>
          <a:off x="16370300" y="9696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51</xdr:row>
      <xdr:rowOff>115392</xdr:rowOff>
    </xdr:from>
    <xdr:to>
      <xdr:col>81</xdr:col>
      <xdr:colOff>50800</xdr:colOff>
      <xdr:row>53</xdr:row>
      <xdr:rowOff>72758</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4592300" y="8859342"/>
          <a:ext cx="889000" cy="300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52391</xdr:rowOff>
    </xdr:from>
    <xdr:ext cx="534377"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52014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72758</xdr:rowOff>
    </xdr:from>
    <xdr:to>
      <xdr:col>76</xdr:col>
      <xdr:colOff>114300</xdr:colOff>
      <xdr:row>53</xdr:row>
      <xdr:rowOff>79807</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3703300" y="9159608"/>
          <a:ext cx="889000" cy="7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51478</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4325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79807</xdr:rowOff>
    </xdr:from>
    <xdr:to>
      <xdr:col>71</xdr:col>
      <xdr:colOff>177800</xdr:colOff>
      <xdr:row>53</xdr:row>
      <xdr:rowOff>104115</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2814300" y="9166657"/>
          <a:ext cx="889000" cy="24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49306</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3436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125247</xdr:rowOff>
    </xdr:from>
    <xdr:to>
      <xdr:col>67</xdr:col>
      <xdr:colOff>101600</xdr:colOff>
      <xdr:row>53</xdr:row>
      <xdr:rowOff>55397</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2763500" y="9040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51</xdr:row>
      <xdr:rowOff>71924</xdr:rowOff>
    </xdr:from>
    <xdr:ext cx="59901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2514795" y="88158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121704</xdr:rowOff>
    </xdr:from>
    <xdr:to>
      <xdr:col>85</xdr:col>
      <xdr:colOff>177800</xdr:colOff>
      <xdr:row>53</xdr:row>
      <xdr:rowOff>51854</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6268700" y="9037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144581</xdr:rowOff>
    </xdr:from>
    <xdr:ext cx="599010" cy="259045"/>
    <xdr:sp macro="" textlink="">
      <xdr:nvSpPr>
        <xdr:cNvPr id="581" name="教育費該当値テキスト">
          <a:extLst>
            <a:ext uri="{FF2B5EF4-FFF2-40B4-BE49-F238E27FC236}">
              <a16:creationId xmlns:a16="http://schemas.microsoft.com/office/drawing/2014/main" id="{00000000-0008-0000-0700-000045020000}"/>
            </a:ext>
          </a:extLst>
        </xdr:cNvPr>
        <xdr:cNvSpPr txBox="1"/>
      </xdr:nvSpPr>
      <xdr:spPr>
        <a:xfrm>
          <a:off x="16370300" y="8888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64592</xdr:rowOff>
    </xdr:from>
    <xdr:to>
      <xdr:col>81</xdr:col>
      <xdr:colOff>101600</xdr:colOff>
      <xdr:row>51</xdr:row>
      <xdr:rowOff>166192</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5430500" y="8808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11269</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169095" y="85837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21958</xdr:rowOff>
    </xdr:from>
    <xdr:to>
      <xdr:col>76</xdr:col>
      <xdr:colOff>165100</xdr:colOff>
      <xdr:row>53</xdr:row>
      <xdr:rowOff>123558</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4541500" y="9108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51</xdr:row>
      <xdr:rowOff>140085</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292795" y="88840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29007</xdr:rowOff>
    </xdr:from>
    <xdr:to>
      <xdr:col>72</xdr:col>
      <xdr:colOff>38100</xdr:colOff>
      <xdr:row>53</xdr:row>
      <xdr:rowOff>130607</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3652500" y="9115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51</xdr:row>
      <xdr:rowOff>147134</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403795" y="88910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53315</xdr:rowOff>
    </xdr:from>
    <xdr:to>
      <xdr:col>67</xdr:col>
      <xdr:colOff>101600</xdr:colOff>
      <xdr:row>53</xdr:row>
      <xdr:rowOff>154915</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2763500" y="9140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53</xdr:row>
      <xdr:rowOff>146042</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514795" y="92328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災害復旧費グラフ枠">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08" name="災害復旧費最小値テキスト">
          <a:extLst>
            <a:ext uri="{FF2B5EF4-FFF2-40B4-BE49-F238E27FC236}">
              <a16:creationId xmlns:a16="http://schemas.microsoft.com/office/drawing/2014/main" id="{00000000-0008-0000-0700-000060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0" name="災害復旧費最大値テキスト">
          <a:extLst>
            <a:ext uri="{FF2B5EF4-FFF2-40B4-BE49-F238E27FC236}">
              <a16:creationId xmlns:a16="http://schemas.microsoft.com/office/drawing/2014/main" id="{00000000-0008-0000-0700-000062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17456</xdr:rowOff>
    </xdr:from>
    <xdr:to>
      <xdr:col>85</xdr:col>
      <xdr:colOff>127000</xdr:colOff>
      <xdr:row>76</xdr:row>
      <xdr:rowOff>39058</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5481300" y="13047656"/>
          <a:ext cx="838200" cy="21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3" name="災害復旧費平均値テキスト">
          <a:extLst>
            <a:ext uri="{FF2B5EF4-FFF2-40B4-BE49-F238E27FC236}">
              <a16:creationId xmlns:a16="http://schemas.microsoft.com/office/drawing/2014/main" id="{00000000-0008-0000-0700-000065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4" name="フローチャート: 判断 613">
          <a:extLst>
            <a:ext uri="{FF2B5EF4-FFF2-40B4-BE49-F238E27FC236}">
              <a16:creationId xmlns:a16="http://schemas.microsoft.com/office/drawing/2014/main" id="{00000000-0008-0000-0700-000066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17456</xdr:rowOff>
    </xdr:from>
    <xdr:to>
      <xdr:col>81</xdr:col>
      <xdr:colOff>50800</xdr:colOff>
      <xdr:row>77</xdr:row>
      <xdr:rowOff>28257</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4592300" y="13047656"/>
          <a:ext cx="889000" cy="18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28257</xdr:rowOff>
    </xdr:from>
    <xdr:to>
      <xdr:col>76</xdr:col>
      <xdr:colOff>114300</xdr:colOff>
      <xdr:row>77</xdr:row>
      <xdr:rowOff>125240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3703300" y="13229907"/>
          <a:ext cx="889000" cy="96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125240</xdr:rowOff>
    </xdr:from>
    <xdr:to>
      <xdr:col>71</xdr:col>
      <xdr:colOff>177800</xdr:colOff>
      <xdr:row>77</xdr:row>
      <xdr:rowOff>127299</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2814300" y="13326890"/>
          <a:ext cx="889000" cy="2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104445</xdr:rowOff>
    </xdr:from>
    <xdr:to>
      <xdr:col>67</xdr:col>
      <xdr:colOff>101600</xdr:colOff>
      <xdr:row>75</xdr:row>
      <xdr:rowOff>34595</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2763500" y="12791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73</xdr:row>
      <xdr:rowOff>51122</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2579428" y="12566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159708</xdr:rowOff>
    </xdr:from>
    <xdr:to>
      <xdr:col>85</xdr:col>
      <xdr:colOff>177800</xdr:colOff>
      <xdr:row>76</xdr:row>
      <xdr:rowOff>89858</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6268700" y="13018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138135</xdr:rowOff>
    </xdr:from>
    <xdr:ext cx="469744" cy="259045"/>
    <xdr:sp macro="" textlink="">
      <xdr:nvSpPr>
        <xdr:cNvPr id="632" name="災害復旧費該当値テキスト">
          <a:extLst>
            <a:ext uri="{FF2B5EF4-FFF2-40B4-BE49-F238E27FC236}">
              <a16:creationId xmlns:a16="http://schemas.microsoft.com/office/drawing/2014/main" id="{00000000-0008-0000-0700-000078020000}"/>
            </a:ext>
          </a:extLst>
        </xdr:cNvPr>
        <xdr:cNvSpPr txBox="1"/>
      </xdr:nvSpPr>
      <xdr:spPr>
        <a:xfrm>
          <a:off x="16370300" y="12996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138106</xdr:rowOff>
    </xdr:from>
    <xdr:to>
      <xdr:col>81</xdr:col>
      <xdr:colOff>101600</xdr:colOff>
      <xdr:row>76</xdr:row>
      <xdr:rowOff>68256</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430500" y="12996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59383</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33728" y="13089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148907</xdr:rowOff>
    </xdr:from>
    <xdr:to>
      <xdr:col>76</xdr:col>
      <xdr:colOff>165100</xdr:colOff>
      <xdr:row>77</xdr:row>
      <xdr:rowOff>79057</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4541500" y="13179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70184</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57428" y="13271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74440</xdr:rowOff>
    </xdr:from>
    <xdr:to>
      <xdr:col>72</xdr:col>
      <xdr:colOff>38100</xdr:colOff>
      <xdr:row>78</xdr:row>
      <xdr:rowOff>4590</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3652500" y="13276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167167</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3368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76499</xdr:rowOff>
    </xdr:from>
    <xdr:to>
      <xdr:col>67</xdr:col>
      <xdr:colOff>101600</xdr:colOff>
      <xdr:row>78</xdr:row>
      <xdr:rowOff>6649</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2763500" y="13278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169226</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79428" y="13370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7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公債費グラフ枠">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2" name="公債費最小値テキスト">
          <a:extLst>
            <a:ext uri="{FF2B5EF4-FFF2-40B4-BE49-F238E27FC236}">
              <a16:creationId xmlns:a16="http://schemas.microsoft.com/office/drawing/2014/main" id="{00000000-0008-0000-0700-000096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4" name="公債費最大値テキスト">
          <a:extLst>
            <a:ext uri="{FF2B5EF4-FFF2-40B4-BE49-F238E27FC236}">
              <a16:creationId xmlns:a16="http://schemas.microsoft.com/office/drawing/2014/main" id="{00000000-0008-0000-0700-000098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103147</xdr:rowOff>
    </xdr:from>
    <xdr:to>
      <xdr:col>85</xdr:col>
      <xdr:colOff>127000</xdr:colOff>
      <xdr:row>94</xdr:row>
      <xdr:rowOff>142695</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5481300" y="16219447"/>
          <a:ext cx="838200" cy="39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132821</xdr:rowOff>
    </xdr:from>
    <xdr:ext cx="534377" cy="259045"/>
    <xdr:sp macro="" textlink="">
      <xdr:nvSpPr>
        <xdr:cNvPr id="667" name="公債費平均値テキスト">
          <a:extLst>
            <a:ext uri="{FF2B5EF4-FFF2-40B4-BE49-F238E27FC236}">
              <a16:creationId xmlns:a16="http://schemas.microsoft.com/office/drawing/2014/main" id="{00000000-0008-0000-0700-00009B020000}"/>
            </a:ext>
          </a:extLst>
        </xdr:cNvPr>
        <xdr:cNvSpPr txBox="1"/>
      </xdr:nvSpPr>
      <xdr:spPr>
        <a:xfrm>
          <a:off x="16370300" y="16592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68" name="フローチャート: 判断 667">
          <a:extLst>
            <a:ext uri="{FF2B5EF4-FFF2-40B4-BE49-F238E27FC236}">
              <a16:creationId xmlns:a16="http://schemas.microsoft.com/office/drawing/2014/main" id="{00000000-0008-0000-0700-00009C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165692</xdr:rowOff>
    </xdr:from>
    <xdr:to>
      <xdr:col>81</xdr:col>
      <xdr:colOff>50800</xdr:colOff>
      <xdr:row>94</xdr:row>
      <xdr:rowOff>103147</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4592300" y="16110542"/>
          <a:ext cx="889000" cy="10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65955</xdr:rowOff>
    </xdr:from>
    <xdr:ext cx="534377"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52014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87717</xdr:rowOff>
    </xdr:from>
    <xdr:to>
      <xdr:col>76</xdr:col>
      <xdr:colOff>114300</xdr:colOff>
      <xdr:row>93</xdr:row>
      <xdr:rowOff>165692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3703300" y="16032567"/>
          <a:ext cx="889000" cy="77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48719</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4325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75212</xdr:rowOff>
    </xdr:from>
    <xdr:to>
      <xdr:col>71</xdr:col>
      <xdr:colOff>177800</xdr:colOff>
      <xdr:row>93</xdr:row>
      <xdr:rowOff>87717</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2814300" y="16020062"/>
          <a:ext cx="889000" cy="12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153829</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436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129797</xdr:rowOff>
    </xdr:from>
    <xdr:to>
      <xdr:col>67</xdr:col>
      <xdr:colOff>101600</xdr:colOff>
      <xdr:row>96</xdr:row>
      <xdr:rowOff>59947</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2763500" y="16417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51074</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2547111" y="16510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91895</xdr:rowOff>
    </xdr:from>
    <xdr:to>
      <xdr:col>85</xdr:col>
      <xdr:colOff>177800</xdr:colOff>
      <xdr:row>95</xdr:row>
      <xdr:rowOff>22045</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6268700" y="16208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114772</xdr:rowOff>
    </xdr:from>
    <xdr:ext cx="534377" cy="259045"/>
    <xdr:sp macro="" textlink="">
      <xdr:nvSpPr>
        <xdr:cNvPr id="686" name="公債費該当値テキスト">
          <a:extLst>
            <a:ext uri="{FF2B5EF4-FFF2-40B4-BE49-F238E27FC236}">
              <a16:creationId xmlns:a16="http://schemas.microsoft.com/office/drawing/2014/main" id="{00000000-0008-0000-0700-0000AE020000}"/>
            </a:ext>
          </a:extLst>
        </xdr:cNvPr>
        <xdr:cNvSpPr txBox="1"/>
      </xdr:nvSpPr>
      <xdr:spPr>
        <a:xfrm>
          <a:off x="16370300" y="16059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52347</xdr:rowOff>
    </xdr:from>
    <xdr:to>
      <xdr:col>81</xdr:col>
      <xdr:colOff>101600</xdr:colOff>
      <xdr:row>94</xdr:row>
      <xdr:rowOff>153947</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5430500" y="16168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170474</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411" y="15943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114892</xdr:rowOff>
    </xdr:from>
    <xdr:to>
      <xdr:col>76</xdr:col>
      <xdr:colOff>165100</xdr:colOff>
      <xdr:row>94</xdr:row>
      <xdr:rowOff>45042</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4541500" y="16059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61569</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5111" y="15834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36917</xdr:rowOff>
    </xdr:from>
    <xdr:to>
      <xdr:col>72</xdr:col>
      <xdr:colOff>38100</xdr:colOff>
      <xdr:row>93</xdr:row>
      <xdr:rowOff>138517</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3652500" y="15981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155044</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5756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24412</xdr:rowOff>
    </xdr:from>
    <xdr:to>
      <xdr:col>67</xdr:col>
      <xdr:colOff>101600</xdr:colOff>
      <xdr:row>93</xdr:row>
      <xdr:rowOff>126012</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2763500" y="15969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91</xdr:row>
      <xdr:rowOff>142539</xdr:rowOff>
    </xdr:from>
    <xdr:ext cx="59901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14795" y="15744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7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7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諸支出金グラフ枠">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3" name="諸支出金最小値テキスト">
          <a:extLst>
            <a:ext uri="{FF2B5EF4-FFF2-40B4-BE49-F238E27FC236}">
              <a16:creationId xmlns:a16="http://schemas.microsoft.com/office/drawing/2014/main" id="{00000000-0008-0000-0700-0000C9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5" name="諸支出金最大値テキスト">
          <a:extLst>
            <a:ext uri="{FF2B5EF4-FFF2-40B4-BE49-F238E27FC236}">
              <a16:creationId xmlns:a16="http://schemas.microsoft.com/office/drawing/2014/main" id="{00000000-0008-0000-0700-0000CB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18" name="諸支出金平均値テキスト">
          <a:extLst>
            <a:ext uri="{FF2B5EF4-FFF2-40B4-BE49-F238E27FC236}">
              <a16:creationId xmlns:a16="http://schemas.microsoft.com/office/drawing/2014/main" id="{00000000-0008-0000-0700-0000CE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19" name="フローチャート: 判断 718">
          <a:extLst>
            <a:ext uri="{FF2B5EF4-FFF2-40B4-BE49-F238E27FC236}">
              <a16:creationId xmlns:a16="http://schemas.microsoft.com/office/drawing/2014/main" id="{00000000-0008-0000-0700-0000CF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4" name="フローチャート: 判断 723">
          <a:extLst>
            <a:ext uri="{FF2B5EF4-FFF2-40B4-BE49-F238E27FC236}">
              <a16:creationId xmlns:a16="http://schemas.microsoft.com/office/drawing/2014/main" id="{00000000-0008-0000-0700-0000D4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94615</xdr:rowOff>
    </xdr:from>
    <xdr:to>
      <xdr:col>98</xdr:col>
      <xdr:colOff>38100</xdr:colOff>
      <xdr:row>35</xdr:row>
      <xdr:rowOff>24765</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8605500" y="5923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41292</xdr:rowOff>
    </xdr:from>
    <xdr:ext cx="313932"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8499333" y="56991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36" name="楕円 735">
          <a:extLst>
            <a:ext uri="{FF2B5EF4-FFF2-40B4-BE49-F238E27FC236}">
              <a16:creationId xmlns:a16="http://schemas.microsoft.com/office/drawing/2014/main" id="{00000000-0008-0000-0700-0000E0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7" name="諸支出金該当値テキスト">
          <a:extLst>
            <a:ext uri="{FF2B5EF4-FFF2-40B4-BE49-F238E27FC236}">
              <a16:creationId xmlns:a16="http://schemas.microsoft.com/office/drawing/2014/main" id="{00000000-0008-0000-0700-0000E1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7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7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4" name="直線コネクタ 753">
          <a:extLst>
            <a:ext uri="{FF2B5EF4-FFF2-40B4-BE49-F238E27FC236}">
              <a16:creationId xmlns:a16="http://schemas.microsoft.com/office/drawing/2014/main" id="{00000000-0008-0000-0700-0000F2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58" name="前年度繰上充用金グラフ枠">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0" name="前年度繰上充用金最小値テキスト">
          <a:extLst>
            <a:ext uri="{FF2B5EF4-FFF2-40B4-BE49-F238E27FC236}">
              <a16:creationId xmlns:a16="http://schemas.microsoft.com/office/drawing/2014/main" id="{00000000-0008-0000-0700-0000F8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2" name="前年度繰上充用金最大値テキスト">
          <a:extLst>
            <a:ext uri="{FF2B5EF4-FFF2-40B4-BE49-F238E27FC236}">
              <a16:creationId xmlns:a16="http://schemas.microsoft.com/office/drawing/2014/main" id="{00000000-0008-0000-0700-0000FA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5" name="前年度繰上充用金平均値テキスト">
          <a:extLst>
            <a:ext uri="{FF2B5EF4-FFF2-40B4-BE49-F238E27FC236}">
              <a16:creationId xmlns:a16="http://schemas.microsoft.com/office/drawing/2014/main" id="{00000000-0008-0000-0700-0000FD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6" name="フローチャート: 判断 765">
          <a:extLst>
            <a:ext uri="{FF2B5EF4-FFF2-40B4-BE49-F238E27FC236}">
              <a16:creationId xmlns:a16="http://schemas.microsoft.com/office/drawing/2014/main" id="{00000000-0008-0000-0700-0000FE02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1" name="フローチャート: 判断 770">
          <a:extLst>
            <a:ext uri="{FF2B5EF4-FFF2-40B4-BE49-F238E27FC236}">
              <a16:creationId xmlns:a16="http://schemas.microsoft.com/office/drawing/2014/main" id="{00000000-0008-0000-0700-000003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楕円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4" name="前年度繰上充用金該当値テキスト">
          <a:extLst>
            <a:ext uri="{FF2B5EF4-FFF2-40B4-BE49-F238E27FC236}">
              <a16:creationId xmlns:a16="http://schemas.microsoft.com/office/drawing/2014/main" id="{00000000-0008-0000-0700-000010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3" name="正方形/長方形 792">
          <a:extLst>
            <a:ext uri="{FF2B5EF4-FFF2-40B4-BE49-F238E27FC236}">
              <a16:creationId xmlns:a16="http://schemas.microsoft.com/office/drawing/2014/main" id="{00000000-0008-0000-0700-00001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4" name="正方形/長方形 793">
          <a:extLst>
            <a:ext uri="{FF2B5EF4-FFF2-40B4-BE49-F238E27FC236}">
              <a16:creationId xmlns:a16="http://schemas.microsoft.com/office/drawing/2014/main" id="{00000000-0008-0000-0700-00001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28</a:t>
          </a:r>
          <a:r>
            <a:rPr kumimoji="1" lang="ja-JP" altLang="en-US" sz="1000">
              <a:latin typeface="ＭＳ Ｐゴシック" panose="020B0600070205080204" pitchFamily="50" charset="-128"/>
              <a:ea typeface="ＭＳ Ｐゴシック" panose="020B0600070205080204" pitchFamily="50" charset="-128"/>
            </a:rPr>
            <a:t>年度については、前年度に将来見込まれる新たな大規模プロジェクトの実施に備えた公共施設整備等事業基金積立金があった反動により、総務費が前年度と比較して</a:t>
          </a:r>
          <a:r>
            <a:rPr kumimoji="1" lang="en-US" altLang="ja-JP" sz="1000">
              <a:latin typeface="ＭＳ Ｐゴシック" panose="020B0600070205080204" pitchFamily="50" charset="-128"/>
              <a:ea typeface="ＭＳ Ｐゴシック" panose="020B0600070205080204" pitchFamily="50" charset="-128"/>
            </a:rPr>
            <a:t>6,549</a:t>
          </a:r>
          <a:r>
            <a:rPr kumimoji="1" lang="ja-JP" altLang="en-US" sz="1000">
              <a:latin typeface="ＭＳ Ｐゴシック" panose="020B0600070205080204" pitchFamily="50" charset="-128"/>
              <a:ea typeface="ＭＳ Ｐゴシック" panose="020B0600070205080204" pitchFamily="50" charset="-128"/>
            </a:rPr>
            <a:t>円減少し、</a:t>
          </a:r>
          <a:r>
            <a:rPr kumimoji="1" lang="en-US" altLang="ja-JP" sz="1000">
              <a:latin typeface="ＭＳ Ｐゴシック" panose="020B0600070205080204" pitchFamily="50" charset="-128"/>
              <a:ea typeface="ＭＳ Ｐゴシック" panose="020B0600070205080204" pitchFamily="50" charset="-128"/>
            </a:rPr>
            <a:t>27,568</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年度については、前年度に県林業公社の廃止に伴い、同公社の金融機関からの借入金を一括償還したことなどから、農林水産業費が前年度と比較して</a:t>
          </a:r>
          <a:r>
            <a:rPr kumimoji="1" lang="en-US" altLang="ja-JP" sz="1000">
              <a:latin typeface="ＭＳ Ｐゴシック" panose="020B0600070205080204" pitchFamily="50" charset="-128"/>
              <a:ea typeface="ＭＳ Ｐゴシック" panose="020B0600070205080204" pitchFamily="50" charset="-128"/>
            </a:rPr>
            <a:t>5,148</a:t>
          </a:r>
          <a:r>
            <a:rPr kumimoji="1" lang="ja-JP" altLang="en-US" sz="1000">
              <a:latin typeface="ＭＳ Ｐゴシック" panose="020B0600070205080204" pitchFamily="50" charset="-128"/>
              <a:ea typeface="ＭＳ Ｐゴシック" panose="020B0600070205080204" pitchFamily="50" charset="-128"/>
            </a:rPr>
            <a:t>円減少し、</a:t>
          </a:r>
          <a:r>
            <a:rPr kumimoji="1" lang="en-US" altLang="ja-JP" sz="1000">
              <a:latin typeface="ＭＳ Ｐゴシック" panose="020B0600070205080204" pitchFamily="50" charset="-128"/>
              <a:ea typeface="ＭＳ Ｐゴシック" panose="020B0600070205080204" pitchFamily="50" charset="-128"/>
            </a:rPr>
            <a:t>38,246</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年度については、前年度からの繰越事業の増等により、土木費が前年度と比較して</a:t>
          </a:r>
          <a:r>
            <a:rPr kumimoji="1" lang="en-US" altLang="ja-JP" sz="1000">
              <a:latin typeface="ＭＳ Ｐゴシック" panose="020B0600070205080204" pitchFamily="50" charset="-128"/>
              <a:ea typeface="ＭＳ Ｐゴシック" panose="020B0600070205080204" pitchFamily="50" charset="-128"/>
            </a:rPr>
            <a:t>7,452</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100,911</a:t>
          </a:r>
          <a:r>
            <a:rPr kumimoji="1" lang="ja-JP" altLang="en-US" sz="1000">
              <a:latin typeface="ＭＳ Ｐゴシック" panose="020B0600070205080204" pitchFamily="50" charset="-128"/>
              <a:ea typeface="ＭＳ Ｐゴシック" panose="020B0600070205080204" pitchFamily="50" charset="-128"/>
            </a:rPr>
            <a:t>円となった。</a:t>
          </a:r>
        </a:p>
        <a:p>
          <a:r>
            <a:rPr kumimoji="1" lang="ja-JP" altLang="en-US" sz="1000">
              <a:latin typeface="ＭＳ Ｐゴシック" panose="020B0600070205080204" pitchFamily="50" charset="-128"/>
              <a:ea typeface="ＭＳ Ｐゴシック" panose="020B0600070205080204" pitchFamily="50" charset="-128"/>
            </a:rPr>
            <a:t>令和元年度については、前年度からの繰越事業の増等により、土木費が前年度と比較して</a:t>
          </a:r>
          <a:r>
            <a:rPr kumimoji="1" lang="en-US" altLang="ja-JP" sz="1000">
              <a:latin typeface="ＭＳ Ｐゴシック" panose="020B0600070205080204" pitchFamily="50" charset="-128"/>
              <a:ea typeface="ＭＳ Ｐゴシック" panose="020B0600070205080204" pitchFamily="50" charset="-128"/>
            </a:rPr>
            <a:t>10,087</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110,998</a:t>
          </a:r>
          <a:r>
            <a:rPr kumimoji="1" lang="ja-JP" altLang="en-US" sz="1000">
              <a:latin typeface="ＭＳ Ｐゴシック" panose="020B0600070205080204" pitchFamily="50" charset="-128"/>
              <a:ea typeface="ＭＳ Ｐゴシック" panose="020B0600070205080204" pitchFamily="50" charset="-128"/>
            </a:rPr>
            <a:t>円となった。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2</a:t>
          </a:r>
          <a:r>
            <a:rPr kumimoji="1" lang="ja-JP" altLang="en-US" sz="1000">
              <a:latin typeface="ＭＳ Ｐゴシック" panose="020B0600070205080204" pitchFamily="50" charset="-128"/>
              <a:ea typeface="ＭＳ Ｐゴシック" panose="020B0600070205080204" pitchFamily="50" charset="-128"/>
            </a:rPr>
            <a:t>年度については、商工業振興資金の貸付金の増等により、商工費が前年度と比較して</a:t>
          </a:r>
          <a:r>
            <a:rPr kumimoji="1" lang="en-US" altLang="ja-JP" sz="1000">
              <a:latin typeface="ＭＳ Ｐゴシック" panose="020B0600070205080204" pitchFamily="50" charset="-128"/>
              <a:ea typeface="ＭＳ Ｐゴシック" panose="020B0600070205080204" pitchFamily="50" charset="-128"/>
            </a:rPr>
            <a:t>92,465</a:t>
          </a:r>
          <a:r>
            <a:rPr kumimoji="1" lang="ja-JP" altLang="en-US" sz="1000">
              <a:latin typeface="ＭＳ Ｐゴシック" panose="020B0600070205080204" pitchFamily="50" charset="-128"/>
              <a:ea typeface="ＭＳ Ｐゴシック" panose="020B0600070205080204" pitchFamily="50" charset="-128"/>
            </a:rPr>
            <a:t>円増加し、</a:t>
          </a:r>
          <a:r>
            <a:rPr kumimoji="1" lang="en-US" altLang="ja-JP" sz="1000">
              <a:latin typeface="ＭＳ Ｐゴシック" panose="020B0600070205080204" pitchFamily="50" charset="-128"/>
              <a:ea typeface="ＭＳ Ｐゴシック" panose="020B0600070205080204" pitchFamily="50" charset="-128"/>
            </a:rPr>
            <a:t>114,024</a:t>
          </a:r>
          <a:r>
            <a:rPr kumimoji="1" lang="ja-JP" altLang="en-US" sz="1000">
              <a:latin typeface="ＭＳ Ｐゴシック" panose="020B0600070205080204" pitchFamily="50" charset="-128"/>
              <a:ea typeface="ＭＳ Ｐゴシック" panose="020B0600070205080204" pitchFamily="50" charset="-128"/>
            </a:rPr>
            <a:t>円となった。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latin typeface="ＭＳ ゴシック" pitchFamily="49" charset="-128"/>
              <a:ea typeface="ＭＳ ゴシック" pitchFamily="49" charset="-128"/>
            </a:rPr>
            <a:t>○財政調整基金残高</a:t>
          </a:r>
        </a:p>
        <a:p>
          <a:r>
            <a:rPr kumimoji="1" lang="ja-JP" altLang="en-US" sz="700">
              <a:latin typeface="ＭＳ ゴシック" pitchFamily="49" charset="-128"/>
              <a:ea typeface="ＭＳ ゴシック" pitchFamily="49" charset="-128"/>
            </a:rPr>
            <a:t>令和</a:t>
          </a:r>
          <a:r>
            <a:rPr kumimoji="1" lang="en-US" altLang="ja-JP" sz="700">
              <a:latin typeface="ＭＳ ゴシック" pitchFamily="49" charset="-128"/>
              <a:ea typeface="ＭＳ ゴシック" pitchFamily="49" charset="-128"/>
            </a:rPr>
            <a:t>2</a:t>
          </a:r>
          <a:r>
            <a:rPr kumimoji="1" lang="ja-JP" altLang="en-US" sz="700">
              <a:latin typeface="ＭＳ ゴシック" pitchFamily="49" charset="-128"/>
              <a:ea typeface="ＭＳ ゴシック" pitchFamily="49" charset="-128"/>
            </a:rPr>
            <a:t>年度は、標準財政規模が増加したことなどから、前年度と比較して</a:t>
          </a:r>
          <a:r>
            <a:rPr kumimoji="1" lang="en-US" altLang="ja-JP" sz="700">
              <a:latin typeface="ＭＳ ゴシック" pitchFamily="49" charset="-128"/>
              <a:ea typeface="ＭＳ ゴシック" pitchFamily="49" charset="-128"/>
            </a:rPr>
            <a:t>0.09</a:t>
          </a:r>
          <a:r>
            <a:rPr kumimoji="1" lang="ja-JP" altLang="en-US" sz="700">
              <a:latin typeface="ＭＳ ゴシック" pitchFamily="49" charset="-128"/>
              <a:ea typeface="ＭＳ ゴシック" pitchFamily="49" charset="-128"/>
            </a:rPr>
            <a:t>ポイント低下し、</a:t>
          </a:r>
          <a:r>
            <a:rPr kumimoji="1" lang="en-US" altLang="ja-JP" sz="700">
              <a:latin typeface="ＭＳ ゴシック" pitchFamily="49" charset="-128"/>
              <a:ea typeface="ＭＳ ゴシック" pitchFamily="49" charset="-128"/>
            </a:rPr>
            <a:t>6.52%</a:t>
          </a:r>
          <a:r>
            <a:rPr kumimoji="1" lang="ja-JP" altLang="en-US" sz="700">
              <a:latin typeface="ＭＳ ゴシック" pitchFamily="49" charset="-128"/>
              <a:ea typeface="ＭＳ ゴシック" pitchFamily="49" charset="-128"/>
            </a:rPr>
            <a:t>となった。</a:t>
          </a:r>
        </a:p>
        <a:p>
          <a:r>
            <a:rPr kumimoji="1" lang="ja-JP" altLang="en-US" sz="700">
              <a:latin typeface="ＭＳ ゴシック" pitchFamily="49" charset="-128"/>
              <a:ea typeface="ＭＳ ゴシック" pitchFamily="49" charset="-128"/>
            </a:rPr>
            <a:t>○実質収支額</a:t>
          </a:r>
        </a:p>
        <a:p>
          <a:r>
            <a:rPr kumimoji="1" lang="ja-JP" altLang="en-US" sz="700">
              <a:latin typeface="ＭＳ ゴシック" pitchFamily="49" charset="-128"/>
              <a:ea typeface="ＭＳ ゴシック" pitchFamily="49" charset="-128"/>
            </a:rPr>
            <a:t>年度によって増減はあるが、全国平均を上回る水準で推移しており、財政運営の健全性は維持されている。令和</a:t>
          </a:r>
          <a:r>
            <a:rPr kumimoji="1" lang="en-US" altLang="ja-JP" sz="700">
              <a:latin typeface="ＭＳ ゴシック" pitchFamily="49" charset="-128"/>
              <a:ea typeface="ＭＳ ゴシック" pitchFamily="49" charset="-128"/>
            </a:rPr>
            <a:t>2</a:t>
          </a:r>
          <a:r>
            <a:rPr kumimoji="1" lang="ja-JP" altLang="en-US" sz="700">
              <a:latin typeface="ＭＳ ゴシック" pitchFamily="49" charset="-128"/>
              <a:ea typeface="ＭＳ ゴシック" pitchFamily="49" charset="-128"/>
            </a:rPr>
            <a:t>年度は、感染症対応のための国庫補助金の一部について、交付後に不用が生じた場合、翌年度に国へ返還することとなっており、歳入が過大となっていることなどから、前年度と比較して</a:t>
          </a:r>
          <a:r>
            <a:rPr kumimoji="1" lang="en-US" altLang="ja-JP" sz="700">
              <a:latin typeface="ＭＳ ゴシック" pitchFamily="49" charset="-128"/>
              <a:ea typeface="ＭＳ ゴシック" pitchFamily="49" charset="-128"/>
            </a:rPr>
            <a:t>2.98</a:t>
          </a:r>
          <a:r>
            <a:rPr kumimoji="1" lang="ja-JP" altLang="en-US" sz="700">
              <a:latin typeface="ＭＳ ゴシック" pitchFamily="49" charset="-128"/>
              <a:ea typeface="ＭＳ ゴシック" pitchFamily="49" charset="-128"/>
            </a:rPr>
            <a:t>ポイント上昇し、</a:t>
          </a:r>
          <a:r>
            <a:rPr kumimoji="1" lang="en-US" altLang="ja-JP" sz="700">
              <a:latin typeface="ＭＳ ゴシック" pitchFamily="49" charset="-128"/>
              <a:ea typeface="ＭＳ ゴシック" pitchFamily="49" charset="-128"/>
            </a:rPr>
            <a:t>4.58%</a:t>
          </a:r>
          <a:r>
            <a:rPr kumimoji="1" lang="ja-JP" altLang="en-US" sz="700">
              <a:latin typeface="ＭＳ ゴシック" pitchFamily="49" charset="-128"/>
              <a:ea typeface="ＭＳ ゴシック" pitchFamily="49" charset="-128"/>
            </a:rPr>
            <a:t>となった。</a:t>
          </a:r>
        </a:p>
        <a:p>
          <a:r>
            <a:rPr kumimoji="1" lang="ja-JP" altLang="en-US" sz="700">
              <a:latin typeface="ＭＳ ゴシック" pitchFamily="49" charset="-128"/>
              <a:ea typeface="ＭＳ ゴシック" pitchFamily="49" charset="-128"/>
            </a:rPr>
            <a:t>○実質単年度収支</a:t>
          </a:r>
        </a:p>
        <a:p>
          <a:r>
            <a:rPr kumimoji="1" lang="ja-JP" altLang="en-US" sz="700">
              <a:latin typeface="ＭＳ ゴシック" pitchFamily="49" charset="-128"/>
              <a:ea typeface="ＭＳ ゴシック" pitchFamily="49" charset="-128"/>
            </a:rPr>
            <a:t>令和</a:t>
          </a:r>
          <a:r>
            <a:rPr kumimoji="1" lang="en-US" altLang="ja-JP" sz="700">
              <a:latin typeface="ＭＳ ゴシック" pitchFamily="49" charset="-128"/>
              <a:ea typeface="ＭＳ ゴシック" pitchFamily="49" charset="-128"/>
            </a:rPr>
            <a:t>2</a:t>
          </a:r>
          <a:r>
            <a:rPr kumimoji="1" lang="ja-JP" altLang="en-US" sz="700">
              <a:latin typeface="ＭＳ ゴシック" pitchFamily="49" charset="-128"/>
              <a:ea typeface="ＭＳ ゴシック" pitchFamily="49" charset="-128"/>
            </a:rPr>
            <a:t>年度は、感染症対応のための国庫補助金の一部について、交付後に不用が生じた場合、翌年度に国へ返還することとなっており、歳入が過大となっていることなどから、前年度と比較して</a:t>
          </a:r>
          <a:r>
            <a:rPr kumimoji="1" lang="en-US" altLang="ja-JP" sz="700">
              <a:latin typeface="ＭＳ ゴシック" pitchFamily="49" charset="-128"/>
              <a:ea typeface="ＭＳ ゴシック" pitchFamily="49" charset="-128"/>
            </a:rPr>
            <a:t>4.46</a:t>
          </a:r>
          <a:r>
            <a:rPr kumimoji="1" lang="ja-JP" altLang="en-US" sz="700">
              <a:latin typeface="ＭＳ ゴシック" pitchFamily="49" charset="-128"/>
              <a:ea typeface="ＭＳ ゴシック" pitchFamily="49" charset="-128"/>
            </a:rPr>
            <a:t>ポイント上昇し、</a:t>
          </a:r>
          <a:r>
            <a:rPr kumimoji="1" lang="en-US" altLang="ja-JP" sz="700">
              <a:latin typeface="ＭＳ ゴシック" pitchFamily="49" charset="-128"/>
              <a:ea typeface="ＭＳ ゴシック" pitchFamily="49" charset="-128"/>
            </a:rPr>
            <a:t>3.00%</a:t>
          </a:r>
          <a:r>
            <a:rPr kumimoji="1" lang="ja-JP" altLang="en-US" sz="700">
              <a:latin typeface="ＭＳ ゴシック" pitchFamily="49" charset="-128"/>
              <a:ea typeface="ＭＳ ゴシック" pitchFamily="49" charset="-128"/>
            </a:rPr>
            <a:t>となった。</a:t>
          </a:r>
        </a:p>
        <a:p>
          <a:r>
            <a:rPr kumimoji="1" lang="ja-JP" altLang="en-US" sz="700">
              <a:latin typeface="ＭＳ ゴシック" pitchFamily="49" charset="-128"/>
              <a:ea typeface="ＭＳ ゴシック" pitchFamily="49" charset="-128"/>
            </a:rPr>
            <a:t>○今後も、将来にわたって質の高い県民サービスを提供していくために健全で持続可能な財政運営を確保していく。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山梨県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平成</a:t>
          </a:r>
          <a:r>
            <a:rPr kumimoji="1" lang="en-US" altLang="ja-JP" sz="1400">
              <a:latin typeface="ＭＳ ゴシック" pitchFamily="49" charset="-128"/>
              <a:ea typeface="ＭＳ ゴシック" pitchFamily="49" charset="-128"/>
            </a:rPr>
            <a:t>29</a:t>
          </a:r>
          <a:r>
            <a:rPr kumimoji="1" lang="ja-JP" altLang="en-US" sz="1400">
              <a:latin typeface="ＭＳ ゴシック" pitchFamily="49" charset="-128"/>
              <a:ea typeface="ＭＳ ゴシック" pitchFamily="49" charset="-128"/>
            </a:rPr>
            <a:t>年度については、電気事業会計において他会計貸付金の償還に係る流動資産が増加した影響等から、連結実質黒字額が増加している。</a:t>
          </a:r>
        </a:p>
        <a:p>
          <a:r>
            <a:rPr kumimoji="1" lang="ja-JP" altLang="en-US" sz="1400">
              <a:latin typeface="ＭＳ ゴシック" pitchFamily="49" charset="-128"/>
              <a:ea typeface="ＭＳ ゴシック" pitchFamily="49" charset="-128"/>
            </a:rPr>
            <a:t>　平成</a:t>
          </a:r>
          <a:r>
            <a:rPr kumimoji="1" lang="en-US" altLang="ja-JP" sz="1400">
              <a:latin typeface="ＭＳ ゴシック" pitchFamily="49" charset="-128"/>
              <a:ea typeface="ＭＳ ゴシック" pitchFamily="49" charset="-128"/>
            </a:rPr>
            <a:t>30</a:t>
          </a:r>
          <a:r>
            <a:rPr kumimoji="1" lang="ja-JP" altLang="en-US" sz="1400">
              <a:latin typeface="ＭＳ ゴシック" pitchFamily="49" charset="-128"/>
              <a:ea typeface="ＭＳ ゴシック" pitchFamily="49" charset="-128"/>
            </a:rPr>
            <a:t>年度については、電気事業会計において、他会計貸付金の償還に係る流動資産が減少した影響等から、連結実質黒字額が減少している。</a:t>
          </a:r>
        </a:p>
        <a:p>
          <a:r>
            <a:rPr kumimoji="1" lang="ja-JP" altLang="en-US" sz="1400">
              <a:latin typeface="ＭＳ ゴシック" pitchFamily="49" charset="-128"/>
              <a:ea typeface="ＭＳ ゴシック" pitchFamily="49" charset="-128"/>
            </a:rPr>
            <a:t>　令和元年度については、電気事業会計において、純利益の増加に伴い、流動資産である現金預金も増加した影響等から、連結実質黒字額が増加している。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については、電気事業会計において、有価証券取得に伴い、流動資産である現金預金が減少した一方で、一般会計において、感染症対応のための国庫補助金の一部について、交付後に不用が生じた場合、翌年度に国へ返還することとなっており、歳入が過大となっていることなどから、連結実質黒字額が増加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19&#23665;&#26792;&#30476;ok/&#12304;&#36001;&#25919;&#29366;&#27841;&#36039;&#26009;&#38598;&#12305;_190004_&#23665;&#26792;&#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20691</v>
          </cell>
          <cell r="C72">
            <v>17220</v>
          </cell>
          <cell r="D72">
            <v>17224</v>
          </cell>
        </row>
        <row r="73">
          <cell r="A73" t="str">
            <v>減債基金</v>
          </cell>
          <cell r="B73">
            <v>14832</v>
          </cell>
          <cell r="C73">
            <v>13841</v>
          </cell>
          <cell r="D73">
            <v>13848</v>
          </cell>
        </row>
        <row r="74">
          <cell r="A74" t="str">
            <v>その他特定目的基金</v>
          </cell>
          <cell r="B74">
            <v>38942</v>
          </cell>
          <cell r="C74">
            <v>37676</v>
          </cell>
          <cell r="D74">
            <v>37357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592744232</v>
      </c>
      <c r="BO4" s="420"/>
      <c r="BP4" s="420"/>
      <c r="BQ4" s="420"/>
      <c r="BR4" s="420"/>
      <c r="BS4" s="420"/>
      <c r="BT4" s="420"/>
      <c r="BU4" s="421"/>
      <c r="BV4" s="419">
        <v>468395399</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4.5999999999999996</v>
      </c>
      <c r="CU4" s="426"/>
      <c r="CV4" s="426"/>
      <c r="CW4" s="426"/>
      <c r="CX4" s="426"/>
      <c r="CY4" s="426"/>
      <c r="CZ4" s="426"/>
      <c r="DA4" s="427"/>
      <c r="DB4" s="425">
        <v>1.6</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566717376</v>
      </c>
      <c r="BO5" s="432"/>
      <c r="BP5" s="432"/>
      <c r="BQ5" s="432"/>
      <c r="BR5" s="432"/>
      <c r="BS5" s="432"/>
      <c r="BT5" s="432"/>
      <c r="BU5" s="433"/>
      <c r="BV5" s="431">
        <v>451981211</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93.2</v>
      </c>
      <c r="CU5" s="438"/>
      <c r="CV5" s="438"/>
      <c r="CW5" s="438"/>
      <c r="CX5" s="438"/>
      <c r="CY5" s="438"/>
      <c r="CZ5" s="438"/>
      <c r="DA5" s="439"/>
      <c r="DB5" s="437">
        <v>94.8</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12500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26026856</v>
      </c>
      <c r="BO6" s="432"/>
      <c r="BP6" s="432"/>
      <c r="BQ6" s="432"/>
      <c r="BR6" s="432"/>
      <c r="BS6" s="432"/>
      <c r="BT6" s="432"/>
      <c r="BU6" s="433"/>
      <c r="BV6" s="431">
        <v>16414188</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99.1</v>
      </c>
      <c r="CU6" s="454"/>
      <c r="CV6" s="454"/>
      <c r="CW6" s="454"/>
      <c r="CX6" s="454"/>
      <c r="CY6" s="454"/>
      <c r="CZ6" s="454"/>
      <c r="DA6" s="455"/>
      <c r="DB6" s="453">
        <v>101.1</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1</v>
      </c>
      <c r="AJ7" s="447"/>
      <c r="AK7" s="447"/>
      <c r="AL7" s="447"/>
      <c r="AM7" s="447"/>
      <c r="AN7" s="447"/>
      <c r="AO7" s="447"/>
      <c r="AP7" s="448"/>
      <c r="AQ7" s="446">
        <v>9600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13937783</v>
      </c>
      <c r="BO7" s="432"/>
      <c r="BP7" s="432"/>
      <c r="BQ7" s="432"/>
      <c r="BR7" s="432"/>
      <c r="BS7" s="432"/>
      <c r="BT7" s="432"/>
      <c r="BU7" s="433"/>
      <c r="BV7" s="431">
        <v>12251577</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264211314</v>
      </c>
      <c r="CU7" s="432"/>
      <c r="CV7" s="432"/>
      <c r="CW7" s="432"/>
      <c r="CX7" s="432"/>
      <c r="CY7" s="432"/>
      <c r="CZ7" s="432"/>
      <c r="DA7" s="433"/>
      <c r="DB7" s="431">
        <v>260600193</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8900</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12089073</v>
      </c>
      <c r="BO8" s="432"/>
      <c r="BP8" s="432"/>
      <c r="BQ8" s="432"/>
      <c r="BR8" s="432"/>
      <c r="BS8" s="432"/>
      <c r="BT8" s="432"/>
      <c r="BU8" s="433"/>
      <c r="BV8" s="431">
        <v>4162611</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0.40856999999999999</v>
      </c>
      <c r="CU8" s="451"/>
      <c r="CV8" s="451"/>
      <c r="CW8" s="451"/>
      <c r="CX8" s="451"/>
      <c r="CY8" s="451"/>
      <c r="CZ8" s="451"/>
      <c r="DA8" s="452"/>
      <c r="DB8" s="450">
        <v>0.41485</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809974</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9100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7926462</v>
      </c>
      <c r="BO9" s="432"/>
      <c r="BP9" s="432"/>
      <c r="BQ9" s="432"/>
      <c r="BR9" s="432"/>
      <c r="BS9" s="432"/>
      <c r="BT9" s="432"/>
      <c r="BU9" s="433"/>
      <c r="BV9" s="431">
        <v>-339839</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22</v>
      </c>
      <c r="CU9" s="438"/>
      <c r="CV9" s="438"/>
      <c r="CW9" s="438"/>
      <c r="CX9" s="438"/>
      <c r="CY9" s="438"/>
      <c r="CZ9" s="438"/>
      <c r="DA9" s="439"/>
      <c r="DB9" s="437">
        <v>24</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834930</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8200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4176</v>
      </c>
      <c r="BO10" s="432"/>
      <c r="BP10" s="432"/>
      <c r="BQ10" s="432"/>
      <c r="BR10" s="432"/>
      <c r="BS10" s="432"/>
      <c r="BT10" s="432"/>
      <c r="BU10" s="433"/>
      <c r="BV10" s="431">
        <v>11662</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35</v>
      </c>
      <c r="AJ11" s="447"/>
      <c r="AK11" s="447"/>
      <c r="AL11" s="447"/>
      <c r="AM11" s="447"/>
      <c r="AN11" s="447"/>
      <c r="AO11" s="447"/>
      <c r="AP11" s="448"/>
      <c r="AQ11" s="446">
        <v>7700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121</v>
      </c>
      <c r="DC11" s="504"/>
      <c r="DD11" s="504"/>
      <c r="DE11" s="504"/>
      <c r="DF11" s="504"/>
      <c r="DG11" s="504"/>
      <c r="DH11" s="504"/>
      <c r="DI11" s="505"/>
      <c r="DJ11" s="158"/>
      <c r="DK11" s="158"/>
      <c r="DL11" s="158"/>
      <c r="DM11" s="158"/>
      <c r="DN11" s="158"/>
      <c r="DO11" s="158"/>
    </row>
    <row r="12" spans="1:119" ht="18.75" customHeight="1" x14ac:dyDescent="0.2">
      <c r="A12" s="159"/>
      <c r="B12" s="506" t="s">
        <v>122</v>
      </c>
      <c r="C12" s="507"/>
      <c r="D12" s="507"/>
      <c r="E12" s="507"/>
      <c r="F12" s="507"/>
      <c r="G12" s="507"/>
      <c r="H12" s="507"/>
      <c r="I12" s="507"/>
      <c r="J12" s="507"/>
      <c r="K12" s="508"/>
      <c r="L12" s="515" t="s">
        <v>123</v>
      </c>
      <c r="M12" s="516"/>
      <c r="N12" s="516"/>
      <c r="O12" s="516"/>
      <c r="P12" s="516"/>
      <c r="Q12" s="517"/>
      <c r="R12" s="518">
        <v>821094</v>
      </c>
      <c r="S12" s="519"/>
      <c r="T12" s="519"/>
      <c r="U12" s="519"/>
      <c r="V12" s="520"/>
      <c r="W12" s="470" t="s">
        <v>124</v>
      </c>
      <c r="X12" s="471"/>
      <c r="Y12" s="472"/>
      <c r="Z12" s="479" t="s">
        <v>2</v>
      </c>
      <c r="AA12" s="457"/>
      <c r="AB12" s="457"/>
      <c r="AC12" s="457"/>
      <c r="AD12" s="457"/>
      <c r="AE12" s="457"/>
      <c r="AF12" s="457"/>
      <c r="AG12" s="457"/>
      <c r="AH12" s="458"/>
      <c r="AI12" s="487" t="s">
        <v>125</v>
      </c>
      <c r="AJ12" s="457"/>
      <c r="AK12" s="457"/>
      <c r="AL12" s="457"/>
      <c r="AM12" s="458"/>
      <c r="AN12" s="487" t="s">
        <v>126</v>
      </c>
      <c r="AO12" s="488"/>
      <c r="AP12" s="488"/>
      <c r="AQ12" s="488"/>
      <c r="AR12" s="488"/>
      <c r="AS12" s="521"/>
      <c r="AT12" s="534" t="s">
        <v>127</v>
      </c>
      <c r="AU12" s="535"/>
      <c r="AV12" s="535"/>
      <c r="AW12" s="535"/>
      <c r="AX12" s="535"/>
      <c r="AY12" s="536"/>
      <c r="AZ12" s="428" t="s">
        <v>128</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3482393</v>
      </c>
      <c r="BW12" s="432"/>
      <c r="BX12" s="432"/>
      <c r="BY12" s="432"/>
      <c r="BZ12" s="432"/>
      <c r="CA12" s="432"/>
      <c r="CB12" s="432"/>
      <c r="CC12" s="433"/>
      <c r="CD12" s="434" t="s">
        <v>129</v>
      </c>
      <c r="CE12" s="435"/>
      <c r="CF12" s="435"/>
      <c r="CG12" s="435"/>
      <c r="CH12" s="435"/>
      <c r="CI12" s="435"/>
      <c r="CJ12" s="435"/>
      <c r="CK12" s="435"/>
      <c r="CL12" s="435"/>
      <c r="CM12" s="435"/>
      <c r="CN12" s="435"/>
      <c r="CO12" s="435"/>
      <c r="CP12" s="435"/>
      <c r="CQ12" s="435"/>
      <c r="CR12" s="435"/>
      <c r="CS12" s="436"/>
      <c r="CT12" s="503" t="s">
        <v>120</v>
      </c>
      <c r="CU12" s="504"/>
      <c r="CV12" s="504"/>
      <c r="CW12" s="504"/>
      <c r="CX12" s="504"/>
      <c r="CY12" s="504"/>
      <c r="CZ12" s="504"/>
      <c r="DA12" s="505"/>
      <c r="DB12" s="503" t="s">
        <v>120</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804378</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7930638</v>
      </c>
      <c r="BO13" s="432"/>
      <c r="BP13" s="432"/>
      <c r="BQ13" s="432"/>
      <c r="BR13" s="432"/>
      <c r="BS13" s="432"/>
      <c r="BT13" s="432"/>
      <c r="BU13" s="433"/>
      <c r="BV13" s="431">
        <v>-3810570</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12.5</v>
      </c>
      <c r="CU13" s="438"/>
      <c r="CV13" s="438"/>
      <c r="CW13" s="438"/>
      <c r="CX13" s="438"/>
      <c r="CY13" s="438"/>
      <c r="CZ13" s="438"/>
      <c r="DA13" s="439"/>
      <c r="DB13" s="437">
        <v>13.6</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826579</v>
      </c>
      <c r="S14" s="547"/>
      <c r="T14" s="547"/>
      <c r="U14" s="547"/>
      <c r="V14" s="548"/>
      <c r="W14" s="473"/>
      <c r="X14" s="474"/>
      <c r="Y14" s="475"/>
      <c r="Z14" s="500" t="s">
        <v>134</v>
      </c>
      <c r="AA14" s="501"/>
      <c r="AB14" s="501"/>
      <c r="AC14" s="501"/>
      <c r="AD14" s="501"/>
      <c r="AE14" s="501"/>
      <c r="AF14" s="501"/>
      <c r="AG14" s="501"/>
      <c r="AH14" s="502"/>
      <c r="AI14" s="446">
        <v>4046</v>
      </c>
      <c r="AJ14" s="447"/>
      <c r="AK14" s="447"/>
      <c r="AL14" s="447"/>
      <c r="AM14" s="448"/>
      <c r="AN14" s="446">
        <v>13505548</v>
      </c>
      <c r="AO14" s="447"/>
      <c r="AP14" s="447"/>
      <c r="AQ14" s="447"/>
      <c r="AR14" s="447"/>
      <c r="AS14" s="448"/>
      <c r="AT14" s="446">
        <v>3338</v>
      </c>
      <c r="AU14" s="447"/>
      <c r="AV14" s="447"/>
      <c r="AW14" s="447"/>
      <c r="AX14" s="447"/>
      <c r="AY14" s="449"/>
      <c r="AZ14" s="440" t="s">
        <v>135</v>
      </c>
      <c r="BA14" s="441"/>
      <c r="BB14" s="441"/>
      <c r="BC14" s="441"/>
      <c r="BD14" s="441"/>
      <c r="BE14" s="441"/>
      <c r="BF14" s="441"/>
      <c r="BG14" s="441"/>
      <c r="BH14" s="441"/>
      <c r="BI14" s="441"/>
      <c r="BJ14" s="441"/>
      <c r="BK14" s="441"/>
      <c r="BL14" s="441"/>
      <c r="BM14" s="442"/>
      <c r="BN14" s="419">
        <v>90688285</v>
      </c>
      <c r="BO14" s="420"/>
      <c r="BP14" s="420"/>
      <c r="BQ14" s="420"/>
      <c r="BR14" s="420"/>
      <c r="BS14" s="420"/>
      <c r="BT14" s="420"/>
      <c r="BU14" s="421"/>
      <c r="BV14" s="419">
        <v>91965477</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204.8</v>
      </c>
      <c r="CU14" s="541"/>
      <c r="CV14" s="541"/>
      <c r="CW14" s="541"/>
      <c r="CX14" s="541"/>
      <c r="CY14" s="541"/>
      <c r="CZ14" s="541"/>
      <c r="DA14" s="542"/>
      <c r="DB14" s="540">
        <v>208.6</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137</v>
      </c>
      <c r="N15" s="526"/>
      <c r="O15" s="526"/>
      <c r="P15" s="526"/>
      <c r="Q15" s="527"/>
      <c r="R15" s="546">
        <v>809800</v>
      </c>
      <c r="S15" s="547"/>
      <c r="T15" s="547"/>
      <c r="U15" s="547"/>
      <c r="V15" s="548"/>
      <c r="W15" s="473"/>
      <c r="X15" s="474"/>
      <c r="Y15" s="475"/>
      <c r="Z15" s="500" t="s">
        <v>138</v>
      </c>
      <c r="AA15" s="501"/>
      <c r="AB15" s="501"/>
      <c r="AC15" s="501"/>
      <c r="AD15" s="501"/>
      <c r="AE15" s="501"/>
      <c r="AF15" s="501"/>
      <c r="AG15" s="501"/>
      <c r="AH15" s="502"/>
      <c r="AI15" s="446" t="s">
        <v>120</v>
      </c>
      <c r="AJ15" s="447"/>
      <c r="AK15" s="447"/>
      <c r="AL15" s="447"/>
      <c r="AM15" s="448"/>
      <c r="AN15" s="446" t="s">
        <v>121</v>
      </c>
      <c r="AO15" s="447"/>
      <c r="AP15" s="447"/>
      <c r="AQ15" s="447"/>
      <c r="AR15" s="447"/>
      <c r="AS15" s="448"/>
      <c r="AT15" s="446" t="s">
        <v>121</v>
      </c>
      <c r="AU15" s="447"/>
      <c r="AV15" s="447"/>
      <c r="AW15" s="447"/>
      <c r="AX15" s="447"/>
      <c r="AY15" s="449"/>
      <c r="AZ15" s="428" t="s">
        <v>139</v>
      </c>
      <c r="BA15" s="429"/>
      <c r="BB15" s="429"/>
      <c r="BC15" s="429"/>
      <c r="BD15" s="429"/>
      <c r="BE15" s="429"/>
      <c r="BF15" s="429"/>
      <c r="BG15" s="429"/>
      <c r="BH15" s="429"/>
      <c r="BI15" s="429"/>
      <c r="BJ15" s="429"/>
      <c r="BK15" s="429"/>
      <c r="BL15" s="429"/>
      <c r="BM15" s="430"/>
      <c r="BN15" s="431">
        <v>227038977</v>
      </c>
      <c r="BO15" s="432"/>
      <c r="BP15" s="432"/>
      <c r="BQ15" s="432"/>
      <c r="BR15" s="432"/>
      <c r="BS15" s="432"/>
      <c r="BT15" s="432"/>
      <c r="BU15" s="433"/>
      <c r="BV15" s="431">
        <v>221313172</v>
      </c>
      <c r="BW15" s="432"/>
      <c r="BX15" s="432"/>
      <c r="BY15" s="432"/>
      <c r="BZ15" s="432"/>
      <c r="CA15" s="432"/>
      <c r="CB15" s="432"/>
      <c r="CC15" s="433"/>
      <c r="CD15" s="551" t="s">
        <v>140</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141</v>
      </c>
      <c r="M16" s="560"/>
      <c r="N16" s="560"/>
      <c r="O16" s="560"/>
      <c r="P16" s="560"/>
      <c r="Q16" s="561"/>
      <c r="R16" s="557" t="s">
        <v>142</v>
      </c>
      <c r="S16" s="558"/>
      <c r="T16" s="558"/>
      <c r="U16" s="558"/>
      <c r="V16" s="559"/>
      <c r="W16" s="473"/>
      <c r="X16" s="474"/>
      <c r="Y16" s="475"/>
      <c r="Z16" s="500" t="s">
        <v>143</v>
      </c>
      <c r="AA16" s="501"/>
      <c r="AB16" s="501"/>
      <c r="AC16" s="501"/>
      <c r="AD16" s="501"/>
      <c r="AE16" s="501"/>
      <c r="AF16" s="501"/>
      <c r="AG16" s="501"/>
      <c r="AH16" s="502"/>
      <c r="AI16" s="446">
        <v>86</v>
      </c>
      <c r="AJ16" s="447"/>
      <c r="AK16" s="447"/>
      <c r="AL16" s="447"/>
      <c r="AM16" s="448"/>
      <c r="AN16" s="446">
        <v>306332</v>
      </c>
      <c r="AO16" s="447"/>
      <c r="AP16" s="447"/>
      <c r="AQ16" s="447"/>
      <c r="AR16" s="447"/>
      <c r="AS16" s="448"/>
      <c r="AT16" s="446">
        <v>3562</v>
      </c>
      <c r="AU16" s="447"/>
      <c r="AV16" s="447"/>
      <c r="AW16" s="447"/>
      <c r="AX16" s="447"/>
      <c r="AY16" s="449"/>
      <c r="AZ16" s="428" t="s">
        <v>144</v>
      </c>
      <c r="BA16" s="429"/>
      <c r="BB16" s="429"/>
      <c r="BC16" s="429"/>
      <c r="BD16" s="429"/>
      <c r="BE16" s="429"/>
      <c r="BF16" s="429"/>
      <c r="BG16" s="429"/>
      <c r="BH16" s="429"/>
      <c r="BI16" s="429"/>
      <c r="BJ16" s="429"/>
      <c r="BK16" s="429"/>
      <c r="BL16" s="429"/>
      <c r="BM16" s="430"/>
      <c r="BN16" s="431">
        <v>112257839</v>
      </c>
      <c r="BO16" s="432"/>
      <c r="BP16" s="432"/>
      <c r="BQ16" s="432"/>
      <c r="BR16" s="432"/>
      <c r="BS16" s="432"/>
      <c r="BT16" s="432"/>
      <c r="BU16" s="433"/>
      <c r="BV16" s="431">
        <v>115316751</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145</v>
      </c>
      <c r="N17" s="555"/>
      <c r="O17" s="555"/>
      <c r="P17" s="555"/>
      <c r="Q17" s="556"/>
      <c r="R17" s="557" t="s">
        <v>146</v>
      </c>
      <c r="S17" s="558"/>
      <c r="T17" s="558"/>
      <c r="U17" s="558"/>
      <c r="V17" s="559"/>
      <c r="W17" s="473"/>
      <c r="X17" s="474"/>
      <c r="Y17" s="475"/>
      <c r="Z17" s="500" t="s">
        <v>147</v>
      </c>
      <c r="AA17" s="501"/>
      <c r="AB17" s="501"/>
      <c r="AC17" s="501"/>
      <c r="AD17" s="501"/>
      <c r="AE17" s="501"/>
      <c r="AF17" s="501"/>
      <c r="AG17" s="501"/>
      <c r="AH17" s="502"/>
      <c r="AI17" s="446">
        <v>1669</v>
      </c>
      <c r="AJ17" s="447"/>
      <c r="AK17" s="447"/>
      <c r="AL17" s="447"/>
      <c r="AM17" s="448"/>
      <c r="AN17" s="446">
        <v>5315765</v>
      </c>
      <c r="AO17" s="447"/>
      <c r="AP17" s="447"/>
      <c r="AQ17" s="447"/>
      <c r="AR17" s="447"/>
      <c r="AS17" s="448"/>
      <c r="AT17" s="446">
        <v>3185</v>
      </c>
      <c r="AU17" s="447"/>
      <c r="AV17" s="447"/>
      <c r="AW17" s="447"/>
      <c r="AX17" s="447"/>
      <c r="AY17" s="449"/>
      <c r="AZ17" s="428" t="s">
        <v>148</v>
      </c>
      <c r="BA17" s="429"/>
      <c r="BB17" s="429"/>
      <c r="BC17" s="429"/>
      <c r="BD17" s="429"/>
      <c r="BE17" s="429"/>
      <c r="BF17" s="429"/>
      <c r="BG17" s="429"/>
      <c r="BH17" s="429"/>
      <c r="BI17" s="429"/>
      <c r="BJ17" s="429"/>
      <c r="BK17" s="429"/>
      <c r="BL17" s="429"/>
      <c r="BM17" s="430"/>
      <c r="BN17" s="431">
        <v>244494162</v>
      </c>
      <c r="BO17" s="432"/>
      <c r="BP17" s="432"/>
      <c r="BQ17" s="432"/>
      <c r="BR17" s="432"/>
      <c r="BS17" s="432"/>
      <c r="BT17" s="432"/>
      <c r="BU17" s="433"/>
      <c r="BV17" s="431">
        <v>246727020</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149</v>
      </c>
      <c r="C18" s="414"/>
      <c r="D18" s="414"/>
      <c r="E18" s="414"/>
      <c r="F18" s="414"/>
      <c r="G18" s="414"/>
      <c r="H18" s="414"/>
      <c r="I18" s="414"/>
      <c r="J18" s="414"/>
      <c r="K18" s="562"/>
      <c r="L18" s="563">
        <v>4465</v>
      </c>
      <c r="M18" s="564"/>
      <c r="N18" s="564"/>
      <c r="O18" s="564"/>
      <c r="P18" s="564"/>
      <c r="Q18" s="564"/>
      <c r="R18" s="564"/>
      <c r="S18" s="564"/>
      <c r="T18" s="564"/>
      <c r="U18" s="564"/>
      <c r="V18" s="564"/>
      <c r="W18" s="473"/>
      <c r="X18" s="474"/>
      <c r="Y18" s="475"/>
      <c r="Z18" s="500" t="s">
        <v>150</v>
      </c>
      <c r="AA18" s="501"/>
      <c r="AB18" s="501"/>
      <c r="AC18" s="501"/>
      <c r="AD18" s="501"/>
      <c r="AE18" s="501"/>
      <c r="AF18" s="501"/>
      <c r="AG18" s="501"/>
      <c r="AH18" s="502"/>
      <c r="AI18" s="446">
        <v>6603</v>
      </c>
      <c r="AJ18" s="447"/>
      <c r="AK18" s="447"/>
      <c r="AL18" s="447"/>
      <c r="AM18" s="448"/>
      <c r="AN18" s="446">
        <v>24213234</v>
      </c>
      <c r="AO18" s="447"/>
      <c r="AP18" s="447"/>
      <c r="AQ18" s="447"/>
      <c r="AR18" s="447"/>
      <c r="AS18" s="448"/>
      <c r="AT18" s="446">
        <v>3667</v>
      </c>
      <c r="AU18" s="447"/>
      <c r="AV18" s="447"/>
      <c r="AW18" s="447"/>
      <c r="AX18" s="447"/>
      <c r="AY18" s="449"/>
      <c r="AZ18" s="531" t="s">
        <v>151</v>
      </c>
      <c r="BA18" s="532"/>
      <c r="BB18" s="532"/>
      <c r="BC18" s="532"/>
      <c r="BD18" s="532"/>
      <c r="BE18" s="532"/>
      <c r="BF18" s="532"/>
      <c r="BG18" s="532"/>
      <c r="BH18" s="532"/>
      <c r="BI18" s="532"/>
      <c r="BJ18" s="532"/>
      <c r="BK18" s="532"/>
      <c r="BL18" s="532"/>
      <c r="BM18" s="533"/>
      <c r="BN18" s="565">
        <v>322272737</v>
      </c>
      <c r="BO18" s="566"/>
      <c r="BP18" s="566"/>
      <c r="BQ18" s="566"/>
      <c r="BR18" s="566"/>
      <c r="BS18" s="566"/>
      <c r="BT18" s="566"/>
      <c r="BU18" s="567"/>
      <c r="BV18" s="565">
        <v>303142208</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152</v>
      </c>
      <c r="C19" s="414"/>
      <c r="D19" s="414"/>
      <c r="E19" s="414"/>
      <c r="F19" s="414"/>
      <c r="G19" s="414"/>
      <c r="H19" s="414"/>
      <c r="I19" s="414"/>
      <c r="J19" s="414"/>
      <c r="K19" s="562"/>
      <c r="L19" s="563">
        <v>184</v>
      </c>
      <c r="M19" s="564"/>
      <c r="N19" s="564"/>
      <c r="O19" s="564"/>
      <c r="P19" s="564"/>
      <c r="Q19" s="564"/>
      <c r="R19" s="564"/>
      <c r="S19" s="564"/>
      <c r="T19" s="564"/>
      <c r="U19" s="564"/>
      <c r="V19" s="564"/>
      <c r="W19" s="473"/>
      <c r="X19" s="474"/>
      <c r="Y19" s="475"/>
      <c r="Z19" s="500" t="s">
        <v>153</v>
      </c>
      <c r="AA19" s="501"/>
      <c r="AB19" s="501"/>
      <c r="AC19" s="501"/>
      <c r="AD19" s="501"/>
      <c r="AE19" s="501"/>
      <c r="AF19" s="501"/>
      <c r="AG19" s="501"/>
      <c r="AH19" s="502"/>
      <c r="AI19" s="446">
        <v>338</v>
      </c>
      <c r="AJ19" s="447"/>
      <c r="AK19" s="447"/>
      <c r="AL19" s="447"/>
      <c r="AM19" s="448"/>
      <c r="AN19" s="446">
        <v>919698</v>
      </c>
      <c r="AO19" s="447"/>
      <c r="AP19" s="447"/>
      <c r="AQ19" s="447"/>
      <c r="AR19" s="447"/>
      <c r="AS19" s="448"/>
      <c r="AT19" s="446">
        <v>2721</v>
      </c>
      <c r="AU19" s="447"/>
      <c r="AV19" s="447"/>
      <c r="AW19" s="447"/>
      <c r="AX19" s="447"/>
      <c r="AY19" s="449"/>
      <c r="AZ19" s="440" t="s">
        <v>154</v>
      </c>
      <c r="BA19" s="441"/>
      <c r="BB19" s="441"/>
      <c r="BC19" s="441"/>
      <c r="BD19" s="441"/>
      <c r="BE19" s="441"/>
      <c r="BF19" s="441"/>
      <c r="BG19" s="441"/>
      <c r="BH19" s="441"/>
      <c r="BI19" s="441"/>
      <c r="BJ19" s="441"/>
      <c r="BK19" s="441"/>
      <c r="BL19" s="441"/>
      <c r="BM19" s="442"/>
      <c r="BN19" s="419">
        <v>940463811</v>
      </c>
      <c r="BO19" s="420"/>
      <c r="BP19" s="420"/>
      <c r="BQ19" s="420"/>
      <c r="BR19" s="420"/>
      <c r="BS19" s="420"/>
      <c r="BT19" s="420"/>
      <c r="BU19" s="421"/>
      <c r="BV19" s="419">
        <v>939828208</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155</v>
      </c>
      <c r="C20" s="414"/>
      <c r="D20" s="414"/>
      <c r="E20" s="414"/>
      <c r="F20" s="414"/>
      <c r="G20" s="414"/>
      <c r="H20" s="414"/>
      <c r="I20" s="414"/>
      <c r="J20" s="414"/>
      <c r="K20" s="562"/>
      <c r="L20" s="563">
        <v>338853</v>
      </c>
      <c r="M20" s="564"/>
      <c r="N20" s="564"/>
      <c r="O20" s="564"/>
      <c r="P20" s="564"/>
      <c r="Q20" s="564"/>
      <c r="R20" s="564"/>
      <c r="S20" s="564"/>
      <c r="T20" s="564"/>
      <c r="U20" s="564"/>
      <c r="V20" s="564"/>
      <c r="W20" s="476"/>
      <c r="X20" s="477"/>
      <c r="Y20" s="478"/>
      <c r="Z20" s="500" t="s">
        <v>156</v>
      </c>
      <c r="AA20" s="501"/>
      <c r="AB20" s="501"/>
      <c r="AC20" s="501"/>
      <c r="AD20" s="501"/>
      <c r="AE20" s="501"/>
      <c r="AF20" s="501"/>
      <c r="AG20" s="501"/>
      <c r="AH20" s="502"/>
      <c r="AI20" s="446">
        <v>12656</v>
      </c>
      <c r="AJ20" s="447"/>
      <c r="AK20" s="447"/>
      <c r="AL20" s="447"/>
      <c r="AM20" s="448"/>
      <c r="AN20" s="446">
        <v>43954245</v>
      </c>
      <c r="AO20" s="447"/>
      <c r="AP20" s="447"/>
      <c r="AQ20" s="447"/>
      <c r="AR20" s="447"/>
      <c r="AS20" s="448"/>
      <c r="AT20" s="446">
        <v>3473</v>
      </c>
      <c r="AU20" s="447"/>
      <c r="AV20" s="447"/>
      <c r="AW20" s="447"/>
      <c r="AX20" s="447"/>
      <c r="AY20" s="449"/>
      <c r="AZ20" s="531" t="s">
        <v>157</v>
      </c>
      <c r="BA20" s="532"/>
      <c r="BB20" s="532"/>
      <c r="BC20" s="532"/>
      <c r="BD20" s="532"/>
      <c r="BE20" s="532"/>
      <c r="BF20" s="532"/>
      <c r="BG20" s="532"/>
      <c r="BH20" s="532"/>
      <c r="BI20" s="532"/>
      <c r="BJ20" s="532"/>
      <c r="BK20" s="532"/>
      <c r="BL20" s="532"/>
      <c r="BM20" s="533"/>
      <c r="BN20" s="565">
        <v>169034345</v>
      </c>
      <c r="BO20" s="566"/>
      <c r="BP20" s="566"/>
      <c r="BQ20" s="566"/>
      <c r="BR20" s="566"/>
      <c r="BS20" s="566"/>
      <c r="BT20" s="566"/>
      <c r="BU20" s="567"/>
      <c r="BV20" s="565">
        <v>183708771</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158</v>
      </c>
      <c r="X21" s="569"/>
      <c r="Y21" s="569"/>
      <c r="Z21" s="569"/>
      <c r="AA21" s="569"/>
      <c r="AB21" s="569"/>
      <c r="AC21" s="569"/>
      <c r="AD21" s="569"/>
      <c r="AE21" s="569"/>
      <c r="AF21" s="569"/>
      <c r="AG21" s="569"/>
      <c r="AH21" s="570"/>
      <c r="AI21" s="571">
        <v>100.4</v>
      </c>
      <c r="AJ21" s="572"/>
      <c r="AK21" s="572"/>
      <c r="AL21" s="572"/>
      <c r="AM21" s="572"/>
      <c r="AN21" s="572"/>
      <c r="AO21" s="572"/>
      <c r="AP21" s="572"/>
      <c r="AQ21" s="572"/>
      <c r="AR21" s="572"/>
      <c r="AS21" s="572"/>
      <c r="AT21" s="572"/>
      <c r="AU21" s="572"/>
      <c r="AV21" s="572"/>
      <c r="AW21" s="572"/>
      <c r="AX21" s="572"/>
      <c r="AY21" s="573"/>
      <c r="AZ21" s="440" t="s">
        <v>159</v>
      </c>
      <c r="BA21" s="441"/>
      <c r="BB21" s="441"/>
      <c r="BC21" s="441"/>
      <c r="BD21" s="441"/>
      <c r="BE21" s="441"/>
      <c r="BF21" s="441"/>
      <c r="BG21" s="441"/>
      <c r="BH21" s="441"/>
      <c r="BI21" s="441"/>
      <c r="BJ21" s="441"/>
      <c r="BK21" s="441"/>
      <c r="BL21" s="441"/>
      <c r="BM21" s="442"/>
      <c r="BN21" s="419">
        <v>39832887</v>
      </c>
      <c r="BO21" s="420"/>
      <c r="BP21" s="420"/>
      <c r="BQ21" s="420"/>
      <c r="BR21" s="420"/>
      <c r="BS21" s="420"/>
      <c r="BT21" s="420"/>
      <c r="BU21" s="421"/>
      <c r="BV21" s="419">
        <v>30134020</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160</v>
      </c>
      <c r="BA22" s="429"/>
      <c r="BB22" s="429"/>
      <c r="BC22" s="429"/>
      <c r="BD22" s="429"/>
      <c r="BE22" s="429"/>
      <c r="BF22" s="429"/>
      <c r="BG22" s="429"/>
      <c r="BH22" s="429"/>
      <c r="BI22" s="429"/>
      <c r="BJ22" s="429"/>
      <c r="BK22" s="429"/>
      <c r="BL22" s="429"/>
      <c r="BM22" s="430"/>
      <c r="BN22" s="431">
        <v>2200527</v>
      </c>
      <c r="BO22" s="432"/>
      <c r="BP22" s="432"/>
      <c r="BQ22" s="432"/>
      <c r="BR22" s="432"/>
      <c r="BS22" s="432"/>
      <c r="BT22" s="432"/>
      <c r="BU22" s="433"/>
      <c r="BV22" s="431">
        <v>2279277</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161</v>
      </c>
      <c r="BA23" s="429"/>
      <c r="BB23" s="429"/>
      <c r="BC23" s="429"/>
      <c r="BD23" s="429"/>
      <c r="BE23" s="429"/>
      <c r="BF23" s="429"/>
      <c r="BG23" s="429"/>
      <c r="BH23" s="429"/>
      <c r="BI23" s="429"/>
      <c r="BJ23" s="429"/>
      <c r="BK23" s="429"/>
      <c r="BL23" s="429"/>
      <c r="BM23" s="430"/>
      <c r="BN23" s="431">
        <v>9816115</v>
      </c>
      <c r="BO23" s="432"/>
      <c r="BP23" s="432"/>
      <c r="BQ23" s="432"/>
      <c r="BR23" s="432"/>
      <c r="BS23" s="432"/>
      <c r="BT23" s="432"/>
      <c r="BU23" s="433"/>
      <c r="BV23" s="431">
        <v>9802401</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162</v>
      </c>
      <c r="BA24" s="498"/>
      <c r="BB24" s="498"/>
      <c r="BC24" s="498"/>
      <c r="BD24" s="498"/>
      <c r="BE24" s="498"/>
      <c r="BF24" s="498"/>
      <c r="BG24" s="498"/>
      <c r="BH24" s="498"/>
      <c r="BI24" s="498"/>
      <c r="BJ24" s="498"/>
      <c r="BK24" s="498"/>
      <c r="BL24" s="498"/>
      <c r="BM24" s="499"/>
      <c r="BN24" s="565">
        <v>6596528</v>
      </c>
      <c r="BO24" s="566"/>
      <c r="BP24" s="566"/>
      <c r="BQ24" s="566"/>
      <c r="BR24" s="566"/>
      <c r="BS24" s="566"/>
      <c r="BT24" s="566"/>
      <c r="BU24" s="567"/>
      <c r="BV24" s="565">
        <v>6593851</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163</v>
      </c>
      <c r="BA25" s="575"/>
      <c r="BB25" s="575"/>
      <c r="BC25" s="576"/>
      <c r="BD25" s="440" t="s">
        <v>46</v>
      </c>
      <c r="BE25" s="441"/>
      <c r="BF25" s="441"/>
      <c r="BG25" s="441"/>
      <c r="BH25" s="441"/>
      <c r="BI25" s="441"/>
      <c r="BJ25" s="441"/>
      <c r="BK25" s="441"/>
      <c r="BL25" s="441"/>
      <c r="BM25" s="442"/>
      <c r="BN25" s="419">
        <v>17224430</v>
      </c>
      <c r="BO25" s="420"/>
      <c r="BP25" s="420"/>
      <c r="BQ25" s="420"/>
      <c r="BR25" s="420"/>
      <c r="BS25" s="420"/>
      <c r="BT25" s="420"/>
      <c r="BU25" s="421"/>
      <c r="BV25" s="419">
        <v>17220254</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164</v>
      </c>
      <c r="BE26" s="429"/>
      <c r="BF26" s="429"/>
      <c r="BG26" s="429"/>
      <c r="BH26" s="429"/>
      <c r="BI26" s="429"/>
      <c r="BJ26" s="429"/>
      <c r="BK26" s="429"/>
      <c r="BL26" s="429"/>
      <c r="BM26" s="430"/>
      <c r="BN26" s="431">
        <v>13848222</v>
      </c>
      <c r="BO26" s="432"/>
      <c r="BP26" s="432"/>
      <c r="BQ26" s="432"/>
      <c r="BR26" s="432"/>
      <c r="BS26" s="432"/>
      <c r="BT26" s="432"/>
      <c r="BU26" s="433"/>
      <c r="BV26" s="431">
        <v>13840597</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37356757</v>
      </c>
      <c r="BO27" s="566"/>
      <c r="BP27" s="566"/>
      <c r="BQ27" s="566"/>
      <c r="BR27" s="566"/>
      <c r="BS27" s="566"/>
      <c r="BT27" s="566"/>
      <c r="BU27" s="567"/>
      <c r="BV27" s="565">
        <v>37676470</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171</v>
      </c>
      <c r="D30" s="588"/>
      <c r="E30" s="460" t="s">
        <v>172</v>
      </c>
      <c r="F30" s="460"/>
      <c r="G30" s="460"/>
      <c r="H30" s="460"/>
      <c r="I30" s="460"/>
      <c r="J30" s="460"/>
      <c r="K30" s="460"/>
      <c r="L30" s="460"/>
      <c r="M30" s="460"/>
      <c r="N30" s="460"/>
      <c r="O30" s="460"/>
      <c r="P30" s="460"/>
      <c r="Q30" s="460"/>
      <c r="R30" s="460"/>
      <c r="S30" s="460"/>
      <c r="T30" s="176"/>
      <c r="U30" s="588" t="s">
        <v>173</v>
      </c>
      <c r="V30" s="588"/>
      <c r="W30" s="460" t="s">
        <v>174</v>
      </c>
      <c r="X30" s="460"/>
      <c r="Y30" s="460"/>
      <c r="Z30" s="460"/>
      <c r="AA30" s="460"/>
      <c r="AB30" s="460"/>
      <c r="AC30" s="460"/>
      <c r="AD30" s="460"/>
      <c r="AE30" s="460"/>
      <c r="AF30" s="460"/>
      <c r="AG30" s="460"/>
      <c r="AH30" s="460"/>
      <c r="AI30" s="460"/>
      <c r="AJ30" s="460"/>
      <c r="AK30" s="460"/>
      <c r="AL30" s="176"/>
      <c r="AM30" s="588" t="s">
        <v>171</v>
      </c>
      <c r="AN30" s="588"/>
      <c r="AO30" s="460" t="s">
        <v>172</v>
      </c>
      <c r="AP30" s="460"/>
      <c r="AQ30" s="460"/>
      <c r="AR30" s="460"/>
      <c r="AS30" s="460"/>
      <c r="AT30" s="460"/>
      <c r="AU30" s="460"/>
      <c r="AV30" s="460"/>
      <c r="AW30" s="460"/>
      <c r="AX30" s="460"/>
      <c r="AY30" s="460"/>
      <c r="AZ30" s="460"/>
      <c r="BA30" s="460"/>
      <c r="BB30" s="460"/>
      <c r="BC30" s="460"/>
      <c r="BD30" s="201"/>
      <c r="BE30" s="588" t="s">
        <v>173</v>
      </c>
      <c r="BF30" s="588"/>
      <c r="BG30" s="460" t="s">
        <v>172</v>
      </c>
      <c r="BH30" s="460"/>
      <c r="BI30" s="460"/>
      <c r="BJ30" s="460"/>
      <c r="BK30" s="460"/>
      <c r="BL30" s="460"/>
      <c r="BM30" s="460"/>
      <c r="BN30" s="460"/>
      <c r="BO30" s="460"/>
      <c r="BP30" s="460"/>
      <c r="BQ30" s="460"/>
      <c r="BR30" s="460"/>
      <c r="BS30" s="460"/>
      <c r="BT30" s="460"/>
      <c r="BU30" s="460"/>
      <c r="BV30" s="202"/>
      <c r="BW30" s="588" t="s">
        <v>171</v>
      </c>
      <c r="BX30" s="588"/>
      <c r="BY30" s="460" t="s">
        <v>175</v>
      </c>
      <c r="BZ30" s="460"/>
      <c r="CA30" s="460"/>
      <c r="CB30" s="460"/>
      <c r="CC30" s="460"/>
      <c r="CD30" s="460"/>
      <c r="CE30" s="460"/>
      <c r="CF30" s="460"/>
      <c r="CG30" s="460"/>
      <c r="CH30" s="460"/>
      <c r="CI30" s="460"/>
      <c r="CJ30" s="460"/>
      <c r="CK30" s="460"/>
      <c r="CL30" s="460"/>
      <c r="CM30" s="460"/>
      <c r="CN30" s="176"/>
      <c r="CO30" s="588" t="s">
        <v>173</v>
      </c>
      <c r="CP30" s="588"/>
      <c r="CQ30" s="460" t="s">
        <v>176</v>
      </c>
      <c r="CR30" s="460"/>
      <c r="CS30" s="460"/>
      <c r="CT30" s="460"/>
      <c r="CU30" s="460"/>
      <c r="CV30" s="460"/>
      <c r="CW30" s="460"/>
      <c r="CX30" s="460"/>
      <c r="CY30" s="460"/>
      <c r="CZ30" s="460"/>
      <c r="DA30" s="460"/>
      <c r="DB30" s="460"/>
      <c r="DC30" s="460"/>
      <c r="DD30" s="460"/>
      <c r="DE30" s="460"/>
      <c r="DF30" s="176"/>
      <c r="DG30" s="585" t="s">
        <v>177</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電気事業会計</v>
      </c>
      <c r="AP31" s="587"/>
      <c r="AQ31" s="587"/>
      <c r="AR31" s="587"/>
      <c r="AS31" s="587"/>
      <c r="AT31" s="587"/>
      <c r="AU31" s="587"/>
      <c r="AV31" s="587"/>
      <c r="AW31" s="587"/>
      <c r="AX31" s="587"/>
      <c r="AY31" s="587"/>
      <c r="AZ31" s="587"/>
      <c r="BA31" s="587"/>
      <c r="BB31" s="587"/>
      <c r="BC31" s="587"/>
      <c r="BD31" s="200"/>
      <c r="BE31" s="586" t="str">
        <f>IF(BG31="","",MAX(C31:D40,U31:V40,AM31:AN40)+1)</f>
        <v/>
      </c>
      <c r="BF31" s="586"/>
      <c r="BG31" s="587"/>
      <c r="BH31" s="587"/>
      <c r="BI31" s="587"/>
      <c r="BJ31" s="587"/>
      <c r="BK31" s="587"/>
      <c r="BL31" s="587"/>
      <c r="BM31" s="587"/>
      <c r="BN31" s="587"/>
      <c r="BO31" s="587"/>
      <c r="BP31" s="587"/>
      <c r="BQ31" s="587"/>
      <c r="BR31" s="587"/>
      <c r="BS31" s="587"/>
      <c r="BT31" s="587"/>
      <c r="BU31" s="587"/>
      <c r="BV31" s="200"/>
      <c r="BW31" s="586" t="str">
        <f>IF(BY31="","",MAX(C31:D40,U31:V40,AM31:AN40,BE31:BF40)+1)</f>
        <v/>
      </c>
      <c r="BX31" s="586"/>
      <c r="BY31" s="587" t="str">
        <f>IF('各会計、関係団体の財政状況及び健全化判断比率'!B68="","",'各会計、関係団体の財政状況及び健全化判断比率'!B68)</f>
        <v/>
      </c>
      <c r="BZ31" s="587"/>
      <c r="CA31" s="587"/>
      <c r="CB31" s="587"/>
      <c r="CC31" s="587"/>
      <c r="CD31" s="587"/>
      <c r="CE31" s="587"/>
      <c r="CF31" s="587"/>
      <c r="CG31" s="587"/>
      <c r="CH31" s="587"/>
      <c r="CI31" s="587"/>
      <c r="CJ31" s="587"/>
      <c r="CK31" s="587"/>
      <c r="CL31" s="587"/>
      <c r="CM31" s="587"/>
      <c r="CN31" s="200"/>
      <c r="CO31" s="586">
        <f>IF(CQ31="","",MAX(C31:D40,U31:V40,AM31:AN40,BE31:BF40,BW31:BX40)+1)</f>
        <v>16</v>
      </c>
      <c r="CP31" s="586"/>
      <c r="CQ31" s="587" t="str">
        <f>IF('各会計、関係団体の財政状況及び健全化判断比率'!BS7="","",'各会計、関係団体の財政状況及び健全化判断比率'!BS7)</f>
        <v>山梨県土地開発公社</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恩賜県有財産特別会計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温泉事業会計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17</v>
      </c>
      <c r="CP32" s="586"/>
      <c r="CQ32" s="587" t="str">
        <f>IF('各会計、関係団体の財政状況及び健全化判断比率'!BS8="","",'各会計、関係団体の財政状況及び健全化判断比率'!BS8)</f>
        <v>山梨総合研究所</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災害救助基金特別会計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地域振興事業会計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18</v>
      </c>
      <c r="CP33" s="586"/>
      <c r="CQ33" s="587" t="str">
        <f>IF('各会計、関係団体の財政状況及び健全化判断比率'!BS9="","",'各会計、関係団体の財政状況及び健全化判断比率'!BS9)</f>
        <v>長田ふるさと財団</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母子父子寡婦福祉資金特別会計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IF('各会計、関係団体の財政状況及び健全化判断比率'!B32="","",'各会計、関係団体の財政状況及び健全化判断比率'!B32)</f>
        <v>流域下水道事業会計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19</v>
      </c>
      <c r="CP34" s="586"/>
      <c r="CQ34" s="587" t="str">
        <f>IF('各会計、関係団体の財政状況及び健全化判断比率'!BS10="","",'各会計、関係団体の財政状況及び健全化判断比率'!BS10)</f>
        <v>やまなみ文化基金</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中小企業近代化資金特別会計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t="str">
        <f t="shared" si="1"/>
        <v/>
      </c>
      <c r="AN35" s="586"/>
      <c r="AO35" s="587"/>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20</v>
      </c>
      <c r="CP35" s="586"/>
      <c r="CQ35" s="587" t="str">
        <f>IF('各会計、関係団体の財政状況及び健全化判断比率'!BS11="","",'各会計、関係団体の財政状況及び健全化判断比率'!BS11)</f>
        <v>やまなし文化学習協会</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市町村振興資金特別会計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21</v>
      </c>
      <c r="CP36" s="586"/>
      <c r="CQ36" s="587" t="str">
        <f>IF('各会計、関係団体の財政状況及び健全化判断比率'!BS12="","",'各会計、関係団体の財政状況及び健全化判断比率'!BS12)</f>
        <v>山梨県青少年協会</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県税証紙特別会計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22</v>
      </c>
      <c r="CP37" s="586"/>
      <c r="CQ37" s="587" t="str">
        <f>IF('各会計、関係団体の財政状況及び健全化判断比率'!BS13="","",'各会計、関係団体の財政状況及び健全化判断比率'!BS13)</f>
        <v>小佐野記念財団</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集中管理特別会計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23</v>
      </c>
      <c r="CP38" s="586"/>
      <c r="CQ38" s="587" t="str">
        <f>IF('各会計、関係団体の財政状況及び健全化判断比率'!BS14="","",'各会計、関係団体の財政状況及び健全化判断比率'!BS14)</f>
        <v>山梨県国際交流協会</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林業・木材産業改善資金特別会計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24</v>
      </c>
      <c r="CP39" s="586"/>
      <c r="CQ39" s="587" t="str">
        <f>IF('各会計、関係団体の財政状況及び健全化判断比率'!BS15="","",'各会計、関係団体の財政状況及び健全化判断比率'!BS15)</f>
        <v>山梨県私学教育振興会</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公債管理特別会計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25</v>
      </c>
      <c r="CP40" s="586"/>
      <c r="CQ40" s="587" t="str">
        <f>IF('各会計、関係団体の財政状況及び健全化判断比率'!BS16="","",'各会計、関係団体の財政状況及び健全化判断比率'!BS16)</f>
        <v>山梨県臓器移植推進財団</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Gh4XW+mjLTmpP2u2fuVwmC0uiJ1Bzta4V/IlfAMUttZRI5RVOlFw2nnrLy4Gtjty1/VZSoAv410zGN7qmby0Qw==" saltValue="3Malr99vwvYt1D57yz9UoQ=="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534</v>
      </c>
      <c r="G33" s="17" t="s">
        <v>535</v>
      </c>
      <c r="H33" s="17" t="s">
        <v>536</v>
      </c>
      <c r="I33" s="17" t="s">
        <v>537</v>
      </c>
      <c r="J33" s="18" t="s">
        <v>538</v>
      </c>
      <c r="K33" s="10"/>
      <c r="L33" s="10"/>
      <c r="M33" s="10"/>
      <c r="N33" s="10"/>
      <c r="O33" s="10"/>
      <c r="P33" s="10"/>
    </row>
    <row r="34" spans="1:16" ht="39" customHeight="1" x14ac:dyDescent="0.2">
      <c r="A34" s="10"/>
      <c r="B34" s="19"/>
      <c r="C34" s="1164" t="s">
        <v>542</v>
      </c>
      <c r="D34" s="1164"/>
      <c r="E34" s="1165"/>
      <c r="F34" s="20">
        <v>5.96</v>
      </c>
      <c r="G34" s="21">
        <v>6.58</v>
      </c>
      <c r="H34" s="21">
        <v>5.76</v>
      </c>
      <c r="I34" s="21">
        <v>6.07</v>
      </c>
      <c r="J34" s="22">
        <v>5.48</v>
      </c>
      <c r="K34" s="10"/>
      <c r="L34" s="10"/>
      <c r="M34" s="10"/>
      <c r="N34" s="10"/>
      <c r="O34" s="10"/>
      <c r="P34" s="10"/>
    </row>
    <row r="35" spans="1:16" ht="39" customHeight="1" x14ac:dyDescent="0.2">
      <c r="A35" s="10"/>
      <c r="B35" s="23"/>
      <c r="C35" s="1158" t="s">
        <v>543</v>
      </c>
      <c r="D35" s="1159"/>
      <c r="E35" s="1160"/>
      <c r="F35" s="24">
        <v>0.84</v>
      </c>
      <c r="G35" s="25">
        <v>1</v>
      </c>
      <c r="H35" s="25">
        <v>0.99</v>
      </c>
      <c r="I35" s="25">
        <v>0.96</v>
      </c>
      <c r="J35" s="26">
        <v>4.07</v>
      </c>
      <c r="K35" s="10"/>
      <c r="L35" s="10"/>
      <c r="M35" s="10"/>
      <c r="N35" s="10"/>
      <c r="O35" s="10"/>
      <c r="P35" s="10"/>
    </row>
    <row r="36" spans="1:16" ht="39" customHeight="1" x14ac:dyDescent="0.2">
      <c r="A36" s="10"/>
      <c r="B36" s="23"/>
      <c r="C36" s="1158" t="s">
        <v>544</v>
      </c>
      <c r="D36" s="1159"/>
      <c r="E36" s="1160"/>
      <c r="F36" s="24">
        <v>1.33</v>
      </c>
      <c r="G36" s="25">
        <v>1.34</v>
      </c>
      <c r="H36" s="25">
        <v>1.42</v>
      </c>
      <c r="I36" s="25">
        <v>1.49</v>
      </c>
      <c r="J36" s="26">
        <v>1.82</v>
      </c>
      <c r="K36" s="10"/>
      <c r="L36" s="10"/>
      <c r="M36" s="10"/>
      <c r="N36" s="10"/>
      <c r="O36" s="10"/>
      <c r="P36" s="10"/>
    </row>
    <row r="37" spans="1:16" ht="39" customHeight="1" x14ac:dyDescent="0.2">
      <c r="A37" s="10"/>
      <c r="B37" s="23"/>
      <c r="C37" s="1158" t="s">
        <v>545</v>
      </c>
      <c r="D37" s="1159"/>
      <c r="E37" s="1160"/>
      <c r="F37" s="24" t="s">
        <v>494</v>
      </c>
      <c r="G37" s="25" t="s">
        <v>494</v>
      </c>
      <c r="H37" s="25">
        <v>0.41</v>
      </c>
      <c r="I37" s="25">
        <v>0.52</v>
      </c>
      <c r="J37" s="26">
        <v>1.73</v>
      </c>
      <c r="K37" s="10"/>
      <c r="L37" s="10"/>
      <c r="M37" s="10"/>
      <c r="N37" s="10"/>
      <c r="O37" s="10"/>
      <c r="P37" s="10"/>
    </row>
    <row r="38" spans="1:16" ht="39" customHeight="1" x14ac:dyDescent="0.2">
      <c r="A38" s="10"/>
      <c r="B38" s="23"/>
      <c r="C38" s="1158" t="s">
        <v>546</v>
      </c>
      <c r="D38" s="1159"/>
      <c r="E38" s="1160"/>
      <c r="F38" s="24">
        <v>1.1200000000000001</v>
      </c>
      <c r="G38" s="25">
        <v>1.21</v>
      </c>
      <c r="H38" s="25">
        <v>0.84</v>
      </c>
      <c r="I38" s="25">
        <v>0.95</v>
      </c>
      <c r="J38" s="26">
        <v>1.03</v>
      </c>
      <c r="K38" s="10"/>
      <c r="L38" s="10"/>
      <c r="M38" s="10"/>
      <c r="N38" s="10"/>
      <c r="O38" s="10"/>
      <c r="P38" s="10"/>
    </row>
    <row r="39" spans="1:16" ht="39" customHeight="1" x14ac:dyDescent="0.2">
      <c r="A39" s="10"/>
      <c r="B39" s="23"/>
      <c r="C39" s="1158" t="s">
        <v>547</v>
      </c>
      <c r="D39" s="1159"/>
      <c r="E39" s="1160"/>
      <c r="F39" s="24">
        <v>1.19</v>
      </c>
      <c r="G39" s="25">
        <v>1.07</v>
      </c>
      <c r="H39" s="25">
        <v>0.94</v>
      </c>
      <c r="I39" s="25">
        <v>0.81</v>
      </c>
      <c r="J39" s="26">
        <v>0.66</v>
      </c>
      <c r="K39" s="10"/>
      <c r="L39" s="10"/>
      <c r="M39" s="10"/>
      <c r="N39" s="10"/>
      <c r="O39" s="10"/>
      <c r="P39" s="10"/>
    </row>
    <row r="40" spans="1:16" ht="39" customHeight="1" x14ac:dyDescent="0.2">
      <c r="A40" s="10"/>
      <c r="B40" s="23"/>
      <c r="C40" s="1158" t="s">
        <v>548</v>
      </c>
      <c r="D40" s="1159"/>
      <c r="E40" s="1160"/>
      <c r="F40" s="24">
        <v>0.16</v>
      </c>
      <c r="G40" s="25">
        <v>0.15</v>
      </c>
      <c r="H40" s="25">
        <v>0.15</v>
      </c>
      <c r="I40" s="25">
        <v>0.17</v>
      </c>
      <c r="J40" s="26">
        <v>0.17</v>
      </c>
      <c r="K40" s="10"/>
      <c r="L40" s="10"/>
      <c r="M40" s="10"/>
      <c r="N40" s="10"/>
      <c r="O40" s="10"/>
      <c r="P40" s="10"/>
    </row>
    <row r="41" spans="1:16" ht="39" customHeight="1" x14ac:dyDescent="0.2">
      <c r="A41" s="10"/>
      <c r="B41" s="23"/>
      <c r="C41" s="1158" t="s">
        <v>549</v>
      </c>
      <c r="D41" s="1159"/>
      <c r="E41" s="1160"/>
      <c r="F41" s="24" t="s">
        <v>494</v>
      </c>
      <c r="G41" s="25" t="s">
        <v>494</v>
      </c>
      <c r="H41" s="25" t="s">
        <v>494</v>
      </c>
      <c r="I41" s="25" t="s">
        <v>494</v>
      </c>
      <c r="J41" s="26">
        <v>7.0000000000000007E-2</v>
      </c>
      <c r="K41" s="10"/>
      <c r="L41" s="10"/>
      <c r="M41" s="10"/>
      <c r="N41" s="10"/>
      <c r="O41" s="10"/>
      <c r="P41" s="10"/>
    </row>
    <row r="42" spans="1:16" ht="39" customHeight="1" x14ac:dyDescent="0.2">
      <c r="A42" s="10"/>
      <c r="B42" s="27"/>
      <c r="C42" s="1158" t="s">
        <v>550</v>
      </c>
      <c r="D42" s="1159"/>
      <c r="E42" s="1160"/>
      <c r="F42" s="24" t="s">
        <v>494</v>
      </c>
      <c r="G42" s="25" t="s">
        <v>494</v>
      </c>
      <c r="H42" s="25" t="s">
        <v>494</v>
      </c>
      <c r="I42" s="25" t="s">
        <v>494</v>
      </c>
      <c r="J42" s="26" t="s">
        <v>494</v>
      </c>
      <c r="K42" s="10"/>
      <c r="L42" s="10"/>
      <c r="M42" s="10"/>
      <c r="N42" s="10"/>
      <c r="O42" s="10"/>
      <c r="P42" s="10"/>
    </row>
    <row r="43" spans="1:16" ht="39" customHeight="1" thickBot="1" x14ac:dyDescent="0.25">
      <c r="A43" s="10"/>
      <c r="B43" s="28"/>
      <c r="C43" s="1161" t="s">
        <v>551</v>
      </c>
      <c r="D43" s="1162"/>
      <c r="E43" s="1163"/>
      <c r="F43" s="29">
        <v>0.27</v>
      </c>
      <c r="G43" s="30">
        <v>0.26</v>
      </c>
      <c r="H43" s="30">
        <v>0.32</v>
      </c>
      <c r="I43" s="30">
        <v>0.16</v>
      </c>
      <c r="J43" s="31">
        <v>0.02</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UQEBa3bnJNfLP1Ut26VtmpoDGQm4pxAHSrrerICeItAacHEGLWCdN3KLgOhLlJzpxwfr/dm6XB9wabRaJDsu0w==" saltValue="G31vq1YiA52q/AaKWkdTW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81218</v>
      </c>
      <c r="L45" s="48">
        <v>79331</v>
      </c>
      <c r="M45" s="48">
        <v>75529</v>
      </c>
      <c r="N45" s="48">
        <v>70099</v>
      </c>
      <c r="O45" s="49">
        <v>68571</v>
      </c>
      <c r="P45" s="36"/>
      <c r="Q45" s="36"/>
      <c r="R45" s="36"/>
      <c r="S45" s="36"/>
      <c r="T45" s="36"/>
      <c r="U45" s="36"/>
    </row>
    <row r="46" spans="1:21" ht="30.75" customHeight="1" x14ac:dyDescent="0.2">
      <c r="A46" s="36"/>
      <c r="B46" s="1168"/>
      <c r="C46" s="1169"/>
      <c r="D46" s="50"/>
      <c r="E46" s="1174" t="s">
        <v>13</v>
      </c>
      <c r="F46" s="1174"/>
      <c r="G46" s="1174"/>
      <c r="H46" s="1174"/>
      <c r="I46" s="1174"/>
      <c r="J46" s="1175"/>
      <c r="K46" s="51" t="s">
        <v>494</v>
      </c>
      <c r="L46" s="52">
        <v>33</v>
      </c>
      <c r="M46" s="52">
        <v>33</v>
      </c>
      <c r="N46" s="52">
        <v>66</v>
      </c>
      <c r="O46" s="53" t="s">
        <v>494</v>
      </c>
      <c r="P46" s="36"/>
      <c r="Q46" s="36"/>
      <c r="R46" s="36"/>
      <c r="S46" s="36"/>
      <c r="T46" s="36"/>
      <c r="U46" s="36"/>
    </row>
    <row r="47" spans="1:21" ht="30.75" customHeight="1" x14ac:dyDescent="0.2">
      <c r="A47" s="36"/>
      <c r="B47" s="1168"/>
      <c r="C47" s="1169"/>
      <c r="D47" s="50"/>
      <c r="E47" s="1174" t="s">
        <v>14</v>
      </c>
      <c r="F47" s="1174"/>
      <c r="G47" s="1174"/>
      <c r="H47" s="1174"/>
      <c r="I47" s="1174"/>
      <c r="J47" s="1175"/>
      <c r="K47" s="51">
        <v>5367</v>
      </c>
      <c r="L47" s="52">
        <v>6067</v>
      </c>
      <c r="M47" s="52">
        <v>6433</v>
      </c>
      <c r="N47" s="52">
        <v>6800</v>
      </c>
      <c r="O47" s="53">
        <v>6800</v>
      </c>
      <c r="P47" s="36"/>
      <c r="Q47" s="36"/>
      <c r="R47" s="36"/>
      <c r="S47" s="36"/>
      <c r="T47" s="36"/>
      <c r="U47" s="36"/>
    </row>
    <row r="48" spans="1:21" ht="30.75" customHeight="1" x14ac:dyDescent="0.2">
      <c r="A48" s="36"/>
      <c r="B48" s="1168"/>
      <c r="C48" s="1169"/>
      <c r="D48" s="50"/>
      <c r="E48" s="1174" t="s">
        <v>15</v>
      </c>
      <c r="F48" s="1174"/>
      <c r="G48" s="1174"/>
      <c r="H48" s="1174"/>
      <c r="I48" s="1174"/>
      <c r="J48" s="1175"/>
      <c r="K48" s="51">
        <v>1607</v>
      </c>
      <c r="L48" s="52">
        <v>1568</v>
      </c>
      <c r="M48" s="52">
        <v>1483</v>
      </c>
      <c r="N48" s="52">
        <v>1388</v>
      </c>
      <c r="O48" s="53">
        <v>1413</v>
      </c>
      <c r="P48" s="36"/>
      <c r="Q48" s="36"/>
      <c r="R48" s="36"/>
      <c r="S48" s="36"/>
      <c r="T48" s="36"/>
      <c r="U48" s="36"/>
    </row>
    <row r="49" spans="1:21" ht="30.75" customHeight="1" x14ac:dyDescent="0.2">
      <c r="A49" s="36"/>
      <c r="B49" s="1168"/>
      <c r="C49" s="1169"/>
      <c r="D49" s="50"/>
      <c r="E49" s="1174" t="s">
        <v>16</v>
      </c>
      <c r="F49" s="1174"/>
      <c r="G49" s="1174"/>
      <c r="H49" s="1174"/>
      <c r="I49" s="1174"/>
      <c r="J49" s="1175"/>
      <c r="K49" s="51" t="s">
        <v>494</v>
      </c>
      <c r="L49" s="52" t="s">
        <v>494</v>
      </c>
      <c r="M49" s="52" t="s">
        <v>494</v>
      </c>
      <c r="N49" s="52" t="s">
        <v>494</v>
      </c>
      <c r="O49" s="53" t="s">
        <v>494</v>
      </c>
      <c r="P49" s="36"/>
      <c r="Q49" s="36"/>
      <c r="R49" s="36"/>
      <c r="S49" s="36"/>
      <c r="T49" s="36"/>
      <c r="U49" s="36"/>
    </row>
    <row r="50" spans="1:21" ht="30.75" customHeight="1" x14ac:dyDescent="0.2">
      <c r="A50" s="36"/>
      <c r="B50" s="1168"/>
      <c r="C50" s="1169"/>
      <c r="D50" s="50"/>
      <c r="E50" s="1174" t="s">
        <v>17</v>
      </c>
      <c r="F50" s="1174"/>
      <c r="G50" s="1174"/>
      <c r="H50" s="1174"/>
      <c r="I50" s="1174"/>
      <c r="J50" s="1175"/>
      <c r="K50" s="51">
        <v>259</v>
      </c>
      <c r="L50" s="52">
        <v>259</v>
      </c>
      <c r="M50" s="52">
        <v>259</v>
      </c>
      <c r="N50" s="52">
        <v>265</v>
      </c>
      <c r="O50" s="53">
        <v>267</v>
      </c>
      <c r="P50" s="36"/>
      <c r="Q50" s="36"/>
      <c r="R50" s="36"/>
      <c r="S50" s="36"/>
      <c r="T50" s="36"/>
      <c r="U50" s="36"/>
    </row>
    <row r="51" spans="1:21" ht="30.75" customHeight="1" x14ac:dyDescent="0.2">
      <c r="A51" s="36"/>
      <c r="B51" s="1170"/>
      <c r="C51" s="1171"/>
      <c r="D51" s="54"/>
      <c r="E51" s="1174" t="s">
        <v>18</v>
      </c>
      <c r="F51" s="1174"/>
      <c r="G51" s="1174"/>
      <c r="H51" s="1174"/>
      <c r="I51" s="1174"/>
      <c r="J51" s="1175"/>
      <c r="K51" s="51">
        <v>0</v>
      </c>
      <c r="L51" s="52">
        <v>0</v>
      </c>
      <c r="M51" s="52">
        <v>0</v>
      </c>
      <c r="N51" s="52">
        <v>0</v>
      </c>
      <c r="O51" s="53">
        <v>5</v>
      </c>
      <c r="P51" s="36"/>
      <c r="Q51" s="36"/>
      <c r="R51" s="36"/>
      <c r="S51" s="36"/>
      <c r="T51" s="36"/>
      <c r="U51" s="36"/>
    </row>
    <row r="52" spans="1:21" ht="30.75" customHeight="1" x14ac:dyDescent="0.2">
      <c r="A52" s="36"/>
      <c r="B52" s="1176" t="s">
        <v>19</v>
      </c>
      <c r="C52" s="1177"/>
      <c r="D52" s="54"/>
      <c r="E52" s="1174" t="s">
        <v>20</v>
      </c>
      <c r="F52" s="1174"/>
      <c r="G52" s="1174"/>
      <c r="H52" s="1174"/>
      <c r="I52" s="1174"/>
      <c r="J52" s="1175"/>
      <c r="K52" s="51">
        <v>56091</v>
      </c>
      <c r="L52" s="52">
        <v>55977</v>
      </c>
      <c r="M52" s="52">
        <v>54769</v>
      </c>
      <c r="N52" s="52">
        <v>53939</v>
      </c>
      <c r="O52" s="53">
        <v>51761</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32360</v>
      </c>
      <c r="L53" s="57">
        <v>31281</v>
      </c>
      <c r="M53" s="57">
        <v>28968</v>
      </c>
      <c r="N53" s="57">
        <v>24679</v>
      </c>
      <c r="O53" s="58">
        <v>25295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552</v>
      </c>
      <c r="P54" s="36"/>
      <c r="Q54" s="36"/>
      <c r="R54" s="36"/>
      <c r="S54" s="36"/>
      <c r="T54" s="36"/>
      <c r="U54" s="36"/>
    </row>
    <row r="55" spans="1:21" ht="30.75" customHeight="1" thickBot="1" x14ac:dyDescent="0.3">
      <c r="A55" s="36"/>
      <c r="B55" s="61"/>
      <c r="C55" s="62"/>
      <c r="D55" s="62"/>
      <c r="E55" s="63"/>
      <c r="F55" s="63"/>
      <c r="G55" s="63"/>
      <c r="H55" s="63"/>
      <c r="I55" s="63"/>
      <c r="J55" s="64" t="s">
        <v>3</v>
      </c>
      <c r="K55" s="65" t="s">
        <v>553</v>
      </c>
      <c r="L55" s="66" t="s">
        <v>554</v>
      </c>
      <c r="M55" s="66" t="s">
        <v>555</v>
      </c>
      <c r="N55" s="66" t="s">
        <v>556</v>
      </c>
      <c r="O55" s="67" t="s">
        <v>557</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v>18810</v>
      </c>
      <c r="L56" s="69">
        <v>24123</v>
      </c>
      <c r="M56" s="69">
        <v>26829</v>
      </c>
      <c r="N56" s="69">
        <v>29898</v>
      </c>
      <c r="O56" s="70">
        <v>30334</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v>19000</v>
      </c>
      <c r="L57" s="72">
        <v>24367</v>
      </c>
      <c r="M57" s="72">
        <v>27100</v>
      </c>
      <c r="N57" s="72">
        <v>30200</v>
      </c>
      <c r="O57" s="73">
        <v>30333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tFnsAgjbV+EdvTjwVfQHQd3cz0GbmZZSeCgYnUgUxr8RA85VzfZhMrQiuCbjZ3bau2RLIj2phiHYSlhprxUSew==" saltValue="Z6t6p5mqzIqL5+OfniB4a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534</v>
      </c>
      <c r="J40" s="385" t="s">
        <v>535</v>
      </c>
      <c r="K40" s="385" t="s">
        <v>536</v>
      </c>
      <c r="L40" s="385" t="s">
        <v>537</v>
      </c>
      <c r="M40" s="386" t="s">
        <v>538</v>
      </c>
    </row>
    <row r="41" spans="2:13" ht="27.75" customHeight="1" x14ac:dyDescent="0.2">
      <c r="B41" s="1192" t="s">
        <v>29</v>
      </c>
      <c r="C41" s="1193"/>
      <c r="D41" s="84"/>
      <c r="E41" s="1198" t="s">
        <v>30</v>
      </c>
      <c r="F41" s="1198"/>
      <c r="G41" s="1198"/>
      <c r="H41" s="1199"/>
      <c r="I41" s="387">
        <v>1014044</v>
      </c>
      <c r="J41" s="388">
        <v>1004648</v>
      </c>
      <c r="K41" s="388">
        <v>993325</v>
      </c>
      <c r="L41" s="388">
        <v>992184</v>
      </c>
      <c r="M41" s="389">
        <v>991096</v>
      </c>
    </row>
    <row r="42" spans="2:13" ht="27.75" customHeight="1" x14ac:dyDescent="0.2">
      <c r="B42" s="1194"/>
      <c r="C42" s="1195"/>
      <c r="D42" s="85"/>
      <c r="E42" s="1200" t="s">
        <v>31</v>
      </c>
      <c r="F42" s="1200"/>
      <c r="G42" s="1200"/>
      <c r="H42" s="1201"/>
      <c r="I42" s="390">
        <v>2631</v>
      </c>
      <c r="J42" s="391">
        <v>2392</v>
      </c>
      <c r="K42" s="391">
        <v>2154</v>
      </c>
      <c r="L42" s="391">
        <v>1915</v>
      </c>
      <c r="M42" s="392">
        <v>1676</v>
      </c>
    </row>
    <row r="43" spans="2:13" ht="27.75" customHeight="1" x14ac:dyDescent="0.2">
      <c r="B43" s="1194"/>
      <c r="C43" s="1195"/>
      <c r="D43" s="85"/>
      <c r="E43" s="1200" t="s">
        <v>32</v>
      </c>
      <c r="F43" s="1200"/>
      <c r="G43" s="1200"/>
      <c r="H43" s="1201"/>
      <c r="I43" s="390">
        <v>16602</v>
      </c>
      <c r="J43" s="391">
        <v>15613</v>
      </c>
      <c r="K43" s="391">
        <v>14675</v>
      </c>
      <c r="L43" s="391">
        <v>13850</v>
      </c>
      <c r="M43" s="392">
        <v>13018</v>
      </c>
    </row>
    <row r="44" spans="2:13" ht="27.75" customHeight="1" x14ac:dyDescent="0.2">
      <c r="B44" s="1194"/>
      <c r="C44" s="1195"/>
      <c r="D44" s="85"/>
      <c r="E44" s="1200" t="s">
        <v>33</v>
      </c>
      <c r="F44" s="1200"/>
      <c r="G44" s="1200"/>
      <c r="H44" s="1201"/>
      <c r="I44" s="390" t="s">
        <v>494</v>
      </c>
      <c r="J44" s="391" t="s">
        <v>494</v>
      </c>
      <c r="K44" s="391" t="s">
        <v>494</v>
      </c>
      <c r="L44" s="391" t="s">
        <v>494</v>
      </c>
      <c r="M44" s="392" t="s">
        <v>494</v>
      </c>
    </row>
    <row r="45" spans="2:13" ht="27.75" customHeight="1" x14ac:dyDescent="0.2">
      <c r="B45" s="1194"/>
      <c r="C45" s="1195"/>
      <c r="D45" s="85"/>
      <c r="E45" s="1200" t="s">
        <v>34</v>
      </c>
      <c r="F45" s="1200"/>
      <c r="G45" s="1200"/>
      <c r="H45" s="1201"/>
      <c r="I45" s="390">
        <v>111511</v>
      </c>
      <c r="J45" s="391">
        <v>105857</v>
      </c>
      <c r="K45" s="391">
        <v>103184</v>
      </c>
      <c r="L45" s="391">
        <v>101170</v>
      </c>
      <c r="M45" s="392">
        <v>98255</v>
      </c>
    </row>
    <row r="46" spans="2:13" ht="27.75" customHeight="1" x14ac:dyDescent="0.2">
      <c r="B46" s="1194"/>
      <c r="C46" s="1195"/>
      <c r="D46" s="86"/>
      <c r="E46" s="1202" t="s">
        <v>35</v>
      </c>
      <c r="F46" s="1202"/>
      <c r="G46" s="1202"/>
      <c r="H46" s="1203"/>
      <c r="I46" s="390">
        <v>15845</v>
      </c>
      <c r="J46" s="391">
        <v>15223</v>
      </c>
      <c r="K46" s="391">
        <v>14594</v>
      </c>
      <c r="L46" s="391">
        <v>14056</v>
      </c>
      <c r="M46" s="392">
        <v>13530</v>
      </c>
    </row>
    <row r="47" spans="2:13" ht="27.75" customHeight="1" x14ac:dyDescent="0.2">
      <c r="B47" s="1194"/>
      <c r="C47" s="1195"/>
      <c r="D47" s="87"/>
      <c r="E47" s="1204" t="s">
        <v>36</v>
      </c>
      <c r="F47" s="1205"/>
      <c r="G47" s="1205"/>
      <c r="H47" s="1206"/>
      <c r="I47" s="390" t="s">
        <v>494</v>
      </c>
      <c r="J47" s="391" t="s">
        <v>494</v>
      </c>
      <c r="K47" s="391" t="s">
        <v>494</v>
      </c>
      <c r="L47" s="391" t="s">
        <v>494</v>
      </c>
      <c r="M47" s="392" t="s">
        <v>494</v>
      </c>
    </row>
    <row r="48" spans="2:13" ht="27.75" customHeight="1" x14ac:dyDescent="0.2">
      <c r="B48" s="1194"/>
      <c r="C48" s="1195"/>
      <c r="D48" s="85"/>
      <c r="E48" s="1200" t="s">
        <v>37</v>
      </c>
      <c r="F48" s="1200"/>
      <c r="G48" s="1200"/>
      <c r="H48" s="1201"/>
      <c r="I48" s="390" t="s">
        <v>494</v>
      </c>
      <c r="J48" s="391" t="s">
        <v>494</v>
      </c>
      <c r="K48" s="391" t="s">
        <v>494</v>
      </c>
      <c r="L48" s="391" t="s">
        <v>494</v>
      </c>
      <c r="M48" s="392" t="s">
        <v>494</v>
      </c>
    </row>
    <row r="49" spans="2:13" ht="27.75" customHeight="1" x14ac:dyDescent="0.2">
      <c r="B49" s="1196"/>
      <c r="C49" s="1197"/>
      <c r="D49" s="85"/>
      <c r="E49" s="1200" t="s">
        <v>38</v>
      </c>
      <c r="F49" s="1200"/>
      <c r="G49" s="1200"/>
      <c r="H49" s="1201"/>
      <c r="I49" s="390" t="s">
        <v>494</v>
      </c>
      <c r="J49" s="391" t="s">
        <v>494</v>
      </c>
      <c r="K49" s="391" t="s">
        <v>494</v>
      </c>
      <c r="L49" s="391" t="s">
        <v>494</v>
      </c>
      <c r="M49" s="392" t="s">
        <v>494</v>
      </c>
    </row>
    <row r="50" spans="2:13" ht="27.75" customHeight="1" x14ac:dyDescent="0.2">
      <c r="B50" s="1207" t="s">
        <v>39</v>
      </c>
      <c r="C50" s="1208"/>
      <c r="D50" s="88"/>
      <c r="E50" s="1200" t="s">
        <v>40</v>
      </c>
      <c r="F50" s="1200"/>
      <c r="G50" s="1200"/>
      <c r="H50" s="1201"/>
      <c r="I50" s="390">
        <v>105161</v>
      </c>
      <c r="J50" s="391">
        <v>103025</v>
      </c>
      <c r="K50" s="391">
        <v>101028</v>
      </c>
      <c r="L50" s="391">
        <v>95624</v>
      </c>
      <c r="M50" s="392">
        <v>94680</v>
      </c>
    </row>
    <row r="51" spans="2:13" ht="27.75" customHeight="1" x14ac:dyDescent="0.2">
      <c r="B51" s="1194"/>
      <c r="C51" s="1195"/>
      <c r="D51" s="85"/>
      <c r="E51" s="1200" t="s">
        <v>41</v>
      </c>
      <c r="F51" s="1200"/>
      <c r="G51" s="1200"/>
      <c r="H51" s="1201"/>
      <c r="I51" s="390">
        <v>25580</v>
      </c>
      <c r="J51" s="391">
        <v>24095</v>
      </c>
      <c r="K51" s="391">
        <v>23201</v>
      </c>
      <c r="L51" s="391">
        <v>22427</v>
      </c>
      <c r="M51" s="392">
        <v>21414</v>
      </c>
    </row>
    <row r="52" spans="2:13" ht="27.75" customHeight="1" x14ac:dyDescent="0.2">
      <c r="B52" s="1196"/>
      <c r="C52" s="1197"/>
      <c r="D52" s="85"/>
      <c r="E52" s="1200" t="s">
        <v>42</v>
      </c>
      <c r="F52" s="1200"/>
      <c r="G52" s="1200"/>
      <c r="H52" s="1201"/>
      <c r="I52" s="390">
        <v>603267</v>
      </c>
      <c r="J52" s="391">
        <v>592113</v>
      </c>
      <c r="K52" s="391">
        <v>578513</v>
      </c>
      <c r="L52" s="391">
        <v>567959</v>
      </c>
      <c r="M52" s="392">
        <v>560474</v>
      </c>
    </row>
    <row r="53" spans="2:13" ht="27.75" customHeight="1" thickBot="1" x14ac:dyDescent="0.25">
      <c r="B53" s="1209" t="s">
        <v>43</v>
      </c>
      <c r="C53" s="1210"/>
      <c r="D53" s="89"/>
      <c r="E53" s="1211" t="s">
        <v>44</v>
      </c>
      <c r="F53" s="1211"/>
      <c r="G53" s="1211"/>
      <c r="H53" s="1212"/>
      <c r="I53" s="393">
        <v>426625</v>
      </c>
      <c r="J53" s="394">
        <v>424500</v>
      </c>
      <c r="K53" s="394">
        <v>425190</v>
      </c>
      <c r="L53" s="394">
        <v>437165</v>
      </c>
      <c r="M53" s="395">
        <v>441008</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YJ3FlgwSx0mIFGFTNjyd/lB8VWp+fZx4a2Bv64bKozSPVnTyi7dZqPVnqaVs37+itaZUB6/3F9rxANJmeXkD0g==" saltValue="KCCQTpZsd4E7hm13bURBU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B6C6-FA43-45F3-A7BA-49D6DA1C450D}">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536</v>
      </c>
      <c r="G54" s="97" t="s">
        <v>537</v>
      </c>
      <c r="H54" s="98" t="s">
        <v>538</v>
      </c>
    </row>
    <row r="55" spans="2:8" ht="52.5" customHeight="1" x14ac:dyDescent="0.2">
      <c r="B55" s="99"/>
      <c r="C55" s="1221" t="s">
        <v>46</v>
      </c>
      <c r="D55" s="1221"/>
      <c r="E55" s="1222"/>
      <c r="F55" s="100">
        <v>20691</v>
      </c>
      <c r="G55" s="100">
        <v>17220</v>
      </c>
      <c r="H55" s="101">
        <v>17224</v>
      </c>
    </row>
    <row r="56" spans="2:8" ht="52.5" customHeight="1" x14ac:dyDescent="0.2">
      <c r="B56" s="102"/>
      <c r="C56" s="1223" t="s">
        <v>47</v>
      </c>
      <c r="D56" s="1223"/>
      <c r="E56" s="1224"/>
      <c r="F56" s="103">
        <v>14832</v>
      </c>
      <c r="G56" s="103">
        <v>13841</v>
      </c>
      <c r="H56" s="104">
        <v>13848</v>
      </c>
    </row>
    <row r="57" spans="2:8" ht="53.25" customHeight="1" x14ac:dyDescent="0.2">
      <c r="B57" s="102"/>
      <c r="C57" s="1225" t="s">
        <v>48</v>
      </c>
      <c r="D57" s="1225"/>
      <c r="E57" s="1226"/>
      <c r="F57" s="105">
        <v>38942</v>
      </c>
      <c r="G57" s="105">
        <v>37676</v>
      </c>
      <c r="H57" s="106">
        <v>37357</v>
      </c>
    </row>
    <row r="58" spans="2:8" ht="45.75" customHeight="1" x14ac:dyDescent="0.2">
      <c r="B58" s="107"/>
      <c r="C58" s="1213" t="s">
        <v>594</v>
      </c>
      <c r="D58" s="1214"/>
      <c r="E58" s="1215"/>
      <c r="F58" s="108">
        <v>21107</v>
      </c>
      <c r="G58" s="108">
        <v>19626</v>
      </c>
      <c r="H58" s="109">
        <v>18644</v>
      </c>
    </row>
    <row r="59" spans="2:8" ht="45.75" customHeight="1" x14ac:dyDescent="0.2">
      <c r="B59" s="107"/>
      <c r="C59" s="1213" t="s">
        <v>595</v>
      </c>
      <c r="D59" s="1214"/>
      <c r="E59" s="1215"/>
      <c r="F59" s="108">
        <v>4177</v>
      </c>
      <c r="G59" s="108">
        <v>4258</v>
      </c>
      <c r="H59" s="109">
        <v>4213</v>
      </c>
    </row>
    <row r="60" spans="2:8" ht="45.75" customHeight="1" x14ac:dyDescent="0.2">
      <c r="B60" s="107"/>
      <c r="C60" s="1213" t="s">
        <v>596</v>
      </c>
      <c r="D60" s="1214"/>
      <c r="E60" s="1215"/>
      <c r="F60" s="108">
        <v>2562</v>
      </c>
      <c r="G60" s="108">
        <v>2564</v>
      </c>
      <c r="H60" s="109">
        <v>2566</v>
      </c>
    </row>
    <row r="61" spans="2:8" ht="45.75" customHeight="1" x14ac:dyDescent="0.2">
      <c r="B61" s="107"/>
      <c r="C61" s="1213" t="s">
        <v>597</v>
      </c>
      <c r="D61" s="1214"/>
      <c r="E61" s="1215"/>
      <c r="F61" s="108">
        <v>2000</v>
      </c>
      <c r="G61" s="108">
        <v>2000</v>
      </c>
      <c r="H61" s="109">
        <v>2003</v>
      </c>
    </row>
    <row r="62" spans="2:8" ht="45.75" customHeight="1" thickBot="1" x14ac:dyDescent="0.25">
      <c r="B62" s="110"/>
      <c r="C62" s="1216" t="s">
        <v>598</v>
      </c>
      <c r="D62" s="1217"/>
      <c r="E62" s="1218"/>
      <c r="F62" s="111">
        <v>1500</v>
      </c>
      <c r="G62" s="111">
        <v>1500</v>
      </c>
      <c r="H62" s="112">
        <v>1507</v>
      </c>
    </row>
    <row r="63" spans="2:8" ht="52.5" customHeight="1" thickBot="1" x14ac:dyDescent="0.25">
      <c r="B63" s="113"/>
      <c r="C63" s="1219" t="s">
        <v>49</v>
      </c>
      <c r="D63" s="1219"/>
      <c r="E63" s="1220"/>
      <c r="F63" s="114">
        <v>74465</v>
      </c>
      <c r="G63" s="114">
        <v>68737</v>
      </c>
      <c r="H63" s="115">
        <v>68429</v>
      </c>
    </row>
    <row r="64" spans="2:8" ht="15" customHeight="1" x14ac:dyDescent="0.2"/>
  </sheetData>
  <sheetProtection algorithmName="SHA-512" hashValue="BgHLuInvFnlS4FMzW1t2JLuQTJXBaEjPTIf9c5IlixtliOHjei+HFuCL2LivQNSVLagrX4qyo8Xcd9KJ3ufdaw==" saltValue="3ZJxp3H2hJ65u8SOWXV0F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55400-6AF1-42B1-871D-21D3F046E394}">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610</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610</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609</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605</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608</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603</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534</v>
      </c>
      <c r="BQ50" s="1237"/>
      <c r="BR50" s="1237"/>
      <c r="BS50" s="1237"/>
      <c r="BT50" s="1237"/>
      <c r="BU50" s="1237"/>
      <c r="BV50" s="1237"/>
      <c r="BW50" s="1237"/>
      <c r="BX50" s="1237" t="s">
        <v>535</v>
      </c>
      <c r="BY50" s="1237"/>
      <c r="BZ50" s="1237"/>
      <c r="CA50" s="1237"/>
      <c r="CB50" s="1237"/>
      <c r="CC50" s="1237"/>
      <c r="CD50" s="1237"/>
      <c r="CE50" s="1237"/>
      <c r="CF50" s="1237" t="s">
        <v>536</v>
      </c>
      <c r="CG50" s="1237"/>
      <c r="CH50" s="1237"/>
      <c r="CI50" s="1237"/>
      <c r="CJ50" s="1237"/>
      <c r="CK50" s="1237"/>
      <c r="CL50" s="1237"/>
      <c r="CM50" s="1237"/>
      <c r="CN50" s="1237" t="s">
        <v>537</v>
      </c>
      <c r="CO50" s="1237"/>
      <c r="CP50" s="1237"/>
      <c r="CQ50" s="1237"/>
      <c r="CR50" s="1237"/>
      <c r="CS50" s="1237"/>
      <c r="CT50" s="1237"/>
      <c r="CU50" s="1237"/>
      <c r="CV50" s="1237" t="s">
        <v>538</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602</v>
      </c>
      <c r="AO51" s="1236"/>
      <c r="AP51" s="1236"/>
      <c r="AQ51" s="1236"/>
      <c r="AR51" s="1236"/>
      <c r="AS51" s="1236"/>
      <c r="AT51" s="1236"/>
      <c r="AU51" s="1236"/>
      <c r="AV51" s="1236"/>
      <c r="AW51" s="1236"/>
      <c r="AX51" s="1236"/>
      <c r="AY51" s="1236"/>
      <c r="AZ51" s="1236"/>
      <c r="BA51" s="1236"/>
      <c r="BB51" s="1236" t="s">
        <v>600</v>
      </c>
      <c r="BC51" s="1236"/>
      <c r="BD51" s="1236"/>
      <c r="BE51" s="1236"/>
      <c r="BF51" s="1236"/>
      <c r="BG51" s="1236"/>
      <c r="BH51" s="1236"/>
      <c r="BI51" s="1236"/>
      <c r="BJ51" s="1236"/>
      <c r="BK51" s="1236"/>
      <c r="BL51" s="1236"/>
      <c r="BM51" s="1236"/>
      <c r="BN51" s="1236"/>
      <c r="BO51" s="1236"/>
      <c r="BP51" s="1235">
        <v>202.6</v>
      </c>
      <c r="BQ51" s="1235"/>
      <c r="BR51" s="1235"/>
      <c r="BS51" s="1235"/>
      <c r="BT51" s="1235"/>
      <c r="BU51" s="1235"/>
      <c r="BV51" s="1235"/>
      <c r="BW51" s="1235"/>
      <c r="BX51" s="1235">
        <v>203.6</v>
      </c>
      <c r="BY51" s="1235"/>
      <c r="BZ51" s="1235"/>
      <c r="CA51" s="1235"/>
      <c r="CB51" s="1235"/>
      <c r="CC51" s="1235"/>
      <c r="CD51" s="1235"/>
      <c r="CE51" s="1235"/>
      <c r="CF51" s="1235">
        <v>206</v>
      </c>
      <c r="CG51" s="1235"/>
      <c r="CH51" s="1235"/>
      <c r="CI51" s="1235"/>
      <c r="CJ51" s="1235"/>
      <c r="CK51" s="1235"/>
      <c r="CL51" s="1235"/>
      <c r="CM51" s="1235"/>
      <c r="CN51" s="1235">
        <v>208.6</v>
      </c>
      <c r="CO51" s="1235"/>
      <c r="CP51" s="1235"/>
      <c r="CQ51" s="1235"/>
      <c r="CR51" s="1235"/>
      <c r="CS51" s="1235"/>
      <c r="CT51" s="1235"/>
      <c r="CU51" s="1235"/>
      <c r="CV51" s="1235">
        <v>204.8</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607</v>
      </c>
      <c r="BC53" s="1236"/>
      <c r="BD53" s="1236"/>
      <c r="BE53" s="1236"/>
      <c r="BF53" s="1236"/>
      <c r="BG53" s="1236"/>
      <c r="BH53" s="1236"/>
      <c r="BI53" s="1236"/>
      <c r="BJ53" s="1236"/>
      <c r="BK53" s="1236"/>
      <c r="BL53" s="1236"/>
      <c r="BM53" s="1236"/>
      <c r="BN53" s="1236"/>
      <c r="BO53" s="1236"/>
      <c r="BP53" s="1235">
        <v>44.4</v>
      </c>
      <c r="BQ53" s="1235"/>
      <c r="BR53" s="1235"/>
      <c r="BS53" s="1235"/>
      <c r="BT53" s="1235"/>
      <c r="BU53" s="1235"/>
      <c r="BV53" s="1235"/>
      <c r="BW53" s="1235"/>
      <c r="BX53" s="1235">
        <v>46</v>
      </c>
      <c r="BY53" s="1235"/>
      <c r="BZ53" s="1235"/>
      <c r="CA53" s="1235"/>
      <c r="CB53" s="1235"/>
      <c r="CC53" s="1235"/>
      <c r="CD53" s="1235"/>
      <c r="CE53" s="1235"/>
      <c r="CF53" s="1235">
        <v>47.6</v>
      </c>
      <c r="CG53" s="1235"/>
      <c r="CH53" s="1235"/>
      <c r="CI53" s="1235"/>
      <c r="CJ53" s="1235"/>
      <c r="CK53" s="1235"/>
      <c r="CL53" s="1235"/>
      <c r="CM53" s="1235"/>
      <c r="CN53" s="1235">
        <v>48.8</v>
      </c>
      <c r="CO53" s="1235"/>
      <c r="CP53" s="1235"/>
      <c r="CQ53" s="1235"/>
      <c r="CR53" s="1235"/>
      <c r="CS53" s="1235"/>
      <c r="CT53" s="1235"/>
      <c r="CU53" s="1235"/>
      <c r="CV53" s="1235">
        <v>50.1</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601</v>
      </c>
      <c r="AO55" s="1237"/>
      <c r="AP55" s="1237"/>
      <c r="AQ55" s="1237"/>
      <c r="AR55" s="1237"/>
      <c r="AS55" s="1237"/>
      <c r="AT55" s="1237"/>
      <c r="AU55" s="1237"/>
      <c r="AV55" s="1237"/>
      <c r="AW55" s="1237"/>
      <c r="AX55" s="1237"/>
      <c r="AY55" s="1237"/>
      <c r="AZ55" s="1237"/>
      <c r="BA55" s="1237"/>
      <c r="BB55" s="1236" t="s">
        <v>600</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245.1</v>
      </c>
      <c r="BY55" s="1235"/>
      <c r="BZ55" s="1235"/>
      <c r="CA55" s="1235"/>
      <c r="CB55" s="1235"/>
      <c r="CC55" s="1235"/>
      <c r="CD55" s="1235"/>
      <c r="CE55" s="1235"/>
      <c r="CF55" s="1235">
        <v>246.9</v>
      </c>
      <c r="CG55" s="1235"/>
      <c r="CH55" s="1235"/>
      <c r="CI55" s="1235"/>
      <c r="CJ55" s="1235"/>
      <c r="CK55" s="1235"/>
      <c r="CL55" s="1235"/>
      <c r="CM55" s="1235"/>
      <c r="CN55" s="1235">
        <v>250.4</v>
      </c>
      <c r="CO55" s="1235"/>
      <c r="CP55" s="1235"/>
      <c r="CQ55" s="1235"/>
      <c r="CR55" s="1235"/>
      <c r="CS55" s="1235"/>
      <c r="CT55" s="1235"/>
      <c r="CU55" s="1235"/>
      <c r="CV55" s="1235">
        <v>246.3</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607</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53.4</v>
      </c>
      <c r="BY57" s="1235"/>
      <c r="BZ57" s="1235"/>
      <c r="CA57" s="1235"/>
      <c r="CB57" s="1235"/>
      <c r="CC57" s="1235"/>
      <c r="CD57" s="1235"/>
      <c r="CE57" s="1235"/>
      <c r="CF57" s="1235">
        <v>54.8</v>
      </c>
      <c r="CG57" s="1235"/>
      <c r="CH57" s="1235"/>
      <c r="CI57" s="1235"/>
      <c r="CJ57" s="1235"/>
      <c r="CK57" s="1235"/>
      <c r="CL57" s="1235"/>
      <c r="CM57" s="1235"/>
      <c r="CN57" s="1235">
        <v>55.8</v>
      </c>
      <c r="CO57" s="1235"/>
      <c r="CP57" s="1235"/>
      <c r="CQ57" s="1235"/>
      <c r="CR57" s="1235"/>
      <c r="CS57" s="1235"/>
      <c r="CT57" s="1235"/>
      <c r="CU57" s="1235"/>
      <c r="CV57" s="1235">
        <v>57.1</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606</v>
      </c>
    </row>
    <row r="64" spans="1:109" ht="13" x14ac:dyDescent="0.2">
      <c r="B64" s="1228"/>
      <c r="G64" s="1265"/>
      <c r="I64" s="1267"/>
      <c r="J64" s="1267"/>
      <c r="K64" s="1267"/>
      <c r="L64" s="1267"/>
      <c r="M64" s="1267"/>
      <c r="N64" s="1266"/>
      <c r="AM64" s="1265"/>
      <c r="AN64" s="1265" t="s">
        <v>605</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604</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603</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534</v>
      </c>
      <c r="BQ72" s="1237"/>
      <c r="BR72" s="1237"/>
      <c r="BS72" s="1237"/>
      <c r="BT72" s="1237"/>
      <c r="BU72" s="1237"/>
      <c r="BV72" s="1237"/>
      <c r="BW72" s="1237"/>
      <c r="BX72" s="1237" t="s">
        <v>535</v>
      </c>
      <c r="BY72" s="1237"/>
      <c r="BZ72" s="1237"/>
      <c r="CA72" s="1237"/>
      <c r="CB72" s="1237"/>
      <c r="CC72" s="1237"/>
      <c r="CD72" s="1237"/>
      <c r="CE72" s="1237"/>
      <c r="CF72" s="1237" t="s">
        <v>536</v>
      </c>
      <c r="CG72" s="1237"/>
      <c r="CH72" s="1237"/>
      <c r="CI72" s="1237"/>
      <c r="CJ72" s="1237"/>
      <c r="CK72" s="1237"/>
      <c r="CL72" s="1237"/>
      <c r="CM72" s="1237"/>
      <c r="CN72" s="1237" t="s">
        <v>537</v>
      </c>
      <c r="CO72" s="1237"/>
      <c r="CP72" s="1237"/>
      <c r="CQ72" s="1237"/>
      <c r="CR72" s="1237"/>
      <c r="CS72" s="1237"/>
      <c r="CT72" s="1237"/>
      <c r="CU72" s="1237"/>
      <c r="CV72" s="1237" t="s">
        <v>538</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602</v>
      </c>
      <c r="AO73" s="1236"/>
      <c r="AP73" s="1236"/>
      <c r="AQ73" s="1236"/>
      <c r="AR73" s="1236"/>
      <c r="AS73" s="1236"/>
      <c r="AT73" s="1236"/>
      <c r="AU73" s="1236"/>
      <c r="AV73" s="1236"/>
      <c r="AW73" s="1236"/>
      <c r="AX73" s="1236"/>
      <c r="AY73" s="1236"/>
      <c r="AZ73" s="1236"/>
      <c r="BA73" s="1236"/>
      <c r="BB73" s="1236" t="s">
        <v>600</v>
      </c>
      <c r="BC73" s="1236"/>
      <c r="BD73" s="1236"/>
      <c r="BE73" s="1236"/>
      <c r="BF73" s="1236"/>
      <c r="BG73" s="1236"/>
      <c r="BH73" s="1236"/>
      <c r="BI73" s="1236"/>
      <c r="BJ73" s="1236"/>
      <c r="BK73" s="1236"/>
      <c r="BL73" s="1236"/>
      <c r="BM73" s="1236"/>
      <c r="BN73" s="1236"/>
      <c r="BO73" s="1236"/>
      <c r="BP73" s="1235">
        <v>202.6</v>
      </c>
      <c r="BQ73" s="1235"/>
      <c r="BR73" s="1235"/>
      <c r="BS73" s="1235"/>
      <c r="BT73" s="1235"/>
      <c r="BU73" s="1235"/>
      <c r="BV73" s="1235"/>
      <c r="BW73" s="1235"/>
      <c r="BX73" s="1235">
        <v>203.6</v>
      </c>
      <c r="BY73" s="1235"/>
      <c r="BZ73" s="1235"/>
      <c r="CA73" s="1235"/>
      <c r="CB73" s="1235"/>
      <c r="CC73" s="1235"/>
      <c r="CD73" s="1235"/>
      <c r="CE73" s="1235"/>
      <c r="CF73" s="1235">
        <v>206</v>
      </c>
      <c r="CG73" s="1235"/>
      <c r="CH73" s="1235"/>
      <c r="CI73" s="1235"/>
      <c r="CJ73" s="1235"/>
      <c r="CK73" s="1235"/>
      <c r="CL73" s="1235"/>
      <c r="CM73" s="1235"/>
      <c r="CN73" s="1235">
        <v>208.6</v>
      </c>
      <c r="CO73" s="1235"/>
      <c r="CP73" s="1235"/>
      <c r="CQ73" s="1235"/>
      <c r="CR73" s="1235"/>
      <c r="CS73" s="1235"/>
      <c r="CT73" s="1235"/>
      <c r="CU73" s="1235"/>
      <c r="CV73" s="1235">
        <v>204.8</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599</v>
      </c>
      <c r="BC75" s="1236"/>
      <c r="BD75" s="1236"/>
      <c r="BE75" s="1236"/>
      <c r="BF75" s="1236"/>
      <c r="BG75" s="1236"/>
      <c r="BH75" s="1236"/>
      <c r="BI75" s="1236"/>
      <c r="BJ75" s="1236"/>
      <c r="BK75" s="1236"/>
      <c r="BL75" s="1236"/>
      <c r="BM75" s="1236"/>
      <c r="BN75" s="1236"/>
      <c r="BO75" s="1236"/>
      <c r="BP75" s="1235">
        <v>15.5</v>
      </c>
      <c r="BQ75" s="1235"/>
      <c r="BR75" s="1235"/>
      <c r="BS75" s="1235"/>
      <c r="BT75" s="1235"/>
      <c r="BU75" s="1235"/>
      <c r="BV75" s="1235"/>
      <c r="BW75" s="1235"/>
      <c r="BX75" s="1235">
        <v>15.2</v>
      </c>
      <c r="BY75" s="1235"/>
      <c r="BZ75" s="1235"/>
      <c r="CA75" s="1235"/>
      <c r="CB75" s="1235"/>
      <c r="CC75" s="1235"/>
      <c r="CD75" s="1235"/>
      <c r="CE75" s="1235"/>
      <c r="CF75" s="1235">
        <v>14.8</v>
      </c>
      <c r="CG75" s="1235"/>
      <c r="CH75" s="1235"/>
      <c r="CI75" s="1235"/>
      <c r="CJ75" s="1235"/>
      <c r="CK75" s="1235"/>
      <c r="CL75" s="1235"/>
      <c r="CM75" s="1235"/>
      <c r="CN75" s="1235">
        <v>13.6</v>
      </c>
      <c r="CO75" s="1235"/>
      <c r="CP75" s="1235"/>
      <c r="CQ75" s="1235"/>
      <c r="CR75" s="1235"/>
      <c r="CS75" s="1235"/>
      <c r="CT75" s="1235"/>
      <c r="CU75" s="1235"/>
      <c r="CV75" s="1235">
        <v>12.5</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601</v>
      </c>
      <c r="AO77" s="1237"/>
      <c r="AP77" s="1237"/>
      <c r="AQ77" s="1237"/>
      <c r="AR77" s="1237"/>
      <c r="AS77" s="1237"/>
      <c r="AT77" s="1237"/>
      <c r="AU77" s="1237"/>
      <c r="AV77" s="1237"/>
      <c r="AW77" s="1237"/>
      <c r="AX77" s="1237"/>
      <c r="AY77" s="1237"/>
      <c r="AZ77" s="1237"/>
      <c r="BA77" s="1237"/>
      <c r="BB77" s="1236" t="s">
        <v>600</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245.1</v>
      </c>
      <c r="BY77" s="1235"/>
      <c r="BZ77" s="1235"/>
      <c r="CA77" s="1235"/>
      <c r="CB77" s="1235"/>
      <c r="CC77" s="1235"/>
      <c r="CD77" s="1235"/>
      <c r="CE77" s="1235"/>
      <c r="CF77" s="1235">
        <v>246.9</v>
      </c>
      <c r="CG77" s="1235"/>
      <c r="CH77" s="1235"/>
      <c r="CI77" s="1235"/>
      <c r="CJ77" s="1235"/>
      <c r="CK77" s="1235"/>
      <c r="CL77" s="1235"/>
      <c r="CM77" s="1235"/>
      <c r="CN77" s="1235">
        <v>250.4</v>
      </c>
      <c r="CO77" s="1235"/>
      <c r="CP77" s="1235"/>
      <c r="CQ77" s="1235"/>
      <c r="CR77" s="1235"/>
      <c r="CS77" s="1235"/>
      <c r="CT77" s="1235"/>
      <c r="CU77" s="1235"/>
      <c r="CV77" s="1235">
        <v>246.3</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599</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15.2</v>
      </c>
      <c r="BY79" s="1235"/>
      <c r="BZ79" s="1235"/>
      <c r="CA79" s="1235"/>
      <c r="CB79" s="1235"/>
      <c r="CC79" s="1235"/>
      <c r="CD79" s="1235"/>
      <c r="CE79" s="1235"/>
      <c r="CF79" s="1235">
        <v>14.9</v>
      </c>
      <c r="CG79" s="1235"/>
      <c r="CH79" s="1235"/>
      <c r="CI79" s="1235"/>
      <c r="CJ79" s="1235"/>
      <c r="CK79" s="1235"/>
      <c r="CL79" s="1235"/>
      <c r="CM79" s="1235"/>
      <c r="CN79" s="1235">
        <v>14.4</v>
      </c>
      <c r="CO79" s="1235"/>
      <c r="CP79" s="1235"/>
      <c r="CQ79" s="1235"/>
      <c r="CR79" s="1235"/>
      <c r="CS79" s="1235"/>
      <c r="CT79" s="1235"/>
      <c r="CU79" s="1235"/>
      <c r="CV79" s="1235">
        <v>13.8</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eUOLqtNRkPB+Uj8Djew/iJk5ofhgfhp4rvhK+1/kBevbBpXPc+m/XLTD3If943bvRgQfyYu3hNcdk2zYq6yZpg==" saltValue="e6jy2yDFdrWJMWxrr9/b5A=="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0"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8EFF1-E259-41EE-8200-7ED10238951F}">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c30sK5c6knZCuK/mvYfFqb3+Op3ePYQ+qAY9HYXgWpXjui2+AhXIfAo5Z8omtiThNqj8W/czUzi5OxQGrbbBpQ==" saltValue="bjUV2gYMjbf+n9wRu2nrlA=="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4570-46C6-490D-8EC7-7CB5A4C20488}">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x+s8AMyhfJBI5fyDQNdGw4S4LWItsttx+gPck9a1v7Kx18tVD6R2YNLVYRfJxnSnRo4aqhrToDMARytHoTHE5Q==" saltValue="siF3db7v1DhwDoMu+URT9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525</v>
      </c>
      <c r="B3" s="131"/>
      <c r="C3" s="132"/>
      <c r="D3" s="133">
        <v>95769</v>
      </c>
      <c r="E3" s="134"/>
      <c r="F3" s="135">
        <v>101731</v>
      </c>
      <c r="G3" s="136"/>
      <c r="H3" s="137"/>
    </row>
    <row r="4" spans="1:8" x14ac:dyDescent="0.2">
      <c r="A4" s="138"/>
      <c r="B4" s="139"/>
      <c r="C4" s="140"/>
      <c r="D4" s="141">
        <v>21053</v>
      </c>
      <c r="E4" s="142"/>
      <c r="F4" s="143">
        <v>26906</v>
      </c>
      <c r="G4" s="144"/>
      <c r="H4" s="145"/>
    </row>
    <row r="5" spans="1:8" x14ac:dyDescent="0.2">
      <c r="A5" s="126" t="s">
        <v>527</v>
      </c>
      <c r="B5" s="131"/>
      <c r="C5" s="132"/>
      <c r="D5" s="133">
        <v>103572</v>
      </c>
      <c r="E5" s="134"/>
      <c r="F5" s="135">
        <v>77936</v>
      </c>
      <c r="G5" s="136"/>
      <c r="H5" s="137"/>
    </row>
    <row r="6" spans="1:8" x14ac:dyDescent="0.2">
      <c r="A6" s="138"/>
      <c r="B6" s="139"/>
      <c r="C6" s="140"/>
      <c r="D6" s="141">
        <v>27602</v>
      </c>
      <c r="E6" s="142"/>
      <c r="F6" s="143">
        <v>19401</v>
      </c>
      <c r="G6" s="144"/>
      <c r="H6" s="145"/>
    </row>
    <row r="7" spans="1:8" x14ac:dyDescent="0.2">
      <c r="A7" s="126" t="s">
        <v>528</v>
      </c>
      <c r="B7" s="131"/>
      <c r="C7" s="132"/>
      <c r="D7" s="133">
        <v>114989</v>
      </c>
      <c r="E7" s="134"/>
      <c r="F7" s="135">
        <v>82531</v>
      </c>
      <c r="G7" s="136"/>
      <c r="H7" s="137"/>
    </row>
    <row r="8" spans="1:8" x14ac:dyDescent="0.2">
      <c r="A8" s="138"/>
      <c r="B8" s="139"/>
      <c r="C8" s="140"/>
      <c r="D8" s="141">
        <v>25989</v>
      </c>
      <c r="E8" s="142"/>
      <c r="F8" s="143">
        <v>19102</v>
      </c>
      <c r="G8" s="144"/>
      <c r="H8" s="145"/>
    </row>
    <row r="9" spans="1:8" x14ac:dyDescent="0.2">
      <c r="A9" s="126" t="s">
        <v>529</v>
      </c>
      <c r="B9" s="131"/>
      <c r="C9" s="132"/>
      <c r="D9" s="133">
        <v>129520</v>
      </c>
      <c r="E9" s="134"/>
      <c r="F9" s="135">
        <v>91743</v>
      </c>
      <c r="G9" s="136"/>
      <c r="H9" s="137"/>
    </row>
    <row r="10" spans="1:8" x14ac:dyDescent="0.2">
      <c r="A10" s="138"/>
      <c r="B10" s="139"/>
      <c r="C10" s="140"/>
      <c r="D10" s="141">
        <v>31191</v>
      </c>
      <c r="E10" s="142"/>
      <c r="F10" s="143">
        <v>21872</v>
      </c>
      <c r="G10" s="144"/>
      <c r="H10" s="145"/>
    </row>
    <row r="11" spans="1:8" x14ac:dyDescent="0.2">
      <c r="A11" s="126" t="s">
        <v>530</v>
      </c>
      <c r="B11" s="131"/>
      <c r="C11" s="132"/>
      <c r="D11" s="133">
        <v>139849</v>
      </c>
      <c r="E11" s="134"/>
      <c r="F11" s="135">
        <v>95429</v>
      </c>
      <c r="G11" s="136"/>
      <c r="H11" s="137"/>
    </row>
    <row r="12" spans="1:8" x14ac:dyDescent="0.2">
      <c r="A12" s="138"/>
      <c r="B12" s="139"/>
      <c r="C12" s="146"/>
      <c r="D12" s="141">
        <v>29898</v>
      </c>
      <c r="E12" s="142"/>
      <c r="F12" s="143">
        <v>19371</v>
      </c>
      <c r="G12" s="144"/>
      <c r="H12" s="145"/>
    </row>
    <row r="13" spans="1:8" x14ac:dyDescent="0.2">
      <c r="A13" s="126"/>
      <c r="B13" s="131"/>
      <c r="C13" s="147"/>
      <c r="D13" s="148">
        <v>116740</v>
      </c>
      <c r="E13" s="149"/>
      <c r="F13" s="150">
        <v>89874</v>
      </c>
      <c r="G13" s="151"/>
      <c r="H13" s="137"/>
    </row>
    <row r="14" spans="1:8" x14ac:dyDescent="0.2">
      <c r="A14" s="138"/>
      <c r="B14" s="139"/>
      <c r="C14" s="140"/>
      <c r="D14" s="141">
        <v>27147</v>
      </c>
      <c r="E14" s="142"/>
      <c r="F14" s="143">
        <v>21330</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1.75</v>
      </c>
      <c r="C19" s="152">
        <f>ROUND(VALUE(SUBSTITUTE(実質収支比率等に係る経年分析!G$48,"▲","-")),2)</f>
        <v>1.84</v>
      </c>
      <c r="D19" s="152">
        <f>ROUND(VALUE(SUBSTITUTE(実質収支比率等に係る経年分析!H$48,"▲","-")),2)</f>
        <v>1.74</v>
      </c>
      <c r="E19" s="152">
        <f>ROUND(VALUE(SUBSTITUTE(実質収支比率等に係る経年分析!I$48,"▲","-")),2)</f>
        <v>1.6</v>
      </c>
      <c r="F19" s="152">
        <f>ROUND(VALUE(SUBSTITUTE(実質収支比率等に係る経年分析!J$48,"▲","-")),2)</f>
        <v>4.58</v>
      </c>
    </row>
    <row r="20" spans="1:11" x14ac:dyDescent="0.2">
      <c r="A20" s="152" t="s">
        <v>54</v>
      </c>
      <c r="B20" s="152">
        <f>ROUND(VALUE(SUBSTITUTE(実質収支比率等に係る経年分析!F$47,"▲","-")),2)</f>
        <v>8.7899999999999991</v>
      </c>
      <c r="C20" s="152">
        <f>ROUND(VALUE(SUBSTITUTE(実質収支比率等に係る経年分析!G$47,"▲","-")),2)</f>
        <v>8.8800000000000008</v>
      </c>
      <c r="D20" s="152">
        <f>ROUND(VALUE(SUBSTITUTE(実質収支比率等に係る経年分析!H$47,"▲","-")),2)</f>
        <v>8.02</v>
      </c>
      <c r="E20" s="152">
        <f>ROUND(VALUE(SUBSTITUTE(実質収支比率等に係る経年分析!I$47,"▲","-")),2)</f>
        <v>6.61</v>
      </c>
      <c r="F20" s="152">
        <f>ROUND(VALUE(SUBSTITUTE(実質収支比率等に係る経年分析!J$47,"▲","-")),2)</f>
        <v>6.52</v>
      </c>
    </row>
    <row r="21" spans="1:11" x14ac:dyDescent="0.2">
      <c r="A21" s="152" t="s">
        <v>55</v>
      </c>
      <c r="B21" s="152">
        <f>IF(ISNUMBER(VALUE(SUBSTITUTE(実質収支比率等に係る経年分析!F$49,"▲","-"))),ROUND(VALUE(SUBSTITUTE(実質収支比率等に係る経年分析!F$49,"▲","-")),2),NA())</f>
        <v>-1.53</v>
      </c>
      <c r="C21" s="152">
        <f>IF(ISNUMBER(VALUE(SUBSTITUTE(実質収支比率等に係る経年分析!G$49,"▲","-"))),ROUND(VALUE(SUBSTITUTE(実質収支比率等に係る経年分析!G$49,"▲","-")),2),NA())</f>
        <v>0.08</v>
      </c>
      <c r="D21" s="152">
        <f>IF(ISNUMBER(VALUE(SUBSTITUTE(実質収支比率等に係る経年分析!H$49,"▲","-"))),ROUND(VALUE(SUBSTITUTE(実質収支比率等に係る経年分析!H$49,"▲","-")),2),NA())</f>
        <v>-1.08</v>
      </c>
      <c r="E21" s="152">
        <f>IF(ISNUMBER(VALUE(SUBSTITUTE(実質収支比率等に係る経年分析!I$49,"▲","-"))),ROUND(VALUE(SUBSTITUTE(実質収支比率等に係る経年分析!I$49,"▲","-")),2),NA())</f>
        <v>-1.46</v>
      </c>
      <c r="F21" s="152">
        <f>IF(ISNUMBER(VALUE(SUBSTITUTE(実質収支比率等に係る経年分析!J$49,"▲","-"))),ROUND(VALUE(SUBSTITUTE(実質収支比率等に係る経年分析!J$49,"▲","-")),2),NA())</f>
        <v>3</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0.26</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0.32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0.16</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0.02</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#VALUE!</v>
      </c>
      <c r="I29" s="153" t="e">
        <f>IF(ROUND(VALUE(SUBSTITUTE(連結実質赤字比率に係る赤字・黒字の構成分析!I$41,"▲", "-")), 2) &gt;= 0, ABS(ROUND(VALUE(SUBSTITUTE(連結実質赤字比率に係る赤字・黒字の構成分析!I$41,"▲", "-")), 2)), NA())</f>
        <v>#VALUE!</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7.0000000000000007E-2</v>
      </c>
    </row>
    <row r="30" spans="1:11" x14ac:dyDescent="0.2">
      <c r="A30" s="153" t="str">
        <f>IF(連結実質赤字比率に係る赤字・黒字の構成分析!C$40="",NA(),連結実質赤字比率に係る赤字・黒字の構成分析!C$40)</f>
        <v>温泉事業会計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0.16</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0.17</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0.17</v>
      </c>
    </row>
    <row r="31" spans="1:11" x14ac:dyDescent="0.2">
      <c r="A31" s="153" t="str">
        <f>IF(連結実質赤字比率に係る赤字・黒字の構成分析!C$39="",NA(),連結実質赤字比率に係る赤字・黒字の構成分析!C$39)</f>
        <v>恩賜県有財産特別会計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1.19</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1.07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0.94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0.81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0.66</v>
      </c>
    </row>
    <row r="32" spans="1:11" x14ac:dyDescent="0.2">
      <c r="A32" s="153" t="str">
        <f>IF(連結実質赤字比率に係る赤字・黒字の構成分析!C$38="",NA(),連結実質赤字比率に係る赤字・黒字の構成分析!C$38)</f>
        <v>中小企業近代化資金特別会計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1.1200000000000001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1.21</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0.84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0.95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1.03</v>
      </c>
    </row>
    <row r="33" spans="1:16" x14ac:dyDescent="0.2">
      <c r="A33" s="153" t="str">
        <f>IF(連結実質赤字比率に係る赤字・黒字の構成分析!C$37="",NA(),連結実質赤字比率に係る赤字・黒字の構成分析!C$37)</f>
        <v>国民健康保険特別会計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0.41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0.52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1.73</v>
      </c>
    </row>
    <row r="34" spans="1:16" x14ac:dyDescent="0.2">
      <c r="A34" s="153" t="str">
        <f>IF(連結実質赤字比率に係る赤字・黒字の構成分析!C$36="",NA(),連結実質赤字比率に係る赤字・黒字の構成分析!C$36)</f>
        <v>市町村振興資金特別会計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1.33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1.42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1.49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1.82</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0.84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0.99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0.96</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4.07</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5.96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6.58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5.76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6.07</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5.48</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56091</v>
      </c>
      <c r="E42" s="154"/>
      <c r="F42" s="154"/>
      <c r="G42" s="154">
        <f>'実質公債費比率（分子）の構造'!L$52</f>
        <v>55977</v>
      </c>
      <c r="H42" s="154"/>
      <c r="I42" s="154"/>
      <c r="J42" s="154">
        <f>'実質公債費比率（分子）の構造'!M$52</f>
        <v>54769</v>
      </c>
      <c r="K42" s="154"/>
      <c r="L42" s="154"/>
      <c r="M42" s="154">
        <f>'実質公債費比率（分子）の構造'!N$52</f>
        <v>53939</v>
      </c>
      <c r="N42" s="154"/>
      <c r="O42" s="154"/>
      <c r="P42" s="154">
        <f>'実質公債費比率（分子）の構造'!O$52</f>
        <v>51761</v>
      </c>
    </row>
    <row r="43" spans="1:16" x14ac:dyDescent="0.2">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5</v>
      </c>
      <c r="O43" s="154"/>
      <c r="P43" s="154"/>
    </row>
    <row r="44" spans="1:16" x14ac:dyDescent="0.2">
      <c r="A44" s="154" t="s">
        <v>64</v>
      </c>
      <c r="B44" s="154">
        <f>'実質公債費比率（分子）の構造'!K$50</f>
        <v>259</v>
      </c>
      <c r="C44" s="154"/>
      <c r="D44" s="154"/>
      <c r="E44" s="154">
        <f>'実質公債費比率（分子）の構造'!L$50</f>
        <v>259</v>
      </c>
      <c r="F44" s="154"/>
      <c r="G44" s="154"/>
      <c r="H44" s="154">
        <f>'実質公債費比率（分子）の構造'!M$50</f>
        <v>259</v>
      </c>
      <c r="I44" s="154"/>
      <c r="J44" s="154"/>
      <c r="K44" s="154">
        <f>'実質公債費比率（分子）の構造'!N$50</f>
        <v>265</v>
      </c>
      <c r="L44" s="154"/>
      <c r="M44" s="154"/>
      <c r="N44" s="154">
        <f>'実質公債費比率（分子）の構造'!O$50</f>
        <v>267</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1607</v>
      </c>
      <c r="C46" s="154"/>
      <c r="D46" s="154"/>
      <c r="E46" s="154">
        <f>'実質公債費比率（分子）の構造'!L$48</f>
        <v>1568</v>
      </c>
      <c r="F46" s="154"/>
      <c r="G46" s="154"/>
      <c r="H46" s="154">
        <f>'実質公債費比率（分子）の構造'!M$48</f>
        <v>1483</v>
      </c>
      <c r="I46" s="154"/>
      <c r="J46" s="154"/>
      <c r="K46" s="154">
        <f>'実質公債費比率（分子）の構造'!N$48</f>
        <v>1388</v>
      </c>
      <c r="L46" s="154"/>
      <c r="M46" s="154"/>
      <c r="N46" s="154">
        <f>'実質公債費比率（分子）の構造'!O$48</f>
        <v>1413</v>
      </c>
      <c r="O46" s="154"/>
      <c r="P46" s="154"/>
    </row>
    <row r="47" spans="1:16" x14ac:dyDescent="0.2">
      <c r="A47" s="154" t="s">
        <v>67</v>
      </c>
      <c r="B47" s="154">
        <f>'実質公債費比率（分子）の構造'!K$47</f>
        <v>5367</v>
      </c>
      <c r="C47" s="154"/>
      <c r="D47" s="154"/>
      <c r="E47" s="154">
        <f>'実質公債費比率（分子）の構造'!L$47</f>
        <v>6067</v>
      </c>
      <c r="F47" s="154"/>
      <c r="G47" s="154"/>
      <c r="H47" s="154">
        <f>'実質公債費比率（分子）の構造'!M$47</f>
        <v>6433</v>
      </c>
      <c r="I47" s="154"/>
      <c r="J47" s="154"/>
      <c r="K47" s="154">
        <f>'実質公債費比率（分子）の構造'!N$47</f>
        <v>6800</v>
      </c>
      <c r="L47" s="154"/>
      <c r="M47" s="154"/>
      <c r="N47" s="154">
        <f>'実質公債費比率（分子）の構造'!O$47</f>
        <v>6800</v>
      </c>
      <c r="O47" s="154"/>
      <c r="P47" s="154"/>
    </row>
    <row r="48" spans="1:16" x14ac:dyDescent="0.2">
      <c r="A48" s="154" t="s">
        <v>68</v>
      </c>
      <c r="B48" s="154" t="str">
        <f>'実質公債費比率（分子）の構造'!K$46</f>
        <v>-</v>
      </c>
      <c r="C48" s="154"/>
      <c r="D48" s="154"/>
      <c r="E48" s="154">
        <f>'実質公債費比率（分子）の構造'!L$46</f>
        <v>33</v>
      </c>
      <c r="F48" s="154"/>
      <c r="G48" s="154"/>
      <c r="H48" s="154">
        <f>'実質公債費比率（分子）の構造'!M$46</f>
        <v>33</v>
      </c>
      <c r="I48" s="154"/>
      <c r="J48" s="154"/>
      <c r="K48" s="154">
        <f>'実質公債費比率（分子）の構造'!N$46</f>
        <v>66</v>
      </c>
      <c r="L48" s="154"/>
      <c r="M48" s="154"/>
      <c r="N48" s="154" t="str">
        <f>'実質公債費比率（分子）の構造'!O$46</f>
        <v>-</v>
      </c>
      <c r="O48" s="154"/>
      <c r="P48" s="154"/>
    </row>
    <row r="49" spans="1:16" x14ac:dyDescent="0.2">
      <c r="A49" s="154" t="s">
        <v>69</v>
      </c>
      <c r="B49" s="154">
        <f>'実質公債費比率（分子）の構造'!K$45</f>
        <v>81218</v>
      </c>
      <c r="C49" s="154"/>
      <c r="D49" s="154"/>
      <c r="E49" s="154">
        <f>'実質公債費比率（分子）の構造'!L$45</f>
        <v>79331</v>
      </c>
      <c r="F49" s="154"/>
      <c r="G49" s="154"/>
      <c r="H49" s="154">
        <f>'実質公債費比率（分子）の構造'!M$45</f>
        <v>75529</v>
      </c>
      <c r="I49" s="154"/>
      <c r="J49" s="154"/>
      <c r="K49" s="154">
        <f>'実質公債費比率（分子）の構造'!N$45</f>
        <v>70099</v>
      </c>
      <c r="L49" s="154"/>
      <c r="M49" s="154"/>
      <c r="N49" s="154">
        <f>'実質公債費比率（分子）の構造'!O$45</f>
        <v>68571</v>
      </c>
      <c r="O49" s="154"/>
      <c r="P49" s="154"/>
    </row>
    <row r="50" spans="1:16" x14ac:dyDescent="0.2">
      <c r="A50" s="154" t="s">
        <v>70</v>
      </c>
      <c r="B50" s="154" t="e">
        <f>NA()</f>
        <v>#N/A</v>
      </c>
      <c r="C50" s="154">
        <f>IF(ISNUMBER('実質公債費比率（分子）の構造'!K$53),'実質公債費比率（分子）の構造'!K$53,NA())</f>
        <v>32360</v>
      </c>
      <c r="D50" s="154" t="e">
        <f>NA()</f>
        <v>#N/A</v>
      </c>
      <c r="E50" s="154" t="e">
        <f>NA()</f>
        <v>#N/A</v>
      </c>
      <c r="F50" s="154">
        <f>IF(ISNUMBER('実質公債費比率（分子）の構造'!L$53),'実質公債費比率（分子）の構造'!L$53,NA())</f>
        <v>31281</v>
      </c>
      <c r="G50" s="154" t="e">
        <f>NA()</f>
        <v>#N/A</v>
      </c>
      <c r="H50" s="154" t="e">
        <f>NA()</f>
        <v>#N/A</v>
      </c>
      <c r="I50" s="154">
        <f>IF(ISNUMBER('実質公債費比率（分子）の構造'!M$53),'実質公債費比率（分子）の構造'!M$53,NA())</f>
        <v>28968</v>
      </c>
      <c r="J50" s="154" t="e">
        <f>NA()</f>
        <v>#N/A</v>
      </c>
      <c r="K50" s="154" t="e">
        <f>NA()</f>
        <v>#N/A</v>
      </c>
      <c r="L50" s="154">
        <f>IF(ISNUMBER('実質公債費比率（分子）の構造'!N$53),'実質公債費比率（分子）の構造'!N$53,NA())</f>
        <v>24679</v>
      </c>
      <c r="M50" s="154" t="e">
        <f>NA()</f>
        <v>#N/A</v>
      </c>
      <c r="N50" s="154" t="e">
        <f>NA()</f>
        <v>#N/A</v>
      </c>
      <c r="O50" s="154">
        <f>IF(ISNUMBER('実質公債費比率（分子）の構造'!O$53),'実質公債費比率（分子）の構造'!O$53,NA())</f>
        <v>25295</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603267</v>
      </c>
      <c r="E56" s="153"/>
      <c r="F56" s="153"/>
      <c r="G56" s="153">
        <f>'将来負担比率（分子）の構造'!J$52</f>
        <v>592113</v>
      </c>
      <c r="H56" s="153"/>
      <c r="I56" s="153"/>
      <c r="J56" s="153">
        <f>'将来負担比率（分子）の構造'!K$52</f>
        <v>578513</v>
      </c>
      <c r="K56" s="153"/>
      <c r="L56" s="153"/>
      <c r="M56" s="153">
        <f>'将来負担比率（分子）の構造'!L$52</f>
        <v>567959</v>
      </c>
      <c r="N56" s="153"/>
      <c r="O56" s="153"/>
      <c r="P56" s="153">
        <f>'将来負担比率（分子）の構造'!M$52</f>
        <v>560474</v>
      </c>
    </row>
    <row r="57" spans="1:16" x14ac:dyDescent="0.2">
      <c r="A57" s="153" t="s">
        <v>41</v>
      </c>
      <c r="B57" s="153"/>
      <c r="C57" s="153"/>
      <c r="D57" s="153">
        <f>'将来負担比率（分子）の構造'!I$51</f>
        <v>25580</v>
      </c>
      <c r="E57" s="153"/>
      <c r="F57" s="153"/>
      <c r="G57" s="153">
        <f>'将来負担比率（分子）の構造'!J$51</f>
        <v>24095</v>
      </c>
      <c r="H57" s="153"/>
      <c r="I57" s="153"/>
      <c r="J57" s="153">
        <f>'将来負担比率（分子）の構造'!K$51</f>
        <v>23201</v>
      </c>
      <c r="K57" s="153"/>
      <c r="L57" s="153"/>
      <c r="M57" s="153">
        <f>'将来負担比率（分子）の構造'!L$51</f>
        <v>22427</v>
      </c>
      <c r="N57" s="153"/>
      <c r="O57" s="153"/>
      <c r="P57" s="153">
        <f>'将来負担比率（分子）の構造'!M$51</f>
        <v>21414</v>
      </c>
    </row>
    <row r="58" spans="1:16" x14ac:dyDescent="0.2">
      <c r="A58" s="153" t="s">
        <v>40</v>
      </c>
      <c r="B58" s="153"/>
      <c r="C58" s="153"/>
      <c r="D58" s="153">
        <f>'将来負担比率（分子）の構造'!I$50</f>
        <v>105161</v>
      </c>
      <c r="E58" s="153"/>
      <c r="F58" s="153"/>
      <c r="G58" s="153">
        <f>'将来負担比率（分子）の構造'!J$50</f>
        <v>103025</v>
      </c>
      <c r="H58" s="153"/>
      <c r="I58" s="153"/>
      <c r="J58" s="153">
        <f>'将来負担比率（分子）の構造'!K$50</f>
        <v>101028</v>
      </c>
      <c r="K58" s="153"/>
      <c r="L58" s="153"/>
      <c r="M58" s="153">
        <f>'将来負担比率（分子）の構造'!L$50</f>
        <v>95624</v>
      </c>
      <c r="N58" s="153"/>
      <c r="O58" s="153"/>
      <c r="P58" s="153">
        <f>'将来負担比率（分子）の構造'!M$50</f>
        <v>94680</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15845</v>
      </c>
      <c r="C61" s="153"/>
      <c r="D61" s="153"/>
      <c r="E61" s="153">
        <f>'将来負担比率（分子）の構造'!J$46</f>
        <v>15223</v>
      </c>
      <c r="F61" s="153"/>
      <c r="G61" s="153"/>
      <c r="H61" s="153">
        <f>'将来負担比率（分子）の構造'!K$46</f>
        <v>14594</v>
      </c>
      <c r="I61" s="153"/>
      <c r="J61" s="153"/>
      <c r="K61" s="153">
        <f>'将来負担比率（分子）の構造'!L$46</f>
        <v>14056</v>
      </c>
      <c r="L61" s="153"/>
      <c r="M61" s="153"/>
      <c r="N61" s="153">
        <f>'将来負担比率（分子）の構造'!M$46</f>
        <v>13530</v>
      </c>
      <c r="O61" s="153"/>
      <c r="P61" s="153"/>
    </row>
    <row r="62" spans="1:16" x14ac:dyDescent="0.2">
      <c r="A62" s="153" t="s">
        <v>34</v>
      </c>
      <c r="B62" s="153">
        <f>'将来負担比率（分子）の構造'!I$45</f>
        <v>111511</v>
      </c>
      <c r="C62" s="153"/>
      <c r="D62" s="153"/>
      <c r="E62" s="153">
        <f>'将来負担比率（分子）の構造'!J$45</f>
        <v>105857</v>
      </c>
      <c r="F62" s="153"/>
      <c r="G62" s="153"/>
      <c r="H62" s="153">
        <f>'将来負担比率（分子）の構造'!K$45</f>
        <v>103184</v>
      </c>
      <c r="I62" s="153"/>
      <c r="J62" s="153"/>
      <c r="K62" s="153">
        <f>'将来負担比率（分子）の構造'!L$45</f>
        <v>101170</v>
      </c>
      <c r="L62" s="153"/>
      <c r="M62" s="153"/>
      <c r="N62" s="153">
        <f>'将来負担比率（分子）の構造'!M$45</f>
        <v>98255</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16602</v>
      </c>
      <c r="C64" s="153"/>
      <c r="D64" s="153"/>
      <c r="E64" s="153">
        <f>'将来負担比率（分子）の構造'!J$43</f>
        <v>15613</v>
      </c>
      <c r="F64" s="153"/>
      <c r="G64" s="153"/>
      <c r="H64" s="153">
        <f>'将来負担比率（分子）の構造'!K$43</f>
        <v>14675</v>
      </c>
      <c r="I64" s="153"/>
      <c r="J64" s="153"/>
      <c r="K64" s="153">
        <f>'将来負担比率（分子）の構造'!L$43</f>
        <v>13850</v>
      </c>
      <c r="L64" s="153"/>
      <c r="M64" s="153"/>
      <c r="N64" s="153">
        <f>'将来負担比率（分子）の構造'!M$43</f>
        <v>13018</v>
      </c>
      <c r="O64" s="153"/>
      <c r="P64" s="153"/>
    </row>
    <row r="65" spans="1:16" x14ac:dyDescent="0.2">
      <c r="A65" s="153" t="s">
        <v>31</v>
      </c>
      <c r="B65" s="153">
        <f>'将来負担比率（分子）の構造'!I$42</f>
        <v>2631</v>
      </c>
      <c r="C65" s="153"/>
      <c r="D65" s="153"/>
      <c r="E65" s="153">
        <f>'将来負担比率（分子）の構造'!J$42</f>
        <v>2392</v>
      </c>
      <c r="F65" s="153"/>
      <c r="G65" s="153"/>
      <c r="H65" s="153">
        <f>'将来負担比率（分子）の構造'!K$42</f>
        <v>2154</v>
      </c>
      <c r="I65" s="153"/>
      <c r="J65" s="153"/>
      <c r="K65" s="153">
        <f>'将来負担比率（分子）の構造'!L$42</f>
        <v>1915</v>
      </c>
      <c r="L65" s="153"/>
      <c r="M65" s="153"/>
      <c r="N65" s="153">
        <f>'将来負担比率（分子）の構造'!M$42</f>
        <v>1676</v>
      </c>
      <c r="O65" s="153"/>
      <c r="P65" s="153"/>
    </row>
    <row r="66" spans="1:16" x14ac:dyDescent="0.2">
      <c r="A66" s="153" t="s">
        <v>30</v>
      </c>
      <c r="B66" s="153">
        <f>'将来負担比率（分子）の構造'!I$41</f>
        <v>1014044</v>
      </c>
      <c r="C66" s="153"/>
      <c r="D66" s="153"/>
      <c r="E66" s="153">
        <f>'将来負担比率（分子）の構造'!J$41</f>
        <v>1004648</v>
      </c>
      <c r="F66" s="153"/>
      <c r="G66" s="153"/>
      <c r="H66" s="153">
        <f>'将来負担比率（分子）の構造'!K$41</f>
        <v>993325</v>
      </c>
      <c r="I66" s="153"/>
      <c r="J66" s="153"/>
      <c r="K66" s="153">
        <f>'将来負担比率（分子）の構造'!L$41</f>
        <v>992184</v>
      </c>
      <c r="L66" s="153"/>
      <c r="M66" s="153"/>
      <c r="N66" s="153">
        <f>'将来負担比率（分子）の構造'!M$41</f>
        <v>991096</v>
      </c>
      <c r="O66" s="153"/>
      <c r="P66" s="153"/>
    </row>
    <row r="67" spans="1:16" x14ac:dyDescent="0.2">
      <c r="A67" s="153" t="s">
        <v>74</v>
      </c>
      <c r="B67" s="153" t="e">
        <f>NA()</f>
        <v>#N/A</v>
      </c>
      <c r="C67" s="153">
        <f>IF(ISNUMBER('将来負担比率（分子）の構造'!I$53), IF('将来負担比率（分子）の構造'!I$53 &lt; 0, 0, '将来負担比率（分子）の構造'!I$53), NA())</f>
        <v>426625</v>
      </c>
      <c r="D67" s="153" t="e">
        <f>NA()</f>
        <v>#N/A</v>
      </c>
      <c r="E67" s="153" t="e">
        <f>NA()</f>
        <v>#N/A</v>
      </c>
      <c r="F67" s="153">
        <f>IF(ISNUMBER('将来負担比率（分子）の構造'!J$53), IF('将来負担比率（分子）の構造'!J$53 &lt; 0, 0, '将来負担比率（分子）の構造'!J$53), NA())</f>
        <v>424500</v>
      </c>
      <c r="G67" s="153" t="e">
        <f>NA()</f>
        <v>#N/A</v>
      </c>
      <c r="H67" s="153" t="e">
        <f>NA()</f>
        <v>#N/A</v>
      </c>
      <c r="I67" s="153">
        <f>IF(ISNUMBER('将来負担比率（分子）の構造'!K$53), IF('将来負担比率（分子）の構造'!K$53 &lt; 0, 0, '将来負担比率（分子）の構造'!K$53), NA())</f>
        <v>425190</v>
      </c>
      <c r="J67" s="153" t="e">
        <f>NA()</f>
        <v>#N/A</v>
      </c>
      <c r="K67" s="153" t="e">
        <f>NA()</f>
        <v>#N/A</v>
      </c>
      <c r="L67" s="153">
        <f>IF(ISNUMBER('将来負担比率（分子）の構造'!L$53), IF('将来負担比率（分子）の構造'!L$53 &lt; 0, 0, '将来負担比率（分子）の構造'!L$53), NA())</f>
        <v>437165</v>
      </c>
      <c r="M67" s="153" t="e">
        <f>NA()</f>
        <v>#N/A</v>
      </c>
      <c r="N67" s="153" t="e">
        <f>NA()</f>
        <v>#N/A</v>
      </c>
      <c r="O67" s="153">
        <f>IF(ISNUMBER('将来負担比率（分子）の構造'!M$53), IF('将来負担比率（分子）の構造'!M$53 &lt; 0, 0, '将来負担比率（分子）の構造'!M$53), NA())</f>
        <v>441008</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SCzCIjViEI7jqD7NOxG6IFWWJ9kTGZy1Wv7Hg0Rqjzvg48//QzDozwkUXQ6Nnzp8W7EtaeLCRvgQ70ORJm7MOw==" saltValue="yt9lOu0CtsvhXcM1/BtsSw=="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185</v>
      </c>
      <c r="DD1" s="591"/>
      <c r="DE1" s="591"/>
      <c r="DF1" s="591"/>
      <c r="DG1" s="591"/>
      <c r="DH1" s="591"/>
      <c r="DI1" s="592"/>
      <c r="DK1" s="590" t="s">
        <v>186</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188</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189</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190</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191</v>
      </c>
      <c r="S4" s="594"/>
      <c r="T4" s="594"/>
      <c r="U4" s="594"/>
      <c r="V4" s="594"/>
      <c r="W4" s="594"/>
      <c r="X4" s="594"/>
      <c r="Y4" s="595"/>
      <c r="Z4" s="593" t="s">
        <v>192</v>
      </c>
      <c r="AA4" s="594"/>
      <c r="AB4" s="594"/>
      <c r="AC4" s="595"/>
      <c r="AD4" s="593" t="s">
        <v>193</v>
      </c>
      <c r="AE4" s="594"/>
      <c r="AF4" s="594"/>
      <c r="AG4" s="594"/>
      <c r="AH4" s="594"/>
      <c r="AI4" s="594"/>
      <c r="AJ4" s="594"/>
      <c r="AK4" s="595"/>
      <c r="AL4" s="593" t="s">
        <v>192</v>
      </c>
      <c r="AM4" s="594"/>
      <c r="AN4" s="594"/>
      <c r="AO4" s="595"/>
      <c r="AP4" s="596" t="s">
        <v>194</v>
      </c>
      <c r="AQ4" s="596"/>
      <c r="AR4" s="596"/>
      <c r="AS4" s="596"/>
      <c r="AT4" s="596"/>
      <c r="AU4" s="596"/>
      <c r="AV4" s="596"/>
      <c r="AW4" s="596"/>
      <c r="AX4" s="596"/>
      <c r="AY4" s="596"/>
      <c r="AZ4" s="596"/>
      <c r="BA4" s="596"/>
      <c r="BB4" s="596"/>
      <c r="BC4" s="596"/>
      <c r="BD4" s="596" t="s">
        <v>195</v>
      </c>
      <c r="BE4" s="596"/>
      <c r="BF4" s="596"/>
      <c r="BG4" s="596"/>
      <c r="BH4" s="596"/>
      <c r="BI4" s="596"/>
      <c r="BJ4" s="596"/>
      <c r="BK4" s="596"/>
      <c r="BL4" s="596" t="s">
        <v>192</v>
      </c>
      <c r="BM4" s="596"/>
      <c r="BN4" s="596"/>
      <c r="BO4" s="596"/>
      <c r="BP4" s="596" t="s">
        <v>196</v>
      </c>
      <c r="BQ4" s="596"/>
      <c r="BR4" s="596"/>
      <c r="BS4" s="596"/>
      <c r="BT4" s="596"/>
      <c r="BU4" s="596"/>
      <c r="BV4" s="596"/>
      <c r="BW4" s="596"/>
      <c r="BY4" s="593" t="s">
        <v>197</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198</v>
      </c>
      <c r="C5" s="598"/>
      <c r="D5" s="598"/>
      <c r="E5" s="598"/>
      <c r="F5" s="598"/>
      <c r="G5" s="598"/>
      <c r="H5" s="598"/>
      <c r="I5" s="598"/>
      <c r="J5" s="598"/>
      <c r="K5" s="598"/>
      <c r="L5" s="598"/>
      <c r="M5" s="598"/>
      <c r="N5" s="598"/>
      <c r="O5" s="598"/>
      <c r="P5" s="598"/>
      <c r="Q5" s="599"/>
      <c r="R5" s="600">
        <v>115071310</v>
      </c>
      <c r="S5" s="601"/>
      <c r="T5" s="601"/>
      <c r="U5" s="601"/>
      <c r="V5" s="601"/>
      <c r="W5" s="601"/>
      <c r="X5" s="601"/>
      <c r="Y5" s="602"/>
      <c r="Z5" s="603">
        <v>19.399999999999999</v>
      </c>
      <c r="AA5" s="603"/>
      <c r="AB5" s="603"/>
      <c r="AC5" s="603"/>
      <c r="AD5" s="604">
        <v>92934749</v>
      </c>
      <c r="AE5" s="604"/>
      <c r="AF5" s="604"/>
      <c r="AG5" s="604"/>
      <c r="AH5" s="604"/>
      <c r="AI5" s="604"/>
      <c r="AJ5" s="604"/>
      <c r="AK5" s="604"/>
      <c r="AL5" s="605">
        <v>37.700000000000003</v>
      </c>
      <c r="AM5" s="606"/>
      <c r="AN5" s="606"/>
      <c r="AO5" s="607"/>
      <c r="AP5" s="597" t="s">
        <v>199</v>
      </c>
      <c r="AQ5" s="598"/>
      <c r="AR5" s="598"/>
      <c r="AS5" s="598"/>
      <c r="AT5" s="598"/>
      <c r="AU5" s="598"/>
      <c r="AV5" s="598"/>
      <c r="AW5" s="598"/>
      <c r="AX5" s="598"/>
      <c r="AY5" s="598"/>
      <c r="AZ5" s="598"/>
      <c r="BA5" s="598"/>
      <c r="BB5" s="598"/>
      <c r="BC5" s="599"/>
      <c r="BD5" s="611">
        <v>115059378</v>
      </c>
      <c r="BE5" s="612"/>
      <c r="BF5" s="612"/>
      <c r="BG5" s="612"/>
      <c r="BH5" s="612"/>
      <c r="BI5" s="612"/>
      <c r="BJ5" s="612"/>
      <c r="BK5" s="613"/>
      <c r="BL5" s="614">
        <v>100</v>
      </c>
      <c r="BM5" s="614"/>
      <c r="BN5" s="614"/>
      <c r="BO5" s="614"/>
      <c r="BP5" s="615">
        <v>577963</v>
      </c>
      <c r="BQ5" s="615"/>
      <c r="BR5" s="615"/>
      <c r="BS5" s="615"/>
      <c r="BT5" s="615"/>
      <c r="BU5" s="615"/>
      <c r="BV5" s="615"/>
      <c r="BW5" s="619"/>
      <c r="BY5" s="593" t="s">
        <v>194</v>
      </c>
      <c r="BZ5" s="594"/>
      <c r="CA5" s="594"/>
      <c r="CB5" s="594"/>
      <c r="CC5" s="594"/>
      <c r="CD5" s="594"/>
      <c r="CE5" s="594"/>
      <c r="CF5" s="594"/>
      <c r="CG5" s="594"/>
      <c r="CH5" s="594"/>
      <c r="CI5" s="594"/>
      <c r="CJ5" s="594"/>
      <c r="CK5" s="594"/>
      <c r="CL5" s="595"/>
      <c r="CM5" s="593" t="s">
        <v>200</v>
      </c>
      <c r="CN5" s="594"/>
      <c r="CO5" s="594"/>
      <c r="CP5" s="594"/>
      <c r="CQ5" s="594"/>
      <c r="CR5" s="594"/>
      <c r="CS5" s="594"/>
      <c r="CT5" s="595"/>
      <c r="CU5" s="593" t="s">
        <v>192</v>
      </c>
      <c r="CV5" s="594"/>
      <c r="CW5" s="594"/>
      <c r="CX5" s="595"/>
      <c r="CY5" s="593" t="s">
        <v>201</v>
      </c>
      <c r="CZ5" s="594"/>
      <c r="DA5" s="594"/>
      <c r="DB5" s="594"/>
      <c r="DC5" s="594"/>
      <c r="DD5" s="594"/>
      <c r="DE5" s="594"/>
      <c r="DF5" s="594"/>
      <c r="DG5" s="594"/>
      <c r="DH5" s="594"/>
      <c r="DI5" s="594"/>
      <c r="DJ5" s="594"/>
      <c r="DK5" s="595"/>
      <c r="DL5" s="593" t="s">
        <v>202</v>
      </c>
      <c r="DM5" s="594"/>
      <c r="DN5" s="594"/>
      <c r="DO5" s="594"/>
      <c r="DP5" s="594"/>
      <c r="DQ5" s="594"/>
      <c r="DR5" s="594"/>
      <c r="DS5" s="594"/>
      <c r="DT5" s="594"/>
      <c r="DU5" s="594"/>
      <c r="DV5" s="594"/>
      <c r="DW5" s="594"/>
      <c r="DX5" s="595"/>
    </row>
    <row r="6" spans="2:138" ht="11.25" customHeight="1" x14ac:dyDescent="0.2">
      <c r="B6" s="608" t="s">
        <v>203</v>
      </c>
      <c r="C6" s="609"/>
      <c r="D6" s="609"/>
      <c r="E6" s="609"/>
      <c r="F6" s="609"/>
      <c r="G6" s="609"/>
      <c r="H6" s="609"/>
      <c r="I6" s="609"/>
      <c r="J6" s="609"/>
      <c r="K6" s="609"/>
      <c r="L6" s="609"/>
      <c r="M6" s="609"/>
      <c r="N6" s="609"/>
      <c r="O6" s="609"/>
      <c r="P6" s="609"/>
      <c r="Q6" s="610"/>
      <c r="R6" s="611">
        <v>13354763</v>
      </c>
      <c r="S6" s="612"/>
      <c r="T6" s="612"/>
      <c r="U6" s="612"/>
      <c r="V6" s="612"/>
      <c r="W6" s="612"/>
      <c r="X6" s="612"/>
      <c r="Y6" s="613"/>
      <c r="Z6" s="614">
        <v>2.2999999999999998</v>
      </c>
      <c r="AA6" s="614"/>
      <c r="AB6" s="614"/>
      <c r="AC6" s="614"/>
      <c r="AD6" s="615">
        <v>13354763</v>
      </c>
      <c r="AE6" s="615"/>
      <c r="AF6" s="615"/>
      <c r="AG6" s="615"/>
      <c r="AH6" s="615"/>
      <c r="AI6" s="615"/>
      <c r="AJ6" s="615"/>
      <c r="AK6" s="615"/>
      <c r="AL6" s="616">
        <v>5.4</v>
      </c>
      <c r="AM6" s="617"/>
      <c r="AN6" s="617"/>
      <c r="AO6" s="618"/>
      <c r="AP6" s="608" t="s">
        <v>204</v>
      </c>
      <c r="AQ6" s="609"/>
      <c r="AR6" s="609"/>
      <c r="AS6" s="609"/>
      <c r="AT6" s="609"/>
      <c r="AU6" s="609"/>
      <c r="AV6" s="609"/>
      <c r="AW6" s="609"/>
      <c r="AX6" s="609"/>
      <c r="AY6" s="609"/>
      <c r="AZ6" s="609"/>
      <c r="BA6" s="609"/>
      <c r="BB6" s="609"/>
      <c r="BC6" s="610"/>
      <c r="BD6" s="611">
        <v>115059378</v>
      </c>
      <c r="BE6" s="612"/>
      <c r="BF6" s="612"/>
      <c r="BG6" s="612"/>
      <c r="BH6" s="612"/>
      <c r="BI6" s="612"/>
      <c r="BJ6" s="612"/>
      <c r="BK6" s="613"/>
      <c r="BL6" s="614">
        <v>100</v>
      </c>
      <c r="BM6" s="614"/>
      <c r="BN6" s="614"/>
      <c r="BO6" s="614"/>
      <c r="BP6" s="615">
        <v>577963</v>
      </c>
      <c r="BQ6" s="615"/>
      <c r="BR6" s="615"/>
      <c r="BS6" s="615"/>
      <c r="BT6" s="615"/>
      <c r="BU6" s="615"/>
      <c r="BV6" s="615"/>
      <c r="BW6" s="619"/>
      <c r="BY6" s="597" t="s">
        <v>205</v>
      </c>
      <c r="BZ6" s="598"/>
      <c r="CA6" s="598"/>
      <c r="CB6" s="598"/>
      <c r="CC6" s="598"/>
      <c r="CD6" s="598"/>
      <c r="CE6" s="598"/>
      <c r="CF6" s="598"/>
      <c r="CG6" s="598"/>
      <c r="CH6" s="598"/>
      <c r="CI6" s="598"/>
      <c r="CJ6" s="598"/>
      <c r="CK6" s="598"/>
      <c r="CL6" s="599"/>
      <c r="CM6" s="611">
        <v>928632</v>
      </c>
      <c r="CN6" s="612"/>
      <c r="CO6" s="612"/>
      <c r="CP6" s="612"/>
      <c r="CQ6" s="612"/>
      <c r="CR6" s="612"/>
      <c r="CS6" s="612"/>
      <c r="CT6" s="613"/>
      <c r="CU6" s="614">
        <v>0.2</v>
      </c>
      <c r="CV6" s="614"/>
      <c r="CW6" s="614"/>
      <c r="CX6" s="614"/>
      <c r="CY6" s="620" t="s">
        <v>121</v>
      </c>
      <c r="CZ6" s="612"/>
      <c r="DA6" s="612"/>
      <c r="DB6" s="612"/>
      <c r="DC6" s="612"/>
      <c r="DD6" s="612"/>
      <c r="DE6" s="612"/>
      <c r="DF6" s="612"/>
      <c r="DG6" s="612"/>
      <c r="DH6" s="612"/>
      <c r="DI6" s="612"/>
      <c r="DJ6" s="612"/>
      <c r="DK6" s="613"/>
      <c r="DL6" s="620">
        <v>928632</v>
      </c>
      <c r="DM6" s="612"/>
      <c r="DN6" s="612"/>
      <c r="DO6" s="612"/>
      <c r="DP6" s="612"/>
      <c r="DQ6" s="612"/>
      <c r="DR6" s="612"/>
      <c r="DS6" s="612"/>
      <c r="DT6" s="612"/>
      <c r="DU6" s="612"/>
      <c r="DV6" s="612"/>
      <c r="DW6" s="612"/>
      <c r="DX6" s="621"/>
    </row>
    <row r="7" spans="2:138" ht="11.25" customHeight="1" x14ac:dyDescent="0.2">
      <c r="B7" s="608" t="s">
        <v>206</v>
      </c>
      <c r="C7" s="609"/>
      <c r="D7" s="609"/>
      <c r="E7" s="609"/>
      <c r="F7" s="609"/>
      <c r="G7" s="609"/>
      <c r="H7" s="609"/>
      <c r="I7" s="609"/>
      <c r="J7" s="609"/>
      <c r="K7" s="609"/>
      <c r="L7" s="609"/>
      <c r="M7" s="609"/>
      <c r="N7" s="609"/>
      <c r="O7" s="609"/>
      <c r="P7" s="609"/>
      <c r="Q7" s="610"/>
      <c r="R7" s="611">
        <v>1253655</v>
      </c>
      <c r="S7" s="612"/>
      <c r="T7" s="612"/>
      <c r="U7" s="612"/>
      <c r="V7" s="612"/>
      <c r="W7" s="612"/>
      <c r="X7" s="612"/>
      <c r="Y7" s="613"/>
      <c r="Z7" s="614">
        <v>0.2</v>
      </c>
      <c r="AA7" s="614"/>
      <c r="AB7" s="614"/>
      <c r="AC7" s="614"/>
      <c r="AD7" s="615">
        <v>1253655</v>
      </c>
      <c r="AE7" s="615"/>
      <c r="AF7" s="615"/>
      <c r="AG7" s="615"/>
      <c r="AH7" s="615"/>
      <c r="AI7" s="615"/>
      <c r="AJ7" s="615"/>
      <c r="AK7" s="615"/>
      <c r="AL7" s="616">
        <v>0.5</v>
      </c>
      <c r="AM7" s="617"/>
      <c r="AN7" s="617"/>
      <c r="AO7" s="618"/>
      <c r="AP7" s="608" t="s">
        <v>207</v>
      </c>
      <c r="AQ7" s="609"/>
      <c r="AR7" s="609"/>
      <c r="AS7" s="609"/>
      <c r="AT7" s="609"/>
      <c r="AU7" s="609"/>
      <c r="AV7" s="609"/>
      <c r="AW7" s="609"/>
      <c r="AX7" s="609"/>
      <c r="AY7" s="609"/>
      <c r="AZ7" s="609"/>
      <c r="BA7" s="609"/>
      <c r="BB7" s="609"/>
      <c r="BC7" s="610"/>
      <c r="BD7" s="611">
        <v>33397429</v>
      </c>
      <c r="BE7" s="612"/>
      <c r="BF7" s="612"/>
      <c r="BG7" s="612"/>
      <c r="BH7" s="612"/>
      <c r="BI7" s="612"/>
      <c r="BJ7" s="612"/>
      <c r="BK7" s="613"/>
      <c r="BL7" s="614">
        <v>29</v>
      </c>
      <c r="BM7" s="614"/>
      <c r="BN7" s="614"/>
      <c r="BO7" s="614"/>
      <c r="BP7" s="615">
        <v>577963</v>
      </c>
      <c r="BQ7" s="615"/>
      <c r="BR7" s="615"/>
      <c r="BS7" s="615"/>
      <c r="BT7" s="615"/>
      <c r="BU7" s="615"/>
      <c r="BV7" s="615"/>
      <c r="BW7" s="619"/>
      <c r="BY7" s="608" t="s">
        <v>208</v>
      </c>
      <c r="BZ7" s="609"/>
      <c r="CA7" s="609"/>
      <c r="CB7" s="609"/>
      <c r="CC7" s="609"/>
      <c r="CD7" s="609"/>
      <c r="CE7" s="609"/>
      <c r="CF7" s="609"/>
      <c r="CG7" s="609"/>
      <c r="CH7" s="609"/>
      <c r="CI7" s="609"/>
      <c r="CJ7" s="609"/>
      <c r="CK7" s="609"/>
      <c r="CL7" s="610"/>
      <c r="CM7" s="611">
        <v>29476786</v>
      </c>
      <c r="CN7" s="612"/>
      <c r="CO7" s="612"/>
      <c r="CP7" s="612"/>
      <c r="CQ7" s="612"/>
      <c r="CR7" s="612"/>
      <c r="CS7" s="612"/>
      <c r="CT7" s="613"/>
      <c r="CU7" s="614">
        <v>5.2</v>
      </c>
      <c r="CV7" s="614"/>
      <c r="CW7" s="614"/>
      <c r="CX7" s="614"/>
      <c r="CY7" s="620">
        <v>5360933</v>
      </c>
      <c r="CZ7" s="612"/>
      <c r="DA7" s="612"/>
      <c r="DB7" s="612"/>
      <c r="DC7" s="612"/>
      <c r="DD7" s="612"/>
      <c r="DE7" s="612"/>
      <c r="DF7" s="612"/>
      <c r="DG7" s="612"/>
      <c r="DH7" s="612"/>
      <c r="DI7" s="612"/>
      <c r="DJ7" s="612"/>
      <c r="DK7" s="613"/>
      <c r="DL7" s="620">
        <v>23302917</v>
      </c>
      <c r="DM7" s="612"/>
      <c r="DN7" s="612"/>
      <c r="DO7" s="612"/>
      <c r="DP7" s="612"/>
      <c r="DQ7" s="612"/>
      <c r="DR7" s="612"/>
      <c r="DS7" s="612"/>
      <c r="DT7" s="612"/>
      <c r="DU7" s="612"/>
      <c r="DV7" s="612"/>
      <c r="DW7" s="612"/>
      <c r="DX7" s="621"/>
    </row>
    <row r="8" spans="2:138" ht="11.25" customHeight="1" x14ac:dyDescent="0.2">
      <c r="B8" s="608" t="s">
        <v>209</v>
      </c>
      <c r="C8" s="609"/>
      <c r="D8" s="609"/>
      <c r="E8" s="609"/>
      <c r="F8" s="609"/>
      <c r="G8" s="609"/>
      <c r="H8" s="609"/>
      <c r="I8" s="609"/>
      <c r="J8" s="609"/>
      <c r="K8" s="609"/>
      <c r="L8" s="609"/>
      <c r="M8" s="609"/>
      <c r="N8" s="609"/>
      <c r="O8" s="609"/>
      <c r="P8" s="609"/>
      <c r="Q8" s="610"/>
      <c r="R8" s="611" t="s">
        <v>121</v>
      </c>
      <c r="S8" s="612"/>
      <c r="T8" s="612"/>
      <c r="U8" s="612"/>
      <c r="V8" s="612"/>
      <c r="W8" s="612"/>
      <c r="X8" s="612"/>
      <c r="Y8" s="613"/>
      <c r="Z8" s="614" t="s">
        <v>120</v>
      </c>
      <c r="AA8" s="614"/>
      <c r="AB8" s="614"/>
      <c r="AC8" s="614"/>
      <c r="AD8" s="615" t="s">
        <v>210</v>
      </c>
      <c r="AE8" s="615"/>
      <c r="AF8" s="615"/>
      <c r="AG8" s="615"/>
      <c r="AH8" s="615"/>
      <c r="AI8" s="615"/>
      <c r="AJ8" s="615"/>
      <c r="AK8" s="615"/>
      <c r="AL8" s="616" t="s">
        <v>121</v>
      </c>
      <c r="AM8" s="617"/>
      <c r="AN8" s="617"/>
      <c r="AO8" s="618"/>
      <c r="AP8" s="608" t="s">
        <v>211</v>
      </c>
      <c r="AQ8" s="609"/>
      <c r="AR8" s="609"/>
      <c r="AS8" s="609"/>
      <c r="AT8" s="609"/>
      <c r="AU8" s="609"/>
      <c r="AV8" s="609"/>
      <c r="AW8" s="609"/>
      <c r="AX8" s="609"/>
      <c r="AY8" s="609"/>
      <c r="AZ8" s="609"/>
      <c r="BA8" s="609"/>
      <c r="BB8" s="609"/>
      <c r="BC8" s="610"/>
      <c r="BD8" s="611">
        <v>901249</v>
      </c>
      <c r="BE8" s="612"/>
      <c r="BF8" s="612"/>
      <c r="BG8" s="612"/>
      <c r="BH8" s="612"/>
      <c r="BI8" s="612"/>
      <c r="BJ8" s="612"/>
      <c r="BK8" s="613"/>
      <c r="BL8" s="614">
        <v>0.8</v>
      </c>
      <c r="BM8" s="614"/>
      <c r="BN8" s="614"/>
      <c r="BO8" s="614"/>
      <c r="BP8" s="615">
        <v>225270</v>
      </c>
      <c r="BQ8" s="615"/>
      <c r="BR8" s="615"/>
      <c r="BS8" s="615"/>
      <c r="BT8" s="615"/>
      <c r="BU8" s="615"/>
      <c r="BV8" s="615"/>
      <c r="BW8" s="619"/>
      <c r="BY8" s="608" t="s">
        <v>212</v>
      </c>
      <c r="BZ8" s="609"/>
      <c r="CA8" s="609"/>
      <c r="CB8" s="609"/>
      <c r="CC8" s="609"/>
      <c r="CD8" s="609"/>
      <c r="CE8" s="609"/>
      <c r="CF8" s="609"/>
      <c r="CG8" s="609"/>
      <c r="CH8" s="609"/>
      <c r="CI8" s="609"/>
      <c r="CJ8" s="609"/>
      <c r="CK8" s="609"/>
      <c r="CL8" s="610"/>
      <c r="CM8" s="611">
        <v>65420249</v>
      </c>
      <c r="CN8" s="612"/>
      <c r="CO8" s="612"/>
      <c r="CP8" s="612"/>
      <c r="CQ8" s="612"/>
      <c r="CR8" s="612"/>
      <c r="CS8" s="612"/>
      <c r="CT8" s="613"/>
      <c r="CU8" s="616">
        <v>11.5</v>
      </c>
      <c r="CV8" s="617"/>
      <c r="CW8" s="617"/>
      <c r="CX8" s="622"/>
      <c r="CY8" s="620">
        <v>875436</v>
      </c>
      <c r="CZ8" s="612"/>
      <c r="DA8" s="612"/>
      <c r="DB8" s="612"/>
      <c r="DC8" s="612"/>
      <c r="DD8" s="612"/>
      <c r="DE8" s="612"/>
      <c r="DF8" s="612"/>
      <c r="DG8" s="612"/>
      <c r="DH8" s="612"/>
      <c r="DI8" s="612"/>
      <c r="DJ8" s="612"/>
      <c r="DK8" s="613"/>
      <c r="DL8" s="620">
        <v>48646431</v>
      </c>
      <c r="DM8" s="612"/>
      <c r="DN8" s="612"/>
      <c r="DO8" s="612"/>
      <c r="DP8" s="612"/>
      <c r="DQ8" s="612"/>
      <c r="DR8" s="612"/>
      <c r="DS8" s="612"/>
      <c r="DT8" s="612"/>
      <c r="DU8" s="612"/>
      <c r="DV8" s="612"/>
      <c r="DW8" s="612"/>
      <c r="DX8" s="621"/>
    </row>
    <row r="9" spans="2:138" ht="11.25" customHeight="1" x14ac:dyDescent="0.2">
      <c r="B9" s="608" t="s">
        <v>213</v>
      </c>
      <c r="C9" s="609"/>
      <c r="D9" s="609"/>
      <c r="E9" s="609"/>
      <c r="F9" s="609"/>
      <c r="G9" s="609"/>
      <c r="H9" s="609"/>
      <c r="I9" s="609"/>
      <c r="J9" s="609"/>
      <c r="K9" s="609"/>
      <c r="L9" s="609"/>
      <c r="M9" s="609"/>
      <c r="N9" s="609"/>
      <c r="O9" s="609"/>
      <c r="P9" s="609"/>
      <c r="Q9" s="610"/>
      <c r="R9" s="611" t="s">
        <v>121</v>
      </c>
      <c r="S9" s="612"/>
      <c r="T9" s="612"/>
      <c r="U9" s="612"/>
      <c r="V9" s="612"/>
      <c r="W9" s="612"/>
      <c r="X9" s="612"/>
      <c r="Y9" s="613"/>
      <c r="Z9" s="614" t="s">
        <v>121</v>
      </c>
      <c r="AA9" s="614"/>
      <c r="AB9" s="614"/>
      <c r="AC9" s="614"/>
      <c r="AD9" s="615" t="s">
        <v>121</v>
      </c>
      <c r="AE9" s="615"/>
      <c r="AF9" s="615"/>
      <c r="AG9" s="615"/>
      <c r="AH9" s="615"/>
      <c r="AI9" s="615"/>
      <c r="AJ9" s="615"/>
      <c r="AK9" s="615"/>
      <c r="AL9" s="616" t="s">
        <v>210</v>
      </c>
      <c r="AM9" s="617"/>
      <c r="AN9" s="617"/>
      <c r="AO9" s="618"/>
      <c r="AP9" s="608" t="s">
        <v>214</v>
      </c>
      <c r="AQ9" s="609"/>
      <c r="AR9" s="609"/>
      <c r="AS9" s="609"/>
      <c r="AT9" s="609"/>
      <c r="AU9" s="609"/>
      <c r="AV9" s="609"/>
      <c r="AW9" s="609"/>
      <c r="AX9" s="609"/>
      <c r="AY9" s="609"/>
      <c r="AZ9" s="609"/>
      <c r="BA9" s="609"/>
      <c r="BB9" s="609"/>
      <c r="BC9" s="610"/>
      <c r="BD9" s="611">
        <v>27957259</v>
      </c>
      <c r="BE9" s="612"/>
      <c r="BF9" s="612"/>
      <c r="BG9" s="612"/>
      <c r="BH9" s="612"/>
      <c r="BI9" s="612"/>
      <c r="BJ9" s="612"/>
      <c r="BK9" s="613"/>
      <c r="BL9" s="614">
        <v>24.3</v>
      </c>
      <c r="BM9" s="614"/>
      <c r="BN9" s="614"/>
      <c r="BO9" s="614"/>
      <c r="BP9" s="615" t="s">
        <v>121</v>
      </c>
      <c r="BQ9" s="615"/>
      <c r="BR9" s="615"/>
      <c r="BS9" s="615"/>
      <c r="BT9" s="615"/>
      <c r="BU9" s="615"/>
      <c r="BV9" s="615"/>
      <c r="BW9" s="619"/>
      <c r="BY9" s="608" t="s">
        <v>215</v>
      </c>
      <c r="BZ9" s="609"/>
      <c r="CA9" s="609"/>
      <c r="CB9" s="609"/>
      <c r="CC9" s="609"/>
      <c r="CD9" s="609"/>
      <c r="CE9" s="609"/>
      <c r="CF9" s="609"/>
      <c r="CG9" s="609"/>
      <c r="CH9" s="609"/>
      <c r="CI9" s="609"/>
      <c r="CJ9" s="609"/>
      <c r="CK9" s="609"/>
      <c r="CL9" s="610"/>
      <c r="CM9" s="611">
        <v>28399808</v>
      </c>
      <c r="CN9" s="612"/>
      <c r="CO9" s="612"/>
      <c r="CP9" s="612"/>
      <c r="CQ9" s="612"/>
      <c r="CR9" s="612"/>
      <c r="CS9" s="612"/>
      <c r="CT9" s="613"/>
      <c r="CU9" s="616">
        <v>5</v>
      </c>
      <c r="CV9" s="617"/>
      <c r="CW9" s="617"/>
      <c r="CX9" s="622"/>
      <c r="CY9" s="620">
        <v>2263169</v>
      </c>
      <c r="CZ9" s="612"/>
      <c r="DA9" s="612"/>
      <c r="DB9" s="612"/>
      <c r="DC9" s="612"/>
      <c r="DD9" s="612"/>
      <c r="DE9" s="612"/>
      <c r="DF9" s="612"/>
      <c r="DG9" s="612"/>
      <c r="DH9" s="612"/>
      <c r="DI9" s="612"/>
      <c r="DJ9" s="612"/>
      <c r="DK9" s="613"/>
      <c r="DL9" s="620">
        <v>11124064</v>
      </c>
      <c r="DM9" s="612"/>
      <c r="DN9" s="612"/>
      <c r="DO9" s="612"/>
      <c r="DP9" s="612"/>
      <c r="DQ9" s="612"/>
      <c r="DR9" s="612"/>
      <c r="DS9" s="612"/>
      <c r="DT9" s="612"/>
      <c r="DU9" s="612"/>
      <c r="DV9" s="612"/>
      <c r="DW9" s="612"/>
      <c r="DX9" s="621"/>
    </row>
    <row r="10" spans="2:138" ht="11.25" customHeight="1" x14ac:dyDescent="0.2">
      <c r="B10" s="608" t="s">
        <v>216</v>
      </c>
      <c r="C10" s="609"/>
      <c r="D10" s="609"/>
      <c r="E10" s="609"/>
      <c r="F10" s="609"/>
      <c r="G10" s="609"/>
      <c r="H10" s="609"/>
      <c r="I10" s="609"/>
      <c r="J10" s="609"/>
      <c r="K10" s="609"/>
      <c r="L10" s="609"/>
      <c r="M10" s="609"/>
      <c r="N10" s="609"/>
      <c r="O10" s="609"/>
      <c r="P10" s="609"/>
      <c r="Q10" s="610"/>
      <c r="R10" s="611">
        <v>69877</v>
      </c>
      <c r="S10" s="612"/>
      <c r="T10" s="612"/>
      <c r="U10" s="612"/>
      <c r="V10" s="612"/>
      <c r="W10" s="612"/>
      <c r="X10" s="612"/>
      <c r="Y10" s="613"/>
      <c r="Z10" s="614">
        <v>0</v>
      </c>
      <c r="AA10" s="614"/>
      <c r="AB10" s="614"/>
      <c r="AC10" s="614"/>
      <c r="AD10" s="615">
        <v>69877</v>
      </c>
      <c r="AE10" s="615"/>
      <c r="AF10" s="615"/>
      <c r="AG10" s="615"/>
      <c r="AH10" s="615"/>
      <c r="AI10" s="615"/>
      <c r="AJ10" s="615"/>
      <c r="AK10" s="615"/>
      <c r="AL10" s="616">
        <v>0</v>
      </c>
      <c r="AM10" s="617"/>
      <c r="AN10" s="617"/>
      <c r="AO10" s="618"/>
      <c r="AP10" s="608" t="s">
        <v>217</v>
      </c>
      <c r="AQ10" s="609"/>
      <c r="AR10" s="609"/>
      <c r="AS10" s="609"/>
      <c r="AT10" s="609"/>
      <c r="AU10" s="609"/>
      <c r="AV10" s="609"/>
      <c r="AW10" s="609"/>
      <c r="AX10" s="609"/>
      <c r="AY10" s="609"/>
      <c r="AZ10" s="609"/>
      <c r="BA10" s="609"/>
      <c r="BB10" s="609"/>
      <c r="BC10" s="610"/>
      <c r="BD10" s="611">
        <v>1230349</v>
      </c>
      <c r="BE10" s="612"/>
      <c r="BF10" s="612"/>
      <c r="BG10" s="612"/>
      <c r="BH10" s="612"/>
      <c r="BI10" s="612"/>
      <c r="BJ10" s="612"/>
      <c r="BK10" s="613"/>
      <c r="BL10" s="614">
        <v>1.1000000000000001</v>
      </c>
      <c r="BM10" s="614"/>
      <c r="BN10" s="614"/>
      <c r="BO10" s="614"/>
      <c r="BP10" s="615">
        <v>58550</v>
      </c>
      <c r="BQ10" s="615"/>
      <c r="BR10" s="615"/>
      <c r="BS10" s="615"/>
      <c r="BT10" s="615"/>
      <c r="BU10" s="615"/>
      <c r="BV10" s="615"/>
      <c r="BW10" s="619"/>
      <c r="BY10" s="608" t="s">
        <v>218</v>
      </c>
      <c r="BZ10" s="609"/>
      <c r="CA10" s="609"/>
      <c r="CB10" s="609"/>
      <c r="CC10" s="609"/>
      <c r="CD10" s="609"/>
      <c r="CE10" s="609"/>
      <c r="CF10" s="609"/>
      <c r="CG10" s="609"/>
      <c r="CH10" s="609"/>
      <c r="CI10" s="609"/>
      <c r="CJ10" s="609"/>
      <c r="CK10" s="609"/>
      <c r="CL10" s="610"/>
      <c r="CM10" s="611">
        <v>1474017</v>
      </c>
      <c r="CN10" s="612"/>
      <c r="CO10" s="612"/>
      <c r="CP10" s="612"/>
      <c r="CQ10" s="612"/>
      <c r="CR10" s="612"/>
      <c r="CS10" s="612"/>
      <c r="CT10" s="613"/>
      <c r="CU10" s="616">
        <v>0.3</v>
      </c>
      <c r="CV10" s="617"/>
      <c r="CW10" s="617"/>
      <c r="CX10" s="622"/>
      <c r="CY10" s="620">
        <v>33907</v>
      </c>
      <c r="CZ10" s="612"/>
      <c r="DA10" s="612"/>
      <c r="DB10" s="612"/>
      <c r="DC10" s="612"/>
      <c r="DD10" s="612"/>
      <c r="DE10" s="612"/>
      <c r="DF10" s="612"/>
      <c r="DG10" s="612"/>
      <c r="DH10" s="612"/>
      <c r="DI10" s="612"/>
      <c r="DJ10" s="612"/>
      <c r="DK10" s="613"/>
      <c r="DL10" s="620">
        <v>831916</v>
      </c>
      <c r="DM10" s="612"/>
      <c r="DN10" s="612"/>
      <c r="DO10" s="612"/>
      <c r="DP10" s="612"/>
      <c r="DQ10" s="612"/>
      <c r="DR10" s="612"/>
      <c r="DS10" s="612"/>
      <c r="DT10" s="612"/>
      <c r="DU10" s="612"/>
      <c r="DV10" s="612"/>
      <c r="DW10" s="612"/>
      <c r="DX10" s="621"/>
    </row>
    <row r="11" spans="2:138" ht="11.25" customHeight="1" x14ac:dyDescent="0.2">
      <c r="B11" s="608" t="s">
        <v>219</v>
      </c>
      <c r="C11" s="609"/>
      <c r="D11" s="609"/>
      <c r="E11" s="609"/>
      <c r="F11" s="609"/>
      <c r="G11" s="609"/>
      <c r="H11" s="609"/>
      <c r="I11" s="609"/>
      <c r="J11" s="609"/>
      <c r="K11" s="609"/>
      <c r="L11" s="609"/>
      <c r="M11" s="609"/>
      <c r="N11" s="609"/>
      <c r="O11" s="609"/>
      <c r="P11" s="609"/>
      <c r="Q11" s="610"/>
      <c r="R11" s="611">
        <v>86435</v>
      </c>
      <c r="S11" s="612"/>
      <c r="T11" s="612"/>
      <c r="U11" s="612"/>
      <c r="V11" s="612"/>
      <c r="W11" s="612"/>
      <c r="X11" s="612"/>
      <c r="Y11" s="613"/>
      <c r="Z11" s="614">
        <v>0</v>
      </c>
      <c r="AA11" s="614"/>
      <c r="AB11" s="614"/>
      <c r="AC11" s="614"/>
      <c r="AD11" s="615">
        <v>86435</v>
      </c>
      <c r="AE11" s="615"/>
      <c r="AF11" s="615"/>
      <c r="AG11" s="615"/>
      <c r="AH11" s="615"/>
      <c r="AI11" s="615"/>
      <c r="AJ11" s="615"/>
      <c r="AK11" s="615"/>
      <c r="AL11" s="616">
        <v>0</v>
      </c>
      <c r="AM11" s="617"/>
      <c r="AN11" s="617"/>
      <c r="AO11" s="618"/>
      <c r="AP11" s="608" t="s">
        <v>220</v>
      </c>
      <c r="AQ11" s="609"/>
      <c r="AR11" s="609"/>
      <c r="AS11" s="609"/>
      <c r="AT11" s="609"/>
      <c r="AU11" s="609"/>
      <c r="AV11" s="609"/>
      <c r="AW11" s="609"/>
      <c r="AX11" s="609"/>
      <c r="AY11" s="609"/>
      <c r="AZ11" s="609"/>
      <c r="BA11" s="609"/>
      <c r="BB11" s="609"/>
      <c r="BC11" s="610"/>
      <c r="BD11" s="611">
        <v>1665120</v>
      </c>
      <c r="BE11" s="612"/>
      <c r="BF11" s="612"/>
      <c r="BG11" s="612"/>
      <c r="BH11" s="612"/>
      <c r="BI11" s="612"/>
      <c r="BJ11" s="612"/>
      <c r="BK11" s="613"/>
      <c r="BL11" s="614">
        <v>1.4</v>
      </c>
      <c r="BM11" s="614"/>
      <c r="BN11" s="614"/>
      <c r="BO11" s="614"/>
      <c r="BP11" s="615">
        <v>294143</v>
      </c>
      <c r="BQ11" s="615"/>
      <c r="BR11" s="615"/>
      <c r="BS11" s="615"/>
      <c r="BT11" s="615"/>
      <c r="BU11" s="615"/>
      <c r="BV11" s="615"/>
      <c r="BW11" s="619"/>
      <c r="BY11" s="608" t="s">
        <v>221</v>
      </c>
      <c r="BZ11" s="609"/>
      <c r="CA11" s="609"/>
      <c r="CB11" s="609"/>
      <c r="CC11" s="609"/>
      <c r="CD11" s="609"/>
      <c r="CE11" s="609"/>
      <c r="CF11" s="609"/>
      <c r="CG11" s="609"/>
      <c r="CH11" s="609"/>
      <c r="CI11" s="609"/>
      <c r="CJ11" s="609"/>
      <c r="CK11" s="609"/>
      <c r="CL11" s="610"/>
      <c r="CM11" s="611">
        <v>35719393</v>
      </c>
      <c r="CN11" s="612"/>
      <c r="CO11" s="612"/>
      <c r="CP11" s="612"/>
      <c r="CQ11" s="612"/>
      <c r="CR11" s="612"/>
      <c r="CS11" s="612"/>
      <c r="CT11" s="613"/>
      <c r="CU11" s="616">
        <v>6.3</v>
      </c>
      <c r="CV11" s="617"/>
      <c r="CW11" s="617"/>
      <c r="CX11" s="622"/>
      <c r="CY11" s="620">
        <v>24436703</v>
      </c>
      <c r="CZ11" s="612"/>
      <c r="DA11" s="612"/>
      <c r="DB11" s="612"/>
      <c r="DC11" s="612"/>
      <c r="DD11" s="612"/>
      <c r="DE11" s="612"/>
      <c r="DF11" s="612"/>
      <c r="DG11" s="612"/>
      <c r="DH11" s="612"/>
      <c r="DI11" s="612"/>
      <c r="DJ11" s="612"/>
      <c r="DK11" s="613"/>
      <c r="DL11" s="620">
        <v>9752515</v>
      </c>
      <c r="DM11" s="612"/>
      <c r="DN11" s="612"/>
      <c r="DO11" s="612"/>
      <c r="DP11" s="612"/>
      <c r="DQ11" s="612"/>
      <c r="DR11" s="612"/>
      <c r="DS11" s="612"/>
      <c r="DT11" s="612"/>
      <c r="DU11" s="612"/>
      <c r="DV11" s="612"/>
      <c r="DW11" s="612"/>
      <c r="DX11" s="621"/>
    </row>
    <row r="12" spans="2:138" ht="11.25" customHeight="1" x14ac:dyDescent="0.2">
      <c r="B12" s="608" t="s">
        <v>222</v>
      </c>
      <c r="C12" s="609"/>
      <c r="D12" s="609"/>
      <c r="E12" s="609"/>
      <c r="F12" s="609"/>
      <c r="G12" s="609"/>
      <c r="H12" s="609"/>
      <c r="I12" s="609"/>
      <c r="J12" s="609"/>
      <c r="K12" s="609"/>
      <c r="L12" s="609"/>
      <c r="M12" s="609"/>
      <c r="N12" s="609"/>
      <c r="O12" s="609"/>
      <c r="P12" s="609"/>
      <c r="Q12" s="610"/>
      <c r="R12" s="611" t="s">
        <v>121</v>
      </c>
      <c r="S12" s="612"/>
      <c r="T12" s="612"/>
      <c r="U12" s="612"/>
      <c r="V12" s="612"/>
      <c r="W12" s="612"/>
      <c r="X12" s="612"/>
      <c r="Y12" s="613"/>
      <c r="Z12" s="614" t="s">
        <v>120</v>
      </c>
      <c r="AA12" s="614"/>
      <c r="AB12" s="614"/>
      <c r="AC12" s="614"/>
      <c r="AD12" s="615" t="s">
        <v>121</v>
      </c>
      <c r="AE12" s="615"/>
      <c r="AF12" s="615"/>
      <c r="AG12" s="615"/>
      <c r="AH12" s="615"/>
      <c r="AI12" s="615"/>
      <c r="AJ12" s="615"/>
      <c r="AK12" s="615"/>
      <c r="AL12" s="616" t="s">
        <v>121</v>
      </c>
      <c r="AM12" s="617"/>
      <c r="AN12" s="617"/>
      <c r="AO12" s="618"/>
      <c r="AP12" s="608" t="s">
        <v>223</v>
      </c>
      <c r="AQ12" s="609"/>
      <c r="AR12" s="609"/>
      <c r="AS12" s="609"/>
      <c r="AT12" s="609"/>
      <c r="AU12" s="609"/>
      <c r="AV12" s="609"/>
      <c r="AW12" s="609"/>
      <c r="AX12" s="609"/>
      <c r="AY12" s="609"/>
      <c r="AZ12" s="609"/>
      <c r="BA12" s="609"/>
      <c r="BB12" s="609"/>
      <c r="BC12" s="610"/>
      <c r="BD12" s="611">
        <v>167814</v>
      </c>
      <c r="BE12" s="612"/>
      <c r="BF12" s="612"/>
      <c r="BG12" s="612"/>
      <c r="BH12" s="612"/>
      <c r="BI12" s="612"/>
      <c r="BJ12" s="612"/>
      <c r="BK12" s="613"/>
      <c r="BL12" s="614">
        <v>0.1</v>
      </c>
      <c r="BM12" s="614"/>
      <c r="BN12" s="614"/>
      <c r="BO12" s="614"/>
      <c r="BP12" s="615" t="s">
        <v>121</v>
      </c>
      <c r="BQ12" s="615"/>
      <c r="BR12" s="615"/>
      <c r="BS12" s="615"/>
      <c r="BT12" s="615"/>
      <c r="BU12" s="615"/>
      <c r="BV12" s="615"/>
      <c r="BW12" s="619"/>
      <c r="BY12" s="608" t="s">
        <v>224</v>
      </c>
      <c r="BZ12" s="609"/>
      <c r="CA12" s="609"/>
      <c r="CB12" s="609"/>
      <c r="CC12" s="609"/>
      <c r="CD12" s="609"/>
      <c r="CE12" s="609"/>
      <c r="CF12" s="609"/>
      <c r="CG12" s="609"/>
      <c r="CH12" s="609"/>
      <c r="CI12" s="609"/>
      <c r="CJ12" s="609"/>
      <c r="CK12" s="609"/>
      <c r="CL12" s="610"/>
      <c r="CM12" s="611">
        <v>93624496</v>
      </c>
      <c r="CN12" s="612"/>
      <c r="CO12" s="612"/>
      <c r="CP12" s="612"/>
      <c r="CQ12" s="612"/>
      <c r="CR12" s="612"/>
      <c r="CS12" s="612"/>
      <c r="CT12" s="613"/>
      <c r="CU12" s="616">
        <v>16.5</v>
      </c>
      <c r="CV12" s="617"/>
      <c r="CW12" s="617"/>
      <c r="CX12" s="622"/>
      <c r="CY12" s="620">
        <v>679529</v>
      </c>
      <c r="CZ12" s="612"/>
      <c r="DA12" s="612"/>
      <c r="DB12" s="612"/>
      <c r="DC12" s="612"/>
      <c r="DD12" s="612"/>
      <c r="DE12" s="612"/>
      <c r="DF12" s="612"/>
      <c r="DG12" s="612"/>
      <c r="DH12" s="612"/>
      <c r="DI12" s="612"/>
      <c r="DJ12" s="612"/>
      <c r="DK12" s="613"/>
      <c r="DL12" s="620">
        <v>7803390</v>
      </c>
      <c r="DM12" s="612"/>
      <c r="DN12" s="612"/>
      <c r="DO12" s="612"/>
      <c r="DP12" s="612"/>
      <c r="DQ12" s="612"/>
      <c r="DR12" s="612"/>
      <c r="DS12" s="612"/>
      <c r="DT12" s="612"/>
      <c r="DU12" s="612"/>
      <c r="DV12" s="612"/>
      <c r="DW12" s="612"/>
      <c r="DX12" s="621"/>
    </row>
    <row r="13" spans="2:138" ht="11.25" customHeight="1" x14ac:dyDescent="0.2">
      <c r="B13" s="608" t="s">
        <v>225</v>
      </c>
      <c r="C13" s="609"/>
      <c r="D13" s="609"/>
      <c r="E13" s="609"/>
      <c r="F13" s="609"/>
      <c r="G13" s="609"/>
      <c r="H13" s="609"/>
      <c r="I13" s="609"/>
      <c r="J13" s="609"/>
      <c r="K13" s="609"/>
      <c r="L13" s="609"/>
      <c r="M13" s="609"/>
      <c r="N13" s="609"/>
      <c r="O13" s="609"/>
      <c r="P13" s="609"/>
      <c r="Q13" s="610"/>
      <c r="R13" s="611">
        <v>62254</v>
      </c>
      <c r="S13" s="612"/>
      <c r="T13" s="612"/>
      <c r="U13" s="612"/>
      <c r="V13" s="612"/>
      <c r="W13" s="612"/>
      <c r="X13" s="612"/>
      <c r="Y13" s="613"/>
      <c r="Z13" s="614">
        <v>0</v>
      </c>
      <c r="AA13" s="614"/>
      <c r="AB13" s="614"/>
      <c r="AC13" s="614"/>
      <c r="AD13" s="615">
        <v>62254</v>
      </c>
      <c r="AE13" s="615"/>
      <c r="AF13" s="615"/>
      <c r="AG13" s="615"/>
      <c r="AH13" s="615"/>
      <c r="AI13" s="615"/>
      <c r="AJ13" s="615"/>
      <c r="AK13" s="615"/>
      <c r="AL13" s="616">
        <v>0</v>
      </c>
      <c r="AM13" s="617"/>
      <c r="AN13" s="617"/>
      <c r="AO13" s="618"/>
      <c r="AP13" s="608" t="s">
        <v>226</v>
      </c>
      <c r="AQ13" s="609"/>
      <c r="AR13" s="609"/>
      <c r="AS13" s="609"/>
      <c r="AT13" s="609"/>
      <c r="AU13" s="609"/>
      <c r="AV13" s="609"/>
      <c r="AW13" s="609"/>
      <c r="AX13" s="609"/>
      <c r="AY13" s="609"/>
      <c r="AZ13" s="609"/>
      <c r="BA13" s="609"/>
      <c r="BB13" s="609"/>
      <c r="BC13" s="610"/>
      <c r="BD13" s="611">
        <v>624580</v>
      </c>
      <c r="BE13" s="612"/>
      <c r="BF13" s="612"/>
      <c r="BG13" s="612"/>
      <c r="BH13" s="612"/>
      <c r="BI13" s="612"/>
      <c r="BJ13" s="612"/>
      <c r="BK13" s="613"/>
      <c r="BL13" s="614">
        <v>0.5</v>
      </c>
      <c r="BM13" s="614"/>
      <c r="BN13" s="614"/>
      <c r="BO13" s="614"/>
      <c r="BP13" s="615" t="s">
        <v>120</v>
      </c>
      <c r="BQ13" s="615"/>
      <c r="BR13" s="615"/>
      <c r="BS13" s="615"/>
      <c r="BT13" s="615"/>
      <c r="BU13" s="615"/>
      <c r="BV13" s="615"/>
      <c r="BW13" s="619"/>
      <c r="BY13" s="608" t="s">
        <v>227</v>
      </c>
      <c r="BZ13" s="609"/>
      <c r="CA13" s="609"/>
      <c r="CB13" s="609"/>
      <c r="CC13" s="609"/>
      <c r="CD13" s="609"/>
      <c r="CE13" s="609"/>
      <c r="CF13" s="609"/>
      <c r="CG13" s="609"/>
      <c r="CH13" s="609"/>
      <c r="CI13" s="609"/>
      <c r="CJ13" s="609"/>
      <c r="CK13" s="609"/>
      <c r="CL13" s="610"/>
      <c r="CM13" s="611">
        <v>99218552</v>
      </c>
      <c r="CN13" s="612"/>
      <c r="CO13" s="612"/>
      <c r="CP13" s="612"/>
      <c r="CQ13" s="612"/>
      <c r="CR13" s="612"/>
      <c r="CS13" s="612"/>
      <c r="CT13" s="613"/>
      <c r="CU13" s="616">
        <v>17.5</v>
      </c>
      <c r="CV13" s="617"/>
      <c r="CW13" s="617"/>
      <c r="CX13" s="622"/>
      <c r="CY13" s="620">
        <v>75601749</v>
      </c>
      <c r="CZ13" s="612"/>
      <c r="DA13" s="612"/>
      <c r="DB13" s="612"/>
      <c r="DC13" s="612"/>
      <c r="DD13" s="612"/>
      <c r="DE13" s="612"/>
      <c r="DF13" s="612"/>
      <c r="DG13" s="612"/>
      <c r="DH13" s="612"/>
      <c r="DI13" s="612"/>
      <c r="DJ13" s="612"/>
      <c r="DK13" s="613"/>
      <c r="DL13" s="620">
        <v>13678226</v>
      </c>
      <c r="DM13" s="612"/>
      <c r="DN13" s="612"/>
      <c r="DO13" s="612"/>
      <c r="DP13" s="612"/>
      <c r="DQ13" s="612"/>
      <c r="DR13" s="612"/>
      <c r="DS13" s="612"/>
      <c r="DT13" s="612"/>
      <c r="DU13" s="612"/>
      <c r="DV13" s="612"/>
      <c r="DW13" s="612"/>
      <c r="DX13" s="621"/>
    </row>
    <row r="14" spans="2:138" ht="11.25" customHeight="1" x14ac:dyDescent="0.2">
      <c r="B14" s="608" t="s">
        <v>228</v>
      </c>
      <c r="C14" s="609"/>
      <c r="D14" s="609"/>
      <c r="E14" s="609"/>
      <c r="F14" s="609"/>
      <c r="G14" s="609"/>
      <c r="H14" s="609"/>
      <c r="I14" s="609"/>
      <c r="J14" s="609"/>
      <c r="K14" s="609"/>
      <c r="L14" s="609"/>
      <c r="M14" s="609"/>
      <c r="N14" s="609"/>
      <c r="O14" s="609"/>
      <c r="P14" s="609"/>
      <c r="Q14" s="610"/>
      <c r="R14" s="611">
        <v>11882542</v>
      </c>
      <c r="S14" s="612"/>
      <c r="T14" s="612"/>
      <c r="U14" s="612"/>
      <c r="V14" s="612"/>
      <c r="W14" s="612"/>
      <c r="X14" s="612"/>
      <c r="Y14" s="613"/>
      <c r="Z14" s="614">
        <v>2</v>
      </c>
      <c r="AA14" s="614"/>
      <c r="AB14" s="614"/>
      <c r="AC14" s="614"/>
      <c r="AD14" s="615">
        <v>11882542</v>
      </c>
      <c r="AE14" s="615"/>
      <c r="AF14" s="615"/>
      <c r="AG14" s="615"/>
      <c r="AH14" s="615"/>
      <c r="AI14" s="615"/>
      <c r="AJ14" s="615"/>
      <c r="AK14" s="615"/>
      <c r="AL14" s="616">
        <v>4.8</v>
      </c>
      <c r="AM14" s="617"/>
      <c r="AN14" s="617"/>
      <c r="AO14" s="618"/>
      <c r="AP14" s="608" t="s">
        <v>229</v>
      </c>
      <c r="AQ14" s="609"/>
      <c r="AR14" s="609"/>
      <c r="AS14" s="609"/>
      <c r="AT14" s="609"/>
      <c r="AU14" s="609"/>
      <c r="AV14" s="609"/>
      <c r="AW14" s="609"/>
      <c r="AX14" s="609"/>
      <c r="AY14" s="609"/>
      <c r="AZ14" s="609"/>
      <c r="BA14" s="609"/>
      <c r="BB14" s="609"/>
      <c r="BC14" s="610"/>
      <c r="BD14" s="611">
        <v>851058</v>
      </c>
      <c r="BE14" s="612"/>
      <c r="BF14" s="612"/>
      <c r="BG14" s="612"/>
      <c r="BH14" s="612"/>
      <c r="BI14" s="612"/>
      <c r="BJ14" s="612"/>
      <c r="BK14" s="613"/>
      <c r="BL14" s="614">
        <v>0.7</v>
      </c>
      <c r="BM14" s="614"/>
      <c r="BN14" s="614"/>
      <c r="BO14" s="614"/>
      <c r="BP14" s="615" t="s">
        <v>121</v>
      </c>
      <c r="BQ14" s="615"/>
      <c r="BR14" s="615"/>
      <c r="BS14" s="615"/>
      <c r="BT14" s="615"/>
      <c r="BU14" s="615"/>
      <c r="BV14" s="615"/>
      <c r="BW14" s="619"/>
      <c r="BY14" s="608" t="s">
        <v>230</v>
      </c>
      <c r="BZ14" s="609"/>
      <c r="CA14" s="609"/>
      <c r="CB14" s="609"/>
      <c r="CC14" s="609"/>
      <c r="CD14" s="609"/>
      <c r="CE14" s="609"/>
      <c r="CF14" s="609"/>
      <c r="CG14" s="609"/>
      <c r="CH14" s="609"/>
      <c r="CI14" s="609"/>
      <c r="CJ14" s="609"/>
      <c r="CK14" s="609"/>
      <c r="CL14" s="610"/>
      <c r="CM14" s="611">
        <v>23583835</v>
      </c>
      <c r="CN14" s="612"/>
      <c r="CO14" s="612"/>
      <c r="CP14" s="612"/>
      <c r="CQ14" s="612"/>
      <c r="CR14" s="612"/>
      <c r="CS14" s="612"/>
      <c r="CT14" s="613"/>
      <c r="CU14" s="616">
        <v>4.2</v>
      </c>
      <c r="CV14" s="617"/>
      <c r="CW14" s="617"/>
      <c r="CX14" s="622"/>
      <c r="CY14" s="620">
        <v>3029782</v>
      </c>
      <c r="CZ14" s="612"/>
      <c r="DA14" s="612"/>
      <c r="DB14" s="612"/>
      <c r="DC14" s="612"/>
      <c r="DD14" s="612"/>
      <c r="DE14" s="612"/>
      <c r="DF14" s="612"/>
      <c r="DG14" s="612"/>
      <c r="DH14" s="612"/>
      <c r="DI14" s="612"/>
      <c r="DJ14" s="612"/>
      <c r="DK14" s="613"/>
      <c r="DL14" s="620">
        <v>19878215</v>
      </c>
      <c r="DM14" s="612"/>
      <c r="DN14" s="612"/>
      <c r="DO14" s="612"/>
      <c r="DP14" s="612"/>
      <c r="DQ14" s="612"/>
      <c r="DR14" s="612"/>
      <c r="DS14" s="612"/>
      <c r="DT14" s="612"/>
      <c r="DU14" s="612"/>
      <c r="DV14" s="612"/>
      <c r="DW14" s="612"/>
      <c r="DX14" s="621"/>
    </row>
    <row r="15" spans="2:138" ht="11.25" customHeight="1" x14ac:dyDescent="0.2">
      <c r="B15" s="608" t="s">
        <v>231</v>
      </c>
      <c r="C15" s="609"/>
      <c r="D15" s="609"/>
      <c r="E15" s="609"/>
      <c r="F15" s="609"/>
      <c r="G15" s="609"/>
      <c r="H15" s="609"/>
      <c r="I15" s="609"/>
      <c r="J15" s="609"/>
      <c r="K15" s="609"/>
      <c r="L15" s="609"/>
      <c r="M15" s="609"/>
      <c r="N15" s="609"/>
      <c r="O15" s="609"/>
      <c r="P15" s="609"/>
      <c r="Q15" s="610"/>
      <c r="R15" s="611" t="s">
        <v>121</v>
      </c>
      <c r="S15" s="612"/>
      <c r="T15" s="612"/>
      <c r="U15" s="612"/>
      <c r="V15" s="612"/>
      <c r="W15" s="612"/>
      <c r="X15" s="612"/>
      <c r="Y15" s="613"/>
      <c r="Z15" s="614" t="s">
        <v>120</v>
      </c>
      <c r="AA15" s="614"/>
      <c r="AB15" s="614"/>
      <c r="AC15" s="614"/>
      <c r="AD15" s="615" t="s">
        <v>121</v>
      </c>
      <c r="AE15" s="615"/>
      <c r="AF15" s="615"/>
      <c r="AG15" s="615"/>
      <c r="AH15" s="615"/>
      <c r="AI15" s="615"/>
      <c r="AJ15" s="615"/>
      <c r="AK15" s="615"/>
      <c r="AL15" s="616" t="s">
        <v>121</v>
      </c>
      <c r="AM15" s="617"/>
      <c r="AN15" s="617"/>
      <c r="AO15" s="618"/>
      <c r="AP15" s="608" t="s">
        <v>232</v>
      </c>
      <c r="AQ15" s="609"/>
      <c r="AR15" s="609"/>
      <c r="AS15" s="609"/>
      <c r="AT15" s="609"/>
      <c r="AU15" s="609"/>
      <c r="AV15" s="609"/>
      <c r="AW15" s="609"/>
      <c r="AX15" s="609"/>
      <c r="AY15" s="609"/>
      <c r="AZ15" s="609"/>
      <c r="BA15" s="609"/>
      <c r="BB15" s="609"/>
      <c r="BC15" s="610"/>
      <c r="BD15" s="611">
        <v>20640604</v>
      </c>
      <c r="BE15" s="612"/>
      <c r="BF15" s="612"/>
      <c r="BG15" s="612"/>
      <c r="BH15" s="612"/>
      <c r="BI15" s="612"/>
      <c r="BJ15" s="612"/>
      <c r="BK15" s="613"/>
      <c r="BL15" s="614">
        <v>17.899999999999999</v>
      </c>
      <c r="BM15" s="614"/>
      <c r="BN15" s="614"/>
      <c r="BO15" s="614"/>
      <c r="BP15" s="615" t="s">
        <v>121</v>
      </c>
      <c r="BQ15" s="615"/>
      <c r="BR15" s="615"/>
      <c r="BS15" s="615"/>
      <c r="BT15" s="615"/>
      <c r="BU15" s="615"/>
      <c r="BV15" s="615"/>
      <c r="BW15" s="619"/>
      <c r="BY15" s="608" t="s">
        <v>233</v>
      </c>
      <c r="BZ15" s="609"/>
      <c r="CA15" s="609"/>
      <c r="CB15" s="609"/>
      <c r="CC15" s="609"/>
      <c r="CD15" s="609"/>
      <c r="CE15" s="609"/>
      <c r="CF15" s="609"/>
      <c r="CG15" s="609"/>
      <c r="CH15" s="609"/>
      <c r="CI15" s="609"/>
      <c r="CJ15" s="609"/>
      <c r="CK15" s="609"/>
      <c r="CL15" s="610"/>
      <c r="CM15" s="611" t="s">
        <v>121</v>
      </c>
      <c r="CN15" s="612"/>
      <c r="CO15" s="612"/>
      <c r="CP15" s="612"/>
      <c r="CQ15" s="612"/>
      <c r="CR15" s="612"/>
      <c r="CS15" s="612"/>
      <c r="CT15" s="613"/>
      <c r="CU15" s="616" t="s">
        <v>121</v>
      </c>
      <c r="CV15" s="617"/>
      <c r="CW15" s="617"/>
      <c r="CX15" s="622"/>
      <c r="CY15" s="620" t="s">
        <v>121</v>
      </c>
      <c r="CZ15" s="612"/>
      <c r="DA15" s="612"/>
      <c r="DB15" s="612"/>
      <c r="DC15" s="612"/>
      <c r="DD15" s="612"/>
      <c r="DE15" s="612"/>
      <c r="DF15" s="612"/>
      <c r="DG15" s="612"/>
      <c r="DH15" s="612"/>
      <c r="DI15" s="612"/>
      <c r="DJ15" s="612"/>
      <c r="DK15" s="613"/>
      <c r="DL15" s="620" t="s">
        <v>121</v>
      </c>
      <c r="DM15" s="612"/>
      <c r="DN15" s="612"/>
      <c r="DO15" s="612"/>
      <c r="DP15" s="612"/>
      <c r="DQ15" s="612"/>
      <c r="DR15" s="612"/>
      <c r="DS15" s="612"/>
      <c r="DT15" s="612"/>
      <c r="DU15" s="612"/>
      <c r="DV15" s="612"/>
      <c r="DW15" s="612"/>
      <c r="DX15" s="621"/>
    </row>
    <row r="16" spans="2:138" ht="11.25" customHeight="1" x14ac:dyDescent="0.2">
      <c r="B16" s="608" t="s">
        <v>234</v>
      </c>
      <c r="C16" s="609"/>
      <c r="D16" s="609"/>
      <c r="E16" s="609"/>
      <c r="F16" s="609"/>
      <c r="G16" s="609"/>
      <c r="H16" s="609"/>
      <c r="I16" s="609"/>
      <c r="J16" s="609"/>
      <c r="K16" s="609"/>
      <c r="L16" s="609"/>
      <c r="M16" s="609"/>
      <c r="N16" s="609"/>
      <c r="O16" s="609"/>
      <c r="P16" s="609"/>
      <c r="Q16" s="610"/>
      <c r="R16" s="611">
        <v>579521</v>
      </c>
      <c r="S16" s="612"/>
      <c r="T16" s="612"/>
      <c r="U16" s="612"/>
      <c r="V16" s="612"/>
      <c r="W16" s="612"/>
      <c r="X16" s="612"/>
      <c r="Y16" s="613"/>
      <c r="Z16" s="614">
        <v>0.1</v>
      </c>
      <c r="AA16" s="614"/>
      <c r="AB16" s="614"/>
      <c r="AC16" s="614"/>
      <c r="AD16" s="615">
        <v>579521</v>
      </c>
      <c r="AE16" s="615"/>
      <c r="AF16" s="615"/>
      <c r="AG16" s="615"/>
      <c r="AH16" s="615"/>
      <c r="AI16" s="615"/>
      <c r="AJ16" s="615"/>
      <c r="AK16" s="615"/>
      <c r="AL16" s="616">
        <v>0.2</v>
      </c>
      <c r="AM16" s="617"/>
      <c r="AN16" s="617"/>
      <c r="AO16" s="618"/>
      <c r="AP16" s="608" t="s">
        <v>235</v>
      </c>
      <c r="AQ16" s="609"/>
      <c r="AR16" s="609"/>
      <c r="AS16" s="609"/>
      <c r="AT16" s="609"/>
      <c r="AU16" s="609"/>
      <c r="AV16" s="609"/>
      <c r="AW16" s="609"/>
      <c r="AX16" s="609"/>
      <c r="AY16" s="609"/>
      <c r="AZ16" s="609"/>
      <c r="BA16" s="609"/>
      <c r="BB16" s="609"/>
      <c r="BC16" s="610"/>
      <c r="BD16" s="611">
        <v>1120532</v>
      </c>
      <c r="BE16" s="612"/>
      <c r="BF16" s="612"/>
      <c r="BG16" s="612"/>
      <c r="BH16" s="612"/>
      <c r="BI16" s="612"/>
      <c r="BJ16" s="612"/>
      <c r="BK16" s="613"/>
      <c r="BL16" s="614">
        <v>1</v>
      </c>
      <c r="BM16" s="614"/>
      <c r="BN16" s="614"/>
      <c r="BO16" s="614"/>
      <c r="BP16" s="615" t="s">
        <v>120</v>
      </c>
      <c r="BQ16" s="615"/>
      <c r="BR16" s="615"/>
      <c r="BS16" s="615"/>
      <c r="BT16" s="615"/>
      <c r="BU16" s="615"/>
      <c r="BV16" s="615"/>
      <c r="BW16" s="619"/>
      <c r="BY16" s="608" t="s">
        <v>236</v>
      </c>
      <c r="BZ16" s="609"/>
      <c r="CA16" s="609"/>
      <c r="CB16" s="609"/>
      <c r="CC16" s="609"/>
      <c r="CD16" s="609"/>
      <c r="CE16" s="609"/>
      <c r="CF16" s="609"/>
      <c r="CG16" s="609"/>
      <c r="CH16" s="609"/>
      <c r="CI16" s="609"/>
      <c r="CJ16" s="609"/>
      <c r="CK16" s="609"/>
      <c r="CL16" s="610"/>
      <c r="CM16" s="611">
        <v>88792434</v>
      </c>
      <c r="CN16" s="612"/>
      <c r="CO16" s="612"/>
      <c r="CP16" s="612"/>
      <c r="CQ16" s="612"/>
      <c r="CR16" s="612"/>
      <c r="CS16" s="612"/>
      <c r="CT16" s="613"/>
      <c r="CU16" s="616">
        <v>15.7</v>
      </c>
      <c r="CV16" s="617"/>
      <c r="CW16" s="617"/>
      <c r="CX16" s="622"/>
      <c r="CY16" s="620">
        <v>2548045</v>
      </c>
      <c r="CZ16" s="612"/>
      <c r="DA16" s="612"/>
      <c r="DB16" s="612"/>
      <c r="DC16" s="612"/>
      <c r="DD16" s="612"/>
      <c r="DE16" s="612"/>
      <c r="DF16" s="612"/>
      <c r="DG16" s="612"/>
      <c r="DH16" s="612"/>
      <c r="DI16" s="612"/>
      <c r="DJ16" s="612"/>
      <c r="DK16" s="613"/>
      <c r="DL16" s="620">
        <v>68391723</v>
      </c>
      <c r="DM16" s="612"/>
      <c r="DN16" s="612"/>
      <c r="DO16" s="612"/>
      <c r="DP16" s="612"/>
      <c r="DQ16" s="612"/>
      <c r="DR16" s="612"/>
      <c r="DS16" s="612"/>
      <c r="DT16" s="612"/>
      <c r="DU16" s="612"/>
      <c r="DV16" s="612"/>
      <c r="DW16" s="612"/>
      <c r="DX16" s="621"/>
    </row>
    <row r="17" spans="2:128" ht="11.25" customHeight="1" x14ac:dyDescent="0.2">
      <c r="B17" s="608" t="s">
        <v>237</v>
      </c>
      <c r="C17" s="609"/>
      <c r="D17" s="609"/>
      <c r="E17" s="609"/>
      <c r="F17" s="609"/>
      <c r="G17" s="609"/>
      <c r="H17" s="609"/>
      <c r="I17" s="609"/>
      <c r="J17" s="609"/>
      <c r="K17" s="609"/>
      <c r="L17" s="609"/>
      <c r="M17" s="609"/>
      <c r="N17" s="609"/>
      <c r="O17" s="609"/>
      <c r="P17" s="609"/>
      <c r="Q17" s="610"/>
      <c r="R17" s="611">
        <v>418321</v>
      </c>
      <c r="S17" s="612"/>
      <c r="T17" s="612"/>
      <c r="U17" s="612"/>
      <c r="V17" s="612"/>
      <c r="W17" s="612"/>
      <c r="X17" s="612"/>
      <c r="Y17" s="613"/>
      <c r="Z17" s="614">
        <v>0.1</v>
      </c>
      <c r="AA17" s="614"/>
      <c r="AB17" s="614"/>
      <c r="AC17" s="614"/>
      <c r="AD17" s="615">
        <v>418321</v>
      </c>
      <c r="AE17" s="615"/>
      <c r="AF17" s="615"/>
      <c r="AG17" s="615"/>
      <c r="AH17" s="615"/>
      <c r="AI17" s="615"/>
      <c r="AJ17" s="615"/>
      <c r="AK17" s="615"/>
      <c r="AL17" s="616">
        <v>0.2</v>
      </c>
      <c r="AM17" s="617"/>
      <c r="AN17" s="617"/>
      <c r="AO17" s="618"/>
      <c r="AP17" s="608" t="s">
        <v>238</v>
      </c>
      <c r="AQ17" s="609"/>
      <c r="AR17" s="609"/>
      <c r="AS17" s="609"/>
      <c r="AT17" s="609"/>
      <c r="AU17" s="609"/>
      <c r="AV17" s="609"/>
      <c r="AW17" s="609"/>
      <c r="AX17" s="609"/>
      <c r="AY17" s="609"/>
      <c r="AZ17" s="609"/>
      <c r="BA17" s="609"/>
      <c r="BB17" s="609"/>
      <c r="BC17" s="610"/>
      <c r="BD17" s="611">
        <v>19520072</v>
      </c>
      <c r="BE17" s="612"/>
      <c r="BF17" s="612"/>
      <c r="BG17" s="612"/>
      <c r="BH17" s="612"/>
      <c r="BI17" s="612"/>
      <c r="BJ17" s="612"/>
      <c r="BK17" s="613"/>
      <c r="BL17" s="614">
        <v>17</v>
      </c>
      <c r="BM17" s="614"/>
      <c r="BN17" s="614"/>
      <c r="BO17" s="614"/>
      <c r="BP17" s="615" t="s">
        <v>121</v>
      </c>
      <c r="BQ17" s="615"/>
      <c r="BR17" s="615"/>
      <c r="BS17" s="615"/>
      <c r="BT17" s="615"/>
      <c r="BU17" s="615"/>
      <c r="BV17" s="615"/>
      <c r="BW17" s="619"/>
      <c r="BY17" s="608" t="s">
        <v>239</v>
      </c>
      <c r="BZ17" s="609"/>
      <c r="CA17" s="609"/>
      <c r="CB17" s="609"/>
      <c r="CC17" s="609"/>
      <c r="CD17" s="609"/>
      <c r="CE17" s="609"/>
      <c r="CF17" s="609"/>
      <c r="CG17" s="609"/>
      <c r="CH17" s="609"/>
      <c r="CI17" s="609"/>
      <c r="CJ17" s="609"/>
      <c r="CK17" s="609"/>
      <c r="CL17" s="610"/>
      <c r="CM17" s="611">
        <v>4730023</v>
      </c>
      <c r="CN17" s="612"/>
      <c r="CO17" s="612"/>
      <c r="CP17" s="612"/>
      <c r="CQ17" s="612"/>
      <c r="CR17" s="612"/>
      <c r="CS17" s="612"/>
      <c r="CT17" s="613"/>
      <c r="CU17" s="616">
        <v>0.8</v>
      </c>
      <c r="CV17" s="617"/>
      <c r="CW17" s="617"/>
      <c r="CX17" s="622"/>
      <c r="CY17" s="620" t="s">
        <v>121</v>
      </c>
      <c r="CZ17" s="612"/>
      <c r="DA17" s="612"/>
      <c r="DB17" s="612"/>
      <c r="DC17" s="612"/>
      <c r="DD17" s="612"/>
      <c r="DE17" s="612"/>
      <c r="DF17" s="612"/>
      <c r="DG17" s="612"/>
      <c r="DH17" s="612"/>
      <c r="DI17" s="612"/>
      <c r="DJ17" s="612"/>
      <c r="DK17" s="613"/>
      <c r="DL17" s="620">
        <v>35024</v>
      </c>
      <c r="DM17" s="612"/>
      <c r="DN17" s="612"/>
      <c r="DO17" s="612"/>
      <c r="DP17" s="612"/>
      <c r="DQ17" s="612"/>
      <c r="DR17" s="612"/>
      <c r="DS17" s="612"/>
      <c r="DT17" s="612"/>
      <c r="DU17" s="612"/>
      <c r="DV17" s="612"/>
      <c r="DW17" s="612"/>
      <c r="DX17" s="621"/>
    </row>
    <row r="18" spans="2:128" ht="11.25" customHeight="1" x14ac:dyDescent="0.2">
      <c r="B18" s="608" t="s">
        <v>240</v>
      </c>
      <c r="C18" s="609"/>
      <c r="D18" s="609"/>
      <c r="E18" s="609"/>
      <c r="F18" s="609"/>
      <c r="G18" s="609"/>
      <c r="H18" s="609"/>
      <c r="I18" s="609"/>
      <c r="J18" s="609"/>
      <c r="K18" s="609"/>
      <c r="L18" s="609"/>
      <c r="M18" s="609"/>
      <c r="N18" s="609"/>
      <c r="O18" s="609"/>
      <c r="P18" s="609"/>
      <c r="Q18" s="610"/>
      <c r="R18" s="611">
        <v>161200</v>
      </c>
      <c r="S18" s="612"/>
      <c r="T18" s="612"/>
      <c r="U18" s="612"/>
      <c r="V18" s="612"/>
      <c r="W18" s="612"/>
      <c r="X18" s="612"/>
      <c r="Y18" s="613"/>
      <c r="Z18" s="614">
        <v>0</v>
      </c>
      <c r="AA18" s="614"/>
      <c r="AB18" s="614"/>
      <c r="AC18" s="614"/>
      <c r="AD18" s="615">
        <v>161200</v>
      </c>
      <c r="AE18" s="615"/>
      <c r="AF18" s="615"/>
      <c r="AG18" s="615"/>
      <c r="AH18" s="615"/>
      <c r="AI18" s="615"/>
      <c r="AJ18" s="615"/>
      <c r="AK18" s="615"/>
      <c r="AL18" s="616">
        <v>0.1</v>
      </c>
      <c r="AM18" s="617"/>
      <c r="AN18" s="617"/>
      <c r="AO18" s="618"/>
      <c r="AP18" s="608" t="s">
        <v>241</v>
      </c>
      <c r="AQ18" s="609"/>
      <c r="AR18" s="609"/>
      <c r="AS18" s="609"/>
      <c r="AT18" s="609"/>
      <c r="AU18" s="609"/>
      <c r="AV18" s="609"/>
      <c r="AW18" s="609"/>
      <c r="AX18" s="609"/>
      <c r="AY18" s="609"/>
      <c r="AZ18" s="609"/>
      <c r="BA18" s="609"/>
      <c r="BB18" s="609"/>
      <c r="BC18" s="610"/>
      <c r="BD18" s="611">
        <v>37062894</v>
      </c>
      <c r="BE18" s="612"/>
      <c r="BF18" s="612"/>
      <c r="BG18" s="612"/>
      <c r="BH18" s="612"/>
      <c r="BI18" s="612"/>
      <c r="BJ18" s="612"/>
      <c r="BK18" s="613"/>
      <c r="BL18" s="614">
        <v>32.200000000000003</v>
      </c>
      <c r="BM18" s="614"/>
      <c r="BN18" s="614"/>
      <c r="BO18" s="614"/>
      <c r="BP18" s="615" t="s">
        <v>121</v>
      </c>
      <c r="BQ18" s="615"/>
      <c r="BR18" s="615"/>
      <c r="BS18" s="615"/>
      <c r="BT18" s="615"/>
      <c r="BU18" s="615"/>
      <c r="BV18" s="615"/>
      <c r="BW18" s="619"/>
      <c r="BY18" s="608" t="s">
        <v>242</v>
      </c>
      <c r="BZ18" s="609"/>
      <c r="CA18" s="609"/>
      <c r="CB18" s="609"/>
      <c r="CC18" s="609"/>
      <c r="CD18" s="609"/>
      <c r="CE18" s="609"/>
      <c r="CF18" s="609"/>
      <c r="CG18" s="609"/>
      <c r="CH18" s="609"/>
      <c r="CI18" s="609"/>
      <c r="CJ18" s="609"/>
      <c r="CK18" s="609"/>
      <c r="CL18" s="610"/>
      <c r="CM18" s="611">
        <v>73790553</v>
      </c>
      <c r="CN18" s="612"/>
      <c r="CO18" s="612"/>
      <c r="CP18" s="612"/>
      <c r="CQ18" s="612"/>
      <c r="CR18" s="612"/>
      <c r="CS18" s="612"/>
      <c r="CT18" s="613"/>
      <c r="CU18" s="616">
        <v>13</v>
      </c>
      <c r="CV18" s="617"/>
      <c r="CW18" s="617"/>
      <c r="CX18" s="622"/>
      <c r="CY18" s="620" t="s">
        <v>121</v>
      </c>
      <c r="CZ18" s="612"/>
      <c r="DA18" s="612"/>
      <c r="DB18" s="612"/>
      <c r="DC18" s="612"/>
      <c r="DD18" s="612"/>
      <c r="DE18" s="612"/>
      <c r="DF18" s="612"/>
      <c r="DG18" s="612"/>
      <c r="DH18" s="612"/>
      <c r="DI18" s="612"/>
      <c r="DJ18" s="612"/>
      <c r="DK18" s="613"/>
      <c r="DL18" s="620">
        <v>71094935</v>
      </c>
      <c r="DM18" s="612"/>
      <c r="DN18" s="612"/>
      <c r="DO18" s="612"/>
      <c r="DP18" s="612"/>
      <c r="DQ18" s="612"/>
      <c r="DR18" s="612"/>
      <c r="DS18" s="612"/>
      <c r="DT18" s="612"/>
      <c r="DU18" s="612"/>
      <c r="DV18" s="612"/>
      <c r="DW18" s="612"/>
      <c r="DX18" s="621"/>
    </row>
    <row r="19" spans="2:128" ht="11.25" customHeight="1" x14ac:dyDescent="0.2">
      <c r="B19" s="608" t="s">
        <v>243</v>
      </c>
      <c r="C19" s="609"/>
      <c r="D19" s="609"/>
      <c r="E19" s="609"/>
      <c r="F19" s="609"/>
      <c r="G19" s="609"/>
      <c r="H19" s="609"/>
      <c r="I19" s="609"/>
      <c r="J19" s="609"/>
      <c r="K19" s="609"/>
      <c r="L19" s="609"/>
      <c r="M19" s="609"/>
      <c r="N19" s="609"/>
      <c r="O19" s="609"/>
      <c r="P19" s="609"/>
      <c r="Q19" s="610"/>
      <c r="R19" s="611">
        <v>138045633</v>
      </c>
      <c r="S19" s="612"/>
      <c r="T19" s="612"/>
      <c r="U19" s="612"/>
      <c r="V19" s="612"/>
      <c r="W19" s="612"/>
      <c r="X19" s="612"/>
      <c r="Y19" s="613"/>
      <c r="Z19" s="614">
        <v>23.3</v>
      </c>
      <c r="AA19" s="614"/>
      <c r="AB19" s="614"/>
      <c r="AC19" s="614"/>
      <c r="AD19" s="615">
        <v>136234701</v>
      </c>
      <c r="AE19" s="615"/>
      <c r="AF19" s="615"/>
      <c r="AG19" s="615"/>
      <c r="AH19" s="615"/>
      <c r="AI19" s="615"/>
      <c r="AJ19" s="615"/>
      <c r="AK19" s="615"/>
      <c r="AL19" s="616">
        <v>55.2</v>
      </c>
      <c r="AM19" s="617"/>
      <c r="AN19" s="617"/>
      <c r="AO19" s="618"/>
      <c r="AP19" s="608" t="s">
        <v>244</v>
      </c>
      <c r="AQ19" s="609"/>
      <c r="AR19" s="609"/>
      <c r="AS19" s="609"/>
      <c r="AT19" s="609"/>
      <c r="AU19" s="609"/>
      <c r="AV19" s="609"/>
      <c r="AW19" s="609"/>
      <c r="AX19" s="609"/>
      <c r="AY19" s="609"/>
      <c r="AZ19" s="609"/>
      <c r="BA19" s="609"/>
      <c r="BB19" s="609"/>
      <c r="BC19" s="610"/>
      <c r="BD19" s="611">
        <v>2016947</v>
      </c>
      <c r="BE19" s="612"/>
      <c r="BF19" s="612"/>
      <c r="BG19" s="612"/>
      <c r="BH19" s="612"/>
      <c r="BI19" s="612"/>
      <c r="BJ19" s="612"/>
      <c r="BK19" s="613"/>
      <c r="BL19" s="614">
        <v>1.8</v>
      </c>
      <c r="BM19" s="614"/>
      <c r="BN19" s="614"/>
      <c r="BO19" s="614"/>
      <c r="BP19" s="615" t="s">
        <v>121</v>
      </c>
      <c r="BQ19" s="615"/>
      <c r="BR19" s="615"/>
      <c r="BS19" s="615"/>
      <c r="BT19" s="615"/>
      <c r="BU19" s="615"/>
      <c r="BV19" s="615"/>
      <c r="BW19" s="619"/>
      <c r="BY19" s="608" t="s">
        <v>245</v>
      </c>
      <c r="BZ19" s="609"/>
      <c r="CA19" s="609"/>
      <c r="CB19" s="609"/>
      <c r="CC19" s="609"/>
      <c r="CD19" s="609"/>
      <c r="CE19" s="609"/>
      <c r="CF19" s="609"/>
      <c r="CG19" s="609"/>
      <c r="CH19" s="609"/>
      <c r="CI19" s="609"/>
      <c r="CJ19" s="609"/>
      <c r="CK19" s="609"/>
      <c r="CL19" s="610"/>
      <c r="CM19" s="611" t="s">
        <v>121</v>
      </c>
      <c r="CN19" s="612"/>
      <c r="CO19" s="612"/>
      <c r="CP19" s="612"/>
      <c r="CQ19" s="612"/>
      <c r="CR19" s="612"/>
      <c r="CS19" s="612"/>
      <c r="CT19" s="613"/>
      <c r="CU19" s="616" t="s">
        <v>121</v>
      </c>
      <c r="CV19" s="617"/>
      <c r="CW19" s="617"/>
      <c r="CX19" s="622"/>
      <c r="CY19" s="620" t="s">
        <v>121</v>
      </c>
      <c r="CZ19" s="612"/>
      <c r="DA19" s="612"/>
      <c r="DB19" s="612"/>
      <c r="DC19" s="612"/>
      <c r="DD19" s="612"/>
      <c r="DE19" s="612"/>
      <c r="DF19" s="612"/>
      <c r="DG19" s="612"/>
      <c r="DH19" s="612"/>
      <c r="DI19" s="612"/>
      <c r="DJ19" s="612"/>
      <c r="DK19" s="613"/>
      <c r="DL19" s="620" t="s">
        <v>121</v>
      </c>
      <c r="DM19" s="612"/>
      <c r="DN19" s="612"/>
      <c r="DO19" s="612"/>
      <c r="DP19" s="612"/>
      <c r="DQ19" s="612"/>
      <c r="DR19" s="612"/>
      <c r="DS19" s="612"/>
      <c r="DT19" s="612"/>
      <c r="DU19" s="612"/>
      <c r="DV19" s="612"/>
      <c r="DW19" s="612"/>
      <c r="DX19" s="621"/>
    </row>
    <row r="20" spans="2:128" ht="11.25" customHeight="1" x14ac:dyDescent="0.2">
      <c r="B20" s="608" t="s">
        <v>246</v>
      </c>
      <c r="C20" s="609"/>
      <c r="D20" s="609"/>
      <c r="E20" s="609"/>
      <c r="F20" s="609"/>
      <c r="G20" s="609"/>
      <c r="H20" s="609"/>
      <c r="I20" s="609"/>
      <c r="J20" s="609"/>
      <c r="K20" s="609"/>
      <c r="L20" s="609"/>
      <c r="M20" s="609"/>
      <c r="N20" s="609"/>
      <c r="O20" s="609"/>
      <c r="P20" s="609"/>
      <c r="Q20" s="610"/>
      <c r="R20" s="611">
        <v>136234701</v>
      </c>
      <c r="S20" s="612"/>
      <c r="T20" s="612"/>
      <c r="U20" s="612"/>
      <c r="V20" s="612"/>
      <c r="W20" s="612"/>
      <c r="X20" s="612"/>
      <c r="Y20" s="613"/>
      <c r="Z20" s="614">
        <v>23</v>
      </c>
      <c r="AA20" s="614"/>
      <c r="AB20" s="614"/>
      <c r="AC20" s="614"/>
      <c r="AD20" s="615">
        <v>136234701</v>
      </c>
      <c r="AE20" s="615"/>
      <c r="AF20" s="615"/>
      <c r="AG20" s="615"/>
      <c r="AH20" s="615"/>
      <c r="AI20" s="615"/>
      <c r="AJ20" s="615"/>
      <c r="AK20" s="615"/>
      <c r="AL20" s="616">
        <v>55.2</v>
      </c>
      <c r="AM20" s="617"/>
      <c r="AN20" s="617"/>
      <c r="AO20" s="618"/>
      <c r="AP20" s="623" t="s">
        <v>247</v>
      </c>
      <c r="AQ20" s="624"/>
      <c r="AR20" s="624"/>
      <c r="AS20" s="624"/>
      <c r="AT20" s="624"/>
      <c r="AU20" s="624"/>
      <c r="AV20" s="624"/>
      <c r="AW20" s="624"/>
      <c r="AX20" s="624"/>
      <c r="AY20" s="624"/>
      <c r="AZ20" s="624"/>
      <c r="BA20" s="624"/>
      <c r="BB20" s="624"/>
      <c r="BC20" s="625"/>
      <c r="BD20" s="611">
        <v>906227</v>
      </c>
      <c r="BE20" s="612"/>
      <c r="BF20" s="612"/>
      <c r="BG20" s="612"/>
      <c r="BH20" s="612"/>
      <c r="BI20" s="612"/>
      <c r="BJ20" s="612"/>
      <c r="BK20" s="613"/>
      <c r="BL20" s="614">
        <v>0.8</v>
      </c>
      <c r="BM20" s="614"/>
      <c r="BN20" s="614"/>
      <c r="BO20" s="614"/>
      <c r="BP20" s="615" t="s">
        <v>121</v>
      </c>
      <c r="BQ20" s="615"/>
      <c r="BR20" s="615"/>
      <c r="BS20" s="615"/>
      <c r="BT20" s="615"/>
      <c r="BU20" s="615"/>
      <c r="BV20" s="615"/>
      <c r="BW20" s="619"/>
      <c r="BY20" s="623" t="s">
        <v>248</v>
      </c>
      <c r="BZ20" s="624"/>
      <c r="CA20" s="624"/>
      <c r="CB20" s="624"/>
      <c r="CC20" s="624"/>
      <c r="CD20" s="624"/>
      <c r="CE20" s="624"/>
      <c r="CF20" s="624"/>
      <c r="CG20" s="624"/>
      <c r="CH20" s="624"/>
      <c r="CI20" s="624"/>
      <c r="CJ20" s="624"/>
      <c r="CK20" s="624"/>
      <c r="CL20" s="625"/>
      <c r="CM20" s="611" t="s">
        <v>121</v>
      </c>
      <c r="CN20" s="612"/>
      <c r="CO20" s="612"/>
      <c r="CP20" s="612"/>
      <c r="CQ20" s="612"/>
      <c r="CR20" s="612"/>
      <c r="CS20" s="612"/>
      <c r="CT20" s="613"/>
      <c r="CU20" s="616" t="s">
        <v>121</v>
      </c>
      <c r="CV20" s="617"/>
      <c r="CW20" s="617"/>
      <c r="CX20" s="622"/>
      <c r="CY20" s="620" t="s">
        <v>120</v>
      </c>
      <c r="CZ20" s="612"/>
      <c r="DA20" s="612"/>
      <c r="DB20" s="612"/>
      <c r="DC20" s="612"/>
      <c r="DD20" s="612"/>
      <c r="DE20" s="612"/>
      <c r="DF20" s="612"/>
      <c r="DG20" s="612"/>
      <c r="DH20" s="612"/>
      <c r="DI20" s="612"/>
      <c r="DJ20" s="612"/>
      <c r="DK20" s="613"/>
      <c r="DL20" s="620" t="s">
        <v>120</v>
      </c>
      <c r="DM20" s="612"/>
      <c r="DN20" s="612"/>
      <c r="DO20" s="612"/>
      <c r="DP20" s="612"/>
      <c r="DQ20" s="612"/>
      <c r="DR20" s="612"/>
      <c r="DS20" s="612"/>
      <c r="DT20" s="612"/>
      <c r="DU20" s="612"/>
      <c r="DV20" s="612"/>
      <c r="DW20" s="612"/>
      <c r="DX20" s="621"/>
    </row>
    <row r="21" spans="2:128" ht="11.25" customHeight="1" x14ac:dyDescent="0.2">
      <c r="B21" s="608" t="s">
        <v>249</v>
      </c>
      <c r="C21" s="609"/>
      <c r="D21" s="609"/>
      <c r="E21" s="609"/>
      <c r="F21" s="609"/>
      <c r="G21" s="609"/>
      <c r="H21" s="609"/>
      <c r="I21" s="609"/>
      <c r="J21" s="609"/>
      <c r="K21" s="609"/>
      <c r="L21" s="609"/>
      <c r="M21" s="609"/>
      <c r="N21" s="609"/>
      <c r="O21" s="609"/>
      <c r="P21" s="609"/>
      <c r="Q21" s="610"/>
      <c r="R21" s="611">
        <v>1802736</v>
      </c>
      <c r="S21" s="612"/>
      <c r="T21" s="612"/>
      <c r="U21" s="612"/>
      <c r="V21" s="612"/>
      <c r="W21" s="612"/>
      <c r="X21" s="612"/>
      <c r="Y21" s="613"/>
      <c r="Z21" s="616">
        <v>0.3</v>
      </c>
      <c r="AA21" s="617"/>
      <c r="AB21" s="617"/>
      <c r="AC21" s="622"/>
      <c r="AD21" s="620" t="s">
        <v>121</v>
      </c>
      <c r="AE21" s="612"/>
      <c r="AF21" s="612"/>
      <c r="AG21" s="612"/>
      <c r="AH21" s="612"/>
      <c r="AI21" s="612"/>
      <c r="AJ21" s="612"/>
      <c r="AK21" s="613"/>
      <c r="AL21" s="616" t="s">
        <v>120</v>
      </c>
      <c r="AM21" s="617"/>
      <c r="AN21" s="617"/>
      <c r="AO21" s="618"/>
      <c r="AP21" s="623" t="s">
        <v>250</v>
      </c>
      <c r="AQ21" s="624"/>
      <c r="AR21" s="624"/>
      <c r="AS21" s="624"/>
      <c r="AT21" s="624"/>
      <c r="AU21" s="624"/>
      <c r="AV21" s="624"/>
      <c r="AW21" s="624"/>
      <c r="AX21" s="624"/>
      <c r="AY21" s="624"/>
      <c r="AZ21" s="624"/>
      <c r="BA21" s="624"/>
      <c r="BB21" s="624"/>
      <c r="BC21" s="625"/>
      <c r="BD21" s="611">
        <v>689560</v>
      </c>
      <c r="BE21" s="612"/>
      <c r="BF21" s="612"/>
      <c r="BG21" s="612"/>
      <c r="BH21" s="612"/>
      <c r="BI21" s="612"/>
      <c r="BJ21" s="612"/>
      <c r="BK21" s="613"/>
      <c r="BL21" s="614">
        <v>0.6</v>
      </c>
      <c r="BM21" s="614"/>
      <c r="BN21" s="614"/>
      <c r="BO21" s="614"/>
      <c r="BP21" s="615" t="s">
        <v>121</v>
      </c>
      <c r="BQ21" s="615"/>
      <c r="BR21" s="615"/>
      <c r="BS21" s="615"/>
      <c r="BT21" s="615"/>
      <c r="BU21" s="615"/>
      <c r="BV21" s="615"/>
      <c r="BW21" s="619"/>
      <c r="BY21" s="623" t="s">
        <v>251</v>
      </c>
      <c r="BZ21" s="624"/>
      <c r="CA21" s="624"/>
      <c r="CB21" s="624"/>
      <c r="CC21" s="624"/>
      <c r="CD21" s="624"/>
      <c r="CE21" s="624"/>
      <c r="CF21" s="624"/>
      <c r="CG21" s="624"/>
      <c r="CH21" s="624"/>
      <c r="CI21" s="624"/>
      <c r="CJ21" s="624"/>
      <c r="CK21" s="624"/>
      <c r="CL21" s="625"/>
      <c r="CM21" s="611">
        <v>97184</v>
      </c>
      <c r="CN21" s="612"/>
      <c r="CO21" s="612"/>
      <c r="CP21" s="612"/>
      <c r="CQ21" s="612"/>
      <c r="CR21" s="612"/>
      <c r="CS21" s="612"/>
      <c r="CT21" s="613"/>
      <c r="CU21" s="616">
        <v>0</v>
      </c>
      <c r="CV21" s="617"/>
      <c r="CW21" s="617"/>
      <c r="CX21" s="622"/>
      <c r="CY21" s="620" t="s">
        <v>121</v>
      </c>
      <c r="CZ21" s="612"/>
      <c r="DA21" s="612"/>
      <c r="DB21" s="612"/>
      <c r="DC21" s="612"/>
      <c r="DD21" s="612"/>
      <c r="DE21" s="612"/>
      <c r="DF21" s="612"/>
      <c r="DG21" s="612"/>
      <c r="DH21" s="612"/>
      <c r="DI21" s="612"/>
      <c r="DJ21" s="612"/>
      <c r="DK21" s="613"/>
      <c r="DL21" s="620">
        <v>97184</v>
      </c>
      <c r="DM21" s="612"/>
      <c r="DN21" s="612"/>
      <c r="DO21" s="612"/>
      <c r="DP21" s="612"/>
      <c r="DQ21" s="612"/>
      <c r="DR21" s="612"/>
      <c r="DS21" s="612"/>
      <c r="DT21" s="612"/>
      <c r="DU21" s="612"/>
      <c r="DV21" s="612"/>
      <c r="DW21" s="612"/>
      <c r="DX21" s="621"/>
    </row>
    <row r="22" spans="2:128" ht="11.25" customHeight="1" x14ac:dyDescent="0.2">
      <c r="B22" s="608" t="s">
        <v>252</v>
      </c>
      <c r="C22" s="609"/>
      <c r="D22" s="609"/>
      <c r="E22" s="609"/>
      <c r="F22" s="609"/>
      <c r="G22" s="609"/>
      <c r="H22" s="609"/>
      <c r="I22" s="609"/>
      <c r="J22" s="609"/>
      <c r="K22" s="609"/>
      <c r="L22" s="609"/>
      <c r="M22" s="609"/>
      <c r="N22" s="609"/>
      <c r="O22" s="609"/>
      <c r="P22" s="609"/>
      <c r="Q22" s="610"/>
      <c r="R22" s="611">
        <v>8196</v>
      </c>
      <c r="S22" s="612"/>
      <c r="T22" s="612"/>
      <c r="U22" s="612"/>
      <c r="V22" s="612"/>
      <c r="W22" s="612"/>
      <c r="X22" s="612"/>
      <c r="Y22" s="613"/>
      <c r="Z22" s="616">
        <v>0</v>
      </c>
      <c r="AA22" s="617"/>
      <c r="AB22" s="617"/>
      <c r="AC22" s="622"/>
      <c r="AD22" s="620" t="s">
        <v>121</v>
      </c>
      <c r="AE22" s="612"/>
      <c r="AF22" s="612"/>
      <c r="AG22" s="612"/>
      <c r="AH22" s="612"/>
      <c r="AI22" s="612"/>
      <c r="AJ22" s="612"/>
      <c r="AK22" s="613"/>
      <c r="AL22" s="616" t="s">
        <v>121</v>
      </c>
      <c r="AM22" s="617"/>
      <c r="AN22" s="617"/>
      <c r="AO22" s="618"/>
      <c r="AP22" s="623" t="s">
        <v>253</v>
      </c>
      <c r="AQ22" s="626"/>
      <c r="AR22" s="626"/>
      <c r="AS22" s="626"/>
      <c r="AT22" s="626"/>
      <c r="AU22" s="626"/>
      <c r="AV22" s="626"/>
      <c r="AW22" s="626"/>
      <c r="AX22" s="626"/>
      <c r="AY22" s="626"/>
      <c r="AZ22" s="626"/>
      <c r="BA22" s="626"/>
      <c r="BB22" s="626"/>
      <c r="BC22" s="627"/>
      <c r="BD22" s="611">
        <v>6851926</v>
      </c>
      <c r="BE22" s="612"/>
      <c r="BF22" s="612"/>
      <c r="BG22" s="612"/>
      <c r="BH22" s="612"/>
      <c r="BI22" s="612"/>
      <c r="BJ22" s="612"/>
      <c r="BK22" s="613"/>
      <c r="BL22" s="614">
        <v>6</v>
      </c>
      <c r="BM22" s="614"/>
      <c r="BN22" s="614"/>
      <c r="BO22" s="614"/>
      <c r="BP22" s="615" t="s">
        <v>121</v>
      </c>
      <c r="BQ22" s="615"/>
      <c r="BR22" s="615"/>
      <c r="BS22" s="615"/>
      <c r="BT22" s="615"/>
      <c r="BU22" s="615"/>
      <c r="BV22" s="615"/>
      <c r="BW22" s="619"/>
      <c r="BY22" s="623" t="s">
        <v>254</v>
      </c>
      <c r="BZ22" s="624"/>
      <c r="CA22" s="624"/>
      <c r="CB22" s="624"/>
      <c r="CC22" s="624"/>
      <c r="CD22" s="624"/>
      <c r="CE22" s="624"/>
      <c r="CF22" s="624"/>
      <c r="CG22" s="624"/>
      <c r="CH22" s="624"/>
      <c r="CI22" s="624"/>
      <c r="CJ22" s="624"/>
      <c r="CK22" s="624"/>
      <c r="CL22" s="625"/>
      <c r="CM22" s="611">
        <v>371296</v>
      </c>
      <c r="CN22" s="612"/>
      <c r="CO22" s="612"/>
      <c r="CP22" s="612"/>
      <c r="CQ22" s="612"/>
      <c r="CR22" s="612"/>
      <c r="CS22" s="612"/>
      <c r="CT22" s="613"/>
      <c r="CU22" s="616">
        <v>0.1</v>
      </c>
      <c r="CV22" s="617"/>
      <c r="CW22" s="617"/>
      <c r="CX22" s="622"/>
      <c r="CY22" s="620" t="s">
        <v>120</v>
      </c>
      <c r="CZ22" s="612"/>
      <c r="DA22" s="612"/>
      <c r="DB22" s="612"/>
      <c r="DC22" s="612"/>
      <c r="DD22" s="612"/>
      <c r="DE22" s="612"/>
      <c r="DF22" s="612"/>
      <c r="DG22" s="612"/>
      <c r="DH22" s="612"/>
      <c r="DI22" s="612"/>
      <c r="DJ22" s="612"/>
      <c r="DK22" s="613"/>
      <c r="DL22" s="620">
        <v>371296</v>
      </c>
      <c r="DM22" s="612"/>
      <c r="DN22" s="612"/>
      <c r="DO22" s="612"/>
      <c r="DP22" s="612"/>
      <c r="DQ22" s="612"/>
      <c r="DR22" s="612"/>
      <c r="DS22" s="612"/>
      <c r="DT22" s="612"/>
      <c r="DU22" s="612"/>
      <c r="DV22" s="612"/>
      <c r="DW22" s="612"/>
      <c r="DX22" s="621"/>
    </row>
    <row r="23" spans="2:128" ht="11.25" customHeight="1" x14ac:dyDescent="0.2">
      <c r="B23" s="608" t="s">
        <v>255</v>
      </c>
      <c r="C23" s="609"/>
      <c r="D23" s="609"/>
      <c r="E23" s="609"/>
      <c r="F23" s="609"/>
      <c r="G23" s="609"/>
      <c r="H23" s="609"/>
      <c r="I23" s="609"/>
      <c r="J23" s="609"/>
      <c r="K23" s="609"/>
      <c r="L23" s="609"/>
      <c r="M23" s="609"/>
      <c r="N23" s="609"/>
      <c r="O23" s="609"/>
      <c r="P23" s="609"/>
      <c r="Q23" s="610"/>
      <c r="R23" s="611">
        <v>267051227</v>
      </c>
      <c r="S23" s="612"/>
      <c r="T23" s="612"/>
      <c r="U23" s="612"/>
      <c r="V23" s="612"/>
      <c r="W23" s="612"/>
      <c r="X23" s="612"/>
      <c r="Y23" s="613"/>
      <c r="Z23" s="616">
        <v>45.1</v>
      </c>
      <c r="AA23" s="617"/>
      <c r="AB23" s="617"/>
      <c r="AC23" s="622"/>
      <c r="AD23" s="620">
        <v>243103734</v>
      </c>
      <c r="AE23" s="612"/>
      <c r="AF23" s="612"/>
      <c r="AG23" s="612"/>
      <c r="AH23" s="612"/>
      <c r="AI23" s="612"/>
      <c r="AJ23" s="612"/>
      <c r="AK23" s="613"/>
      <c r="AL23" s="616">
        <v>98.5</v>
      </c>
      <c r="AM23" s="617"/>
      <c r="AN23" s="617"/>
      <c r="AO23" s="618"/>
      <c r="AP23" s="623" t="s">
        <v>256</v>
      </c>
      <c r="AQ23" s="626"/>
      <c r="AR23" s="626"/>
      <c r="AS23" s="626"/>
      <c r="AT23" s="626"/>
      <c r="AU23" s="626"/>
      <c r="AV23" s="626"/>
      <c r="AW23" s="626"/>
      <c r="AX23" s="626"/>
      <c r="AY23" s="626"/>
      <c r="AZ23" s="626"/>
      <c r="BA23" s="626"/>
      <c r="BB23" s="626"/>
      <c r="BC23" s="627"/>
      <c r="BD23" s="611">
        <v>13493619</v>
      </c>
      <c r="BE23" s="612"/>
      <c r="BF23" s="612"/>
      <c r="BG23" s="612"/>
      <c r="BH23" s="612"/>
      <c r="BI23" s="612"/>
      <c r="BJ23" s="612"/>
      <c r="BK23" s="613"/>
      <c r="BL23" s="614">
        <v>11.7</v>
      </c>
      <c r="BM23" s="614"/>
      <c r="BN23" s="614"/>
      <c r="BO23" s="614"/>
      <c r="BP23" s="615" t="s">
        <v>121</v>
      </c>
      <c r="BQ23" s="615"/>
      <c r="BR23" s="615"/>
      <c r="BS23" s="615"/>
      <c r="BT23" s="615"/>
      <c r="BU23" s="615"/>
      <c r="BV23" s="615"/>
      <c r="BW23" s="619"/>
      <c r="BY23" s="623" t="s">
        <v>257</v>
      </c>
      <c r="BZ23" s="624"/>
      <c r="CA23" s="624"/>
      <c r="CB23" s="624"/>
      <c r="CC23" s="624"/>
      <c r="CD23" s="624"/>
      <c r="CE23" s="624"/>
      <c r="CF23" s="624"/>
      <c r="CG23" s="624"/>
      <c r="CH23" s="624"/>
      <c r="CI23" s="624"/>
      <c r="CJ23" s="624"/>
      <c r="CK23" s="624"/>
      <c r="CL23" s="625"/>
      <c r="CM23" s="611">
        <v>505982</v>
      </c>
      <c r="CN23" s="612"/>
      <c r="CO23" s="612"/>
      <c r="CP23" s="612"/>
      <c r="CQ23" s="612"/>
      <c r="CR23" s="612"/>
      <c r="CS23" s="612"/>
      <c r="CT23" s="613"/>
      <c r="CU23" s="616">
        <v>0.1</v>
      </c>
      <c r="CV23" s="617"/>
      <c r="CW23" s="617"/>
      <c r="CX23" s="622"/>
      <c r="CY23" s="620" t="s">
        <v>121</v>
      </c>
      <c r="CZ23" s="612"/>
      <c r="DA23" s="612"/>
      <c r="DB23" s="612"/>
      <c r="DC23" s="612"/>
      <c r="DD23" s="612"/>
      <c r="DE23" s="612"/>
      <c r="DF23" s="612"/>
      <c r="DG23" s="612"/>
      <c r="DH23" s="612"/>
      <c r="DI23" s="612"/>
      <c r="DJ23" s="612"/>
      <c r="DK23" s="613"/>
      <c r="DL23" s="620">
        <v>505982</v>
      </c>
      <c r="DM23" s="612"/>
      <c r="DN23" s="612"/>
      <c r="DO23" s="612"/>
      <c r="DP23" s="612"/>
      <c r="DQ23" s="612"/>
      <c r="DR23" s="612"/>
      <c r="DS23" s="612"/>
      <c r="DT23" s="612"/>
      <c r="DU23" s="612"/>
      <c r="DV23" s="612"/>
      <c r="DW23" s="612"/>
      <c r="DX23" s="621"/>
    </row>
    <row r="24" spans="2:128" ht="11.25" customHeight="1" x14ac:dyDescent="0.2">
      <c r="B24" s="608" t="s">
        <v>258</v>
      </c>
      <c r="C24" s="609"/>
      <c r="D24" s="609"/>
      <c r="E24" s="609"/>
      <c r="F24" s="609"/>
      <c r="G24" s="609"/>
      <c r="H24" s="609"/>
      <c r="I24" s="609"/>
      <c r="J24" s="609"/>
      <c r="K24" s="609"/>
      <c r="L24" s="609"/>
      <c r="M24" s="609"/>
      <c r="N24" s="609"/>
      <c r="O24" s="609"/>
      <c r="P24" s="609"/>
      <c r="Q24" s="610"/>
      <c r="R24" s="611">
        <v>256541</v>
      </c>
      <c r="S24" s="612"/>
      <c r="T24" s="612"/>
      <c r="U24" s="612"/>
      <c r="V24" s="612"/>
      <c r="W24" s="612"/>
      <c r="X24" s="612"/>
      <c r="Y24" s="613"/>
      <c r="Z24" s="616">
        <v>0</v>
      </c>
      <c r="AA24" s="617"/>
      <c r="AB24" s="617"/>
      <c r="AC24" s="622"/>
      <c r="AD24" s="620">
        <v>256541</v>
      </c>
      <c r="AE24" s="612"/>
      <c r="AF24" s="612"/>
      <c r="AG24" s="612"/>
      <c r="AH24" s="612"/>
      <c r="AI24" s="612"/>
      <c r="AJ24" s="612"/>
      <c r="AK24" s="613"/>
      <c r="AL24" s="616">
        <v>0.1</v>
      </c>
      <c r="AM24" s="617"/>
      <c r="AN24" s="617"/>
      <c r="AO24" s="618"/>
      <c r="AP24" s="623" t="s">
        <v>259</v>
      </c>
      <c r="AQ24" s="626"/>
      <c r="AR24" s="626"/>
      <c r="AS24" s="626"/>
      <c r="AT24" s="626"/>
      <c r="AU24" s="626"/>
      <c r="AV24" s="626"/>
      <c r="AW24" s="626"/>
      <c r="AX24" s="626"/>
      <c r="AY24" s="626"/>
      <c r="AZ24" s="626"/>
      <c r="BA24" s="626"/>
      <c r="BB24" s="626"/>
      <c r="BC24" s="627"/>
      <c r="BD24" s="611">
        <v>172</v>
      </c>
      <c r="BE24" s="612"/>
      <c r="BF24" s="612"/>
      <c r="BG24" s="612"/>
      <c r="BH24" s="612"/>
      <c r="BI24" s="612"/>
      <c r="BJ24" s="612"/>
      <c r="BK24" s="613"/>
      <c r="BL24" s="614">
        <v>0</v>
      </c>
      <c r="BM24" s="614"/>
      <c r="BN24" s="614"/>
      <c r="BO24" s="614"/>
      <c r="BP24" s="615" t="s">
        <v>121</v>
      </c>
      <c r="BQ24" s="615"/>
      <c r="BR24" s="615"/>
      <c r="BS24" s="615"/>
      <c r="BT24" s="615"/>
      <c r="BU24" s="615"/>
      <c r="BV24" s="615"/>
      <c r="BW24" s="619"/>
      <c r="BY24" s="623" t="s">
        <v>260</v>
      </c>
      <c r="BZ24" s="624"/>
      <c r="CA24" s="624"/>
      <c r="CB24" s="624"/>
      <c r="CC24" s="624"/>
      <c r="CD24" s="624"/>
      <c r="CE24" s="624"/>
      <c r="CF24" s="624"/>
      <c r="CG24" s="624"/>
      <c r="CH24" s="624"/>
      <c r="CI24" s="624"/>
      <c r="CJ24" s="624"/>
      <c r="CK24" s="624"/>
      <c r="CL24" s="625"/>
      <c r="CM24" s="611" t="s">
        <v>210</v>
      </c>
      <c r="CN24" s="612"/>
      <c r="CO24" s="612"/>
      <c r="CP24" s="612"/>
      <c r="CQ24" s="612"/>
      <c r="CR24" s="612"/>
      <c r="CS24" s="612"/>
      <c r="CT24" s="613"/>
      <c r="CU24" s="616" t="s">
        <v>120</v>
      </c>
      <c r="CV24" s="617"/>
      <c r="CW24" s="617"/>
      <c r="CX24" s="622"/>
      <c r="CY24" s="620" t="s">
        <v>120</v>
      </c>
      <c r="CZ24" s="612"/>
      <c r="DA24" s="612"/>
      <c r="DB24" s="612"/>
      <c r="DC24" s="612"/>
      <c r="DD24" s="612"/>
      <c r="DE24" s="612"/>
      <c r="DF24" s="612"/>
      <c r="DG24" s="612"/>
      <c r="DH24" s="612"/>
      <c r="DI24" s="612"/>
      <c r="DJ24" s="612"/>
      <c r="DK24" s="613"/>
      <c r="DL24" s="620" t="s">
        <v>121</v>
      </c>
      <c r="DM24" s="612"/>
      <c r="DN24" s="612"/>
      <c r="DO24" s="612"/>
      <c r="DP24" s="612"/>
      <c r="DQ24" s="612"/>
      <c r="DR24" s="612"/>
      <c r="DS24" s="612"/>
      <c r="DT24" s="612"/>
      <c r="DU24" s="612"/>
      <c r="DV24" s="612"/>
      <c r="DW24" s="612"/>
      <c r="DX24" s="621"/>
    </row>
    <row r="25" spans="2:128" ht="11.25" customHeight="1" x14ac:dyDescent="0.2">
      <c r="B25" s="608" t="s">
        <v>261</v>
      </c>
      <c r="C25" s="609"/>
      <c r="D25" s="609"/>
      <c r="E25" s="609"/>
      <c r="F25" s="609"/>
      <c r="G25" s="609"/>
      <c r="H25" s="609"/>
      <c r="I25" s="609"/>
      <c r="J25" s="609"/>
      <c r="K25" s="609"/>
      <c r="L25" s="609"/>
      <c r="M25" s="609"/>
      <c r="N25" s="609"/>
      <c r="O25" s="609"/>
      <c r="P25" s="609"/>
      <c r="Q25" s="610"/>
      <c r="R25" s="611">
        <v>3024561</v>
      </c>
      <c r="S25" s="612"/>
      <c r="T25" s="612"/>
      <c r="U25" s="612"/>
      <c r="V25" s="612"/>
      <c r="W25" s="612"/>
      <c r="X25" s="612"/>
      <c r="Y25" s="613"/>
      <c r="Z25" s="616">
        <v>0.5</v>
      </c>
      <c r="AA25" s="617"/>
      <c r="AB25" s="617"/>
      <c r="AC25" s="622"/>
      <c r="AD25" s="620" t="s">
        <v>121</v>
      </c>
      <c r="AE25" s="612"/>
      <c r="AF25" s="612"/>
      <c r="AG25" s="612"/>
      <c r="AH25" s="612"/>
      <c r="AI25" s="612"/>
      <c r="AJ25" s="612"/>
      <c r="AK25" s="613"/>
      <c r="AL25" s="616" t="s">
        <v>120</v>
      </c>
      <c r="AM25" s="617"/>
      <c r="AN25" s="617"/>
      <c r="AO25" s="618"/>
      <c r="AP25" s="623" t="s">
        <v>262</v>
      </c>
      <c r="AQ25" s="626"/>
      <c r="AR25" s="626"/>
      <c r="AS25" s="626"/>
      <c r="AT25" s="626"/>
      <c r="AU25" s="626"/>
      <c r="AV25" s="626"/>
      <c r="AW25" s="626"/>
      <c r="AX25" s="626"/>
      <c r="AY25" s="626"/>
      <c r="AZ25" s="626"/>
      <c r="BA25" s="626"/>
      <c r="BB25" s="626"/>
      <c r="BC25" s="627"/>
      <c r="BD25" s="611" t="s">
        <v>121</v>
      </c>
      <c r="BE25" s="612"/>
      <c r="BF25" s="612"/>
      <c r="BG25" s="612"/>
      <c r="BH25" s="612"/>
      <c r="BI25" s="612"/>
      <c r="BJ25" s="612"/>
      <c r="BK25" s="613"/>
      <c r="BL25" s="614" t="s">
        <v>120</v>
      </c>
      <c r="BM25" s="614"/>
      <c r="BN25" s="614"/>
      <c r="BO25" s="614"/>
      <c r="BP25" s="615" t="s">
        <v>263</v>
      </c>
      <c r="BQ25" s="615"/>
      <c r="BR25" s="615"/>
      <c r="BS25" s="615"/>
      <c r="BT25" s="615"/>
      <c r="BU25" s="615"/>
      <c r="BV25" s="615"/>
      <c r="BW25" s="619"/>
      <c r="BY25" s="623" t="s">
        <v>264</v>
      </c>
      <c r="BZ25" s="624"/>
      <c r="CA25" s="624"/>
      <c r="CB25" s="624"/>
      <c r="CC25" s="624"/>
      <c r="CD25" s="624"/>
      <c r="CE25" s="624"/>
      <c r="CF25" s="624"/>
      <c r="CG25" s="624"/>
      <c r="CH25" s="624"/>
      <c r="CI25" s="624"/>
      <c r="CJ25" s="624"/>
      <c r="CK25" s="624"/>
      <c r="CL25" s="625"/>
      <c r="CM25" s="611">
        <v>18863935</v>
      </c>
      <c r="CN25" s="612"/>
      <c r="CO25" s="612"/>
      <c r="CP25" s="612"/>
      <c r="CQ25" s="612"/>
      <c r="CR25" s="612"/>
      <c r="CS25" s="612"/>
      <c r="CT25" s="613"/>
      <c r="CU25" s="616">
        <v>3.3</v>
      </c>
      <c r="CV25" s="617"/>
      <c r="CW25" s="617"/>
      <c r="CX25" s="622"/>
      <c r="CY25" s="620" t="s">
        <v>121</v>
      </c>
      <c r="CZ25" s="612"/>
      <c r="DA25" s="612"/>
      <c r="DB25" s="612"/>
      <c r="DC25" s="612"/>
      <c r="DD25" s="612"/>
      <c r="DE25" s="612"/>
      <c r="DF25" s="612"/>
      <c r="DG25" s="612"/>
      <c r="DH25" s="612"/>
      <c r="DI25" s="612"/>
      <c r="DJ25" s="612"/>
      <c r="DK25" s="613"/>
      <c r="DL25" s="620">
        <v>18863935</v>
      </c>
      <c r="DM25" s="612"/>
      <c r="DN25" s="612"/>
      <c r="DO25" s="612"/>
      <c r="DP25" s="612"/>
      <c r="DQ25" s="612"/>
      <c r="DR25" s="612"/>
      <c r="DS25" s="612"/>
      <c r="DT25" s="612"/>
      <c r="DU25" s="612"/>
      <c r="DV25" s="612"/>
      <c r="DW25" s="612"/>
      <c r="DX25" s="621"/>
    </row>
    <row r="26" spans="2:128" ht="11.25" customHeight="1" x14ac:dyDescent="0.2">
      <c r="B26" s="608" t="s">
        <v>265</v>
      </c>
      <c r="C26" s="609"/>
      <c r="D26" s="609"/>
      <c r="E26" s="609"/>
      <c r="F26" s="609"/>
      <c r="G26" s="609"/>
      <c r="H26" s="609"/>
      <c r="I26" s="609"/>
      <c r="J26" s="609"/>
      <c r="K26" s="609"/>
      <c r="L26" s="609"/>
      <c r="M26" s="609"/>
      <c r="N26" s="609"/>
      <c r="O26" s="609"/>
      <c r="P26" s="609"/>
      <c r="Q26" s="610"/>
      <c r="R26" s="611">
        <v>7589044</v>
      </c>
      <c r="S26" s="612"/>
      <c r="T26" s="612"/>
      <c r="U26" s="612"/>
      <c r="V26" s="612"/>
      <c r="W26" s="612"/>
      <c r="X26" s="612"/>
      <c r="Y26" s="613"/>
      <c r="Z26" s="616">
        <v>1.3</v>
      </c>
      <c r="AA26" s="617"/>
      <c r="AB26" s="617"/>
      <c r="AC26" s="622"/>
      <c r="AD26" s="620">
        <v>3183828</v>
      </c>
      <c r="AE26" s="612"/>
      <c r="AF26" s="612"/>
      <c r="AG26" s="612"/>
      <c r="AH26" s="612"/>
      <c r="AI26" s="612"/>
      <c r="AJ26" s="612"/>
      <c r="AK26" s="613"/>
      <c r="AL26" s="616">
        <v>1.3</v>
      </c>
      <c r="AM26" s="617"/>
      <c r="AN26" s="617"/>
      <c r="AO26" s="618"/>
      <c r="AP26" s="623" t="s">
        <v>266</v>
      </c>
      <c r="AQ26" s="626"/>
      <c r="AR26" s="626"/>
      <c r="AS26" s="626"/>
      <c r="AT26" s="626"/>
      <c r="AU26" s="626"/>
      <c r="AV26" s="626"/>
      <c r="AW26" s="626"/>
      <c r="AX26" s="626"/>
      <c r="AY26" s="626"/>
      <c r="AZ26" s="626"/>
      <c r="BA26" s="626"/>
      <c r="BB26" s="626"/>
      <c r="BC26" s="627"/>
      <c r="BD26" s="611" t="s">
        <v>121</v>
      </c>
      <c r="BE26" s="612"/>
      <c r="BF26" s="612"/>
      <c r="BG26" s="612"/>
      <c r="BH26" s="612"/>
      <c r="BI26" s="612"/>
      <c r="BJ26" s="612"/>
      <c r="BK26" s="613"/>
      <c r="BL26" s="614" t="s">
        <v>121</v>
      </c>
      <c r="BM26" s="614"/>
      <c r="BN26" s="614"/>
      <c r="BO26" s="614"/>
      <c r="BP26" s="615" t="s">
        <v>121</v>
      </c>
      <c r="BQ26" s="615"/>
      <c r="BR26" s="615"/>
      <c r="BS26" s="615"/>
      <c r="BT26" s="615"/>
      <c r="BU26" s="615"/>
      <c r="BV26" s="615"/>
      <c r="BW26" s="619"/>
      <c r="BY26" s="623" t="s">
        <v>267</v>
      </c>
      <c r="BZ26" s="624"/>
      <c r="CA26" s="624"/>
      <c r="CB26" s="624"/>
      <c r="CC26" s="624"/>
      <c r="CD26" s="624"/>
      <c r="CE26" s="624"/>
      <c r="CF26" s="624"/>
      <c r="CG26" s="624"/>
      <c r="CH26" s="624"/>
      <c r="CI26" s="624"/>
      <c r="CJ26" s="624"/>
      <c r="CK26" s="624"/>
      <c r="CL26" s="625"/>
      <c r="CM26" s="611">
        <v>476135</v>
      </c>
      <c r="CN26" s="612"/>
      <c r="CO26" s="612"/>
      <c r="CP26" s="612"/>
      <c r="CQ26" s="612"/>
      <c r="CR26" s="612"/>
      <c r="CS26" s="612"/>
      <c r="CT26" s="613"/>
      <c r="CU26" s="616">
        <v>0.1</v>
      </c>
      <c r="CV26" s="617"/>
      <c r="CW26" s="617"/>
      <c r="CX26" s="622"/>
      <c r="CY26" s="620" t="s">
        <v>121</v>
      </c>
      <c r="CZ26" s="612"/>
      <c r="DA26" s="612"/>
      <c r="DB26" s="612"/>
      <c r="DC26" s="612"/>
      <c r="DD26" s="612"/>
      <c r="DE26" s="612"/>
      <c r="DF26" s="612"/>
      <c r="DG26" s="612"/>
      <c r="DH26" s="612"/>
      <c r="DI26" s="612"/>
      <c r="DJ26" s="612"/>
      <c r="DK26" s="613"/>
      <c r="DL26" s="620">
        <v>476135</v>
      </c>
      <c r="DM26" s="612"/>
      <c r="DN26" s="612"/>
      <c r="DO26" s="612"/>
      <c r="DP26" s="612"/>
      <c r="DQ26" s="612"/>
      <c r="DR26" s="612"/>
      <c r="DS26" s="612"/>
      <c r="DT26" s="612"/>
      <c r="DU26" s="612"/>
      <c r="DV26" s="612"/>
      <c r="DW26" s="612"/>
      <c r="DX26" s="621"/>
    </row>
    <row r="27" spans="2:128" ht="11.25" customHeight="1" x14ac:dyDescent="0.2">
      <c r="B27" s="608" t="s">
        <v>268</v>
      </c>
      <c r="C27" s="609"/>
      <c r="D27" s="609"/>
      <c r="E27" s="609"/>
      <c r="F27" s="609"/>
      <c r="G27" s="609"/>
      <c r="H27" s="609"/>
      <c r="I27" s="609"/>
      <c r="J27" s="609"/>
      <c r="K27" s="609"/>
      <c r="L27" s="609"/>
      <c r="M27" s="609"/>
      <c r="N27" s="609"/>
      <c r="O27" s="609"/>
      <c r="P27" s="609"/>
      <c r="Q27" s="610"/>
      <c r="R27" s="611">
        <v>1437881</v>
      </c>
      <c r="S27" s="612"/>
      <c r="T27" s="612"/>
      <c r="U27" s="612"/>
      <c r="V27" s="612"/>
      <c r="W27" s="612"/>
      <c r="X27" s="612"/>
      <c r="Y27" s="613"/>
      <c r="Z27" s="616">
        <v>0.2</v>
      </c>
      <c r="AA27" s="617"/>
      <c r="AB27" s="617"/>
      <c r="AC27" s="622"/>
      <c r="AD27" s="620" t="s">
        <v>121</v>
      </c>
      <c r="AE27" s="612"/>
      <c r="AF27" s="612"/>
      <c r="AG27" s="612"/>
      <c r="AH27" s="612"/>
      <c r="AI27" s="612"/>
      <c r="AJ27" s="612"/>
      <c r="AK27" s="613"/>
      <c r="AL27" s="616" t="s">
        <v>121</v>
      </c>
      <c r="AM27" s="617"/>
      <c r="AN27" s="617"/>
      <c r="AO27" s="618"/>
      <c r="AP27" s="623" t="s">
        <v>269</v>
      </c>
      <c r="AQ27" s="626"/>
      <c r="AR27" s="626"/>
      <c r="AS27" s="626"/>
      <c r="AT27" s="626"/>
      <c r="AU27" s="626"/>
      <c r="AV27" s="626"/>
      <c r="AW27" s="626"/>
      <c r="AX27" s="626"/>
      <c r="AY27" s="626"/>
      <c r="AZ27" s="626"/>
      <c r="BA27" s="626"/>
      <c r="BB27" s="626"/>
      <c r="BC27" s="627"/>
      <c r="BD27" s="611">
        <v>11932</v>
      </c>
      <c r="BE27" s="612"/>
      <c r="BF27" s="612"/>
      <c r="BG27" s="612"/>
      <c r="BH27" s="612"/>
      <c r="BI27" s="612"/>
      <c r="BJ27" s="612"/>
      <c r="BK27" s="613"/>
      <c r="BL27" s="614">
        <v>0</v>
      </c>
      <c r="BM27" s="614"/>
      <c r="BN27" s="614"/>
      <c r="BO27" s="614"/>
      <c r="BP27" s="615" t="s">
        <v>121</v>
      </c>
      <c r="BQ27" s="615"/>
      <c r="BR27" s="615"/>
      <c r="BS27" s="615"/>
      <c r="BT27" s="615"/>
      <c r="BU27" s="615"/>
      <c r="BV27" s="615"/>
      <c r="BW27" s="619"/>
      <c r="BY27" s="623" t="s">
        <v>270</v>
      </c>
      <c r="BZ27" s="624"/>
      <c r="CA27" s="624"/>
      <c r="CB27" s="624"/>
      <c r="CC27" s="624"/>
      <c r="CD27" s="624"/>
      <c r="CE27" s="624"/>
      <c r="CF27" s="624"/>
      <c r="CG27" s="624"/>
      <c r="CH27" s="624"/>
      <c r="CI27" s="624"/>
      <c r="CJ27" s="624"/>
      <c r="CK27" s="624"/>
      <c r="CL27" s="625"/>
      <c r="CM27" s="611" t="s">
        <v>121</v>
      </c>
      <c r="CN27" s="612"/>
      <c r="CO27" s="612"/>
      <c r="CP27" s="612"/>
      <c r="CQ27" s="612"/>
      <c r="CR27" s="612"/>
      <c r="CS27" s="612"/>
      <c r="CT27" s="613"/>
      <c r="CU27" s="616" t="s">
        <v>121</v>
      </c>
      <c r="CV27" s="617"/>
      <c r="CW27" s="617"/>
      <c r="CX27" s="622"/>
      <c r="CY27" s="620" t="s">
        <v>210</v>
      </c>
      <c r="CZ27" s="612"/>
      <c r="DA27" s="612"/>
      <c r="DB27" s="612"/>
      <c r="DC27" s="612"/>
      <c r="DD27" s="612"/>
      <c r="DE27" s="612"/>
      <c r="DF27" s="612"/>
      <c r="DG27" s="612"/>
      <c r="DH27" s="612"/>
      <c r="DI27" s="612"/>
      <c r="DJ27" s="612"/>
      <c r="DK27" s="613"/>
      <c r="DL27" s="620" t="s">
        <v>121</v>
      </c>
      <c r="DM27" s="612"/>
      <c r="DN27" s="612"/>
      <c r="DO27" s="612"/>
      <c r="DP27" s="612"/>
      <c r="DQ27" s="612"/>
      <c r="DR27" s="612"/>
      <c r="DS27" s="612"/>
      <c r="DT27" s="612"/>
      <c r="DU27" s="612"/>
      <c r="DV27" s="612"/>
      <c r="DW27" s="612"/>
      <c r="DX27" s="621"/>
    </row>
    <row r="28" spans="2:128" ht="11.25" customHeight="1" x14ac:dyDescent="0.2">
      <c r="B28" s="608" t="s">
        <v>271</v>
      </c>
      <c r="C28" s="609"/>
      <c r="D28" s="609"/>
      <c r="E28" s="609"/>
      <c r="F28" s="609"/>
      <c r="G28" s="609"/>
      <c r="H28" s="609"/>
      <c r="I28" s="609"/>
      <c r="J28" s="609"/>
      <c r="K28" s="609"/>
      <c r="L28" s="609"/>
      <c r="M28" s="609"/>
      <c r="N28" s="609"/>
      <c r="O28" s="609"/>
      <c r="P28" s="609"/>
      <c r="Q28" s="610"/>
      <c r="R28" s="611">
        <v>109722284</v>
      </c>
      <c r="S28" s="612"/>
      <c r="T28" s="612"/>
      <c r="U28" s="612"/>
      <c r="V28" s="612"/>
      <c r="W28" s="612"/>
      <c r="X28" s="612"/>
      <c r="Y28" s="613"/>
      <c r="Z28" s="616">
        <v>18.5</v>
      </c>
      <c r="AA28" s="617"/>
      <c r="AB28" s="617"/>
      <c r="AC28" s="622"/>
      <c r="AD28" s="620" t="s">
        <v>121</v>
      </c>
      <c r="AE28" s="612"/>
      <c r="AF28" s="612"/>
      <c r="AG28" s="612"/>
      <c r="AH28" s="612"/>
      <c r="AI28" s="612"/>
      <c r="AJ28" s="612"/>
      <c r="AK28" s="613"/>
      <c r="AL28" s="616" t="s">
        <v>121</v>
      </c>
      <c r="AM28" s="617"/>
      <c r="AN28" s="617"/>
      <c r="AO28" s="618"/>
      <c r="AP28" s="623" t="s">
        <v>272</v>
      </c>
      <c r="AQ28" s="626"/>
      <c r="AR28" s="626"/>
      <c r="AS28" s="626"/>
      <c r="AT28" s="626"/>
      <c r="AU28" s="626"/>
      <c r="AV28" s="626"/>
      <c r="AW28" s="626"/>
      <c r="AX28" s="626"/>
      <c r="AY28" s="626"/>
      <c r="AZ28" s="626"/>
      <c r="BA28" s="626"/>
      <c r="BB28" s="626"/>
      <c r="BC28" s="627"/>
      <c r="BD28" s="611">
        <v>11932</v>
      </c>
      <c r="BE28" s="612"/>
      <c r="BF28" s="612"/>
      <c r="BG28" s="612"/>
      <c r="BH28" s="612"/>
      <c r="BI28" s="612"/>
      <c r="BJ28" s="612"/>
      <c r="BK28" s="613"/>
      <c r="BL28" s="614">
        <v>0</v>
      </c>
      <c r="BM28" s="614"/>
      <c r="BN28" s="614"/>
      <c r="BO28" s="614"/>
      <c r="BP28" s="615" t="s">
        <v>121</v>
      </c>
      <c r="BQ28" s="615"/>
      <c r="BR28" s="615"/>
      <c r="BS28" s="615"/>
      <c r="BT28" s="615"/>
      <c r="BU28" s="615"/>
      <c r="BV28" s="615"/>
      <c r="BW28" s="619"/>
      <c r="BY28" s="623" t="s">
        <v>273</v>
      </c>
      <c r="BZ28" s="624"/>
      <c r="CA28" s="624"/>
      <c r="CB28" s="624"/>
      <c r="CC28" s="624"/>
      <c r="CD28" s="624"/>
      <c r="CE28" s="624"/>
      <c r="CF28" s="624"/>
      <c r="CG28" s="624"/>
      <c r="CH28" s="624"/>
      <c r="CI28" s="624"/>
      <c r="CJ28" s="624"/>
      <c r="CK28" s="624"/>
      <c r="CL28" s="625"/>
      <c r="CM28" s="611" t="s">
        <v>121</v>
      </c>
      <c r="CN28" s="612"/>
      <c r="CO28" s="612"/>
      <c r="CP28" s="612"/>
      <c r="CQ28" s="612"/>
      <c r="CR28" s="612"/>
      <c r="CS28" s="612"/>
      <c r="CT28" s="613"/>
      <c r="CU28" s="616" t="s">
        <v>210</v>
      </c>
      <c r="CV28" s="617"/>
      <c r="CW28" s="617"/>
      <c r="CX28" s="622"/>
      <c r="CY28" s="620" t="s">
        <v>121</v>
      </c>
      <c r="CZ28" s="612"/>
      <c r="DA28" s="612"/>
      <c r="DB28" s="612"/>
      <c r="DC28" s="612"/>
      <c r="DD28" s="612"/>
      <c r="DE28" s="612"/>
      <c r="DF28" s="612"/>
      <c r="DG28" s="612"/>
      <c r="DH28" s="612"/>
      <c r="DI28" s="612"/>
      <c r="DJ28" s="612"/>
      <c r="DK28" s="613"/>
      <c r="DL28" s="620" t="s">
        <v>121</v>
      </c>
      <c r="DM28" s="612"/>
      <c r="DN28" s="612"/>
      <c r="DO28" s="612"/>
      <c r="DP28" s="612"/>
      <c r="DQ28" s="612"/>
      <c r="DR28" s="612"/>
      <c r="DS28" s="612"/>
      <c r="DT28" s="612"/>
      <c r="DU28" s="612"/>
      <c r="DV28" s="612"/>
      <c r="DW28" s="612"/>
      <c r="DX28" s="621"/>
    </row>
    <row r="29" spans="2:128" ht="11.25" customHeight="1" x14ac:dyDescent="0.2">
      <c r="B29" s="608" t="s">
        <v>274</v>
      </c>
      <c r="C29" s="609"/>
      <c r="D29" s="609"/>
      <c r="E29" s="609"/>
      <c r="F29" s="609"/>
      <c r="G29" s="609"/>
      <c r="H29" s="609"/>
      <c r="I29" s="609"/>
      <c r="J29" s="609"/>
      <c r="K29" s="609"/>
      <c r="L29" s="609"/>
      <c r="M29" s="609"/>
      <c r="N29" s="609"/>
      <c r="O29" s="609"/>
      <c r="P29" s="609"/>
      <c r="Q29" s="610"/>
      <c r="R29" s="611" t="s">
        <v>120</v>
      </c>
      <c r="S29" s="612"/>
      <c r="T29" s="612"/>
      <c r="U29" s="612"/>
      <c r="V29" s="612"/>
      <c r="W29" s="612"/>
      <c r="X29" s="612"/>
      <c r="Y29" s="613"/>
      <c r="Z29" s="616" t="s">
        <v>120</v>
      </c>
      <c r="AA29" s="617"/>
      <c r="AB29" s="617"/>
      <c r="AC29" s="622"/>
      <c r="AD29" s="620" t="s">
        <v>121</v>
      </c>
      <c r="AE29" s="612"/>
      <c r="AF29" s="612"/>
      <c r="AG29" s="612"/>
      <c r="AH29" s="612"/>
      <c r="AI29" s="612"/>
      <c r="AJ29" s="612"/>
      <c r="AK29" s="613"/>
      <c r="AL29" s="616" t="s">
        <v>120</v>
      </c>
      <c r="AM29" s="617"/>
      <c r="AN29" s="617"/>
      <c r="AO29" s="618"/>
      <c r="AP29" s="623" t="s">
        <v>275</v>
      </c>
      <c r="AQ29" s="626"/>
      <c r="AR29" s="626"/>
      <c r="AS29" s="626"/>
      <c r="AT29" s="626"/>
      <c r="AU29" s="626"/>
      <c r="AV29" s="626"/>
      <c r="AW29" s="626"/>
      <c r="AX29" s="626"/>
      <c r="AY29" s="626"/>
      <c r="AZ29" s="626"/>
      <c r="BA29" s="626"/>
      <c r="BB29" s="626"/>
      <c r="BC29" s="627"/>
      <c r="BD29" s="611">
        <v>11932</v>
      </c>
      <c r="BE29" s="612"/>
      <c r="BF29" s="612"/>
      <c r="BG29" s="612"/>
      <c r="BH29" s="612"/>
      <c r="BI29" s="612"/>
      <c r="BJ29" s="612"/>
      <c r="BK29" s="613"/>
      <c r="BL29" s="614">
        <v>0</v>
      </c>
      <c r="BM29" s="614"/>
      <c r="BN29" s="614"/>
      <c r="BO29" s="614"/>
      <c r="BP29" s="615" t="s">
        <v>121</v>
      </c>
      <c r="BQ29" s="615"/>
      <c r="BR29" s="615"/>
      <c r="BS29" s="615"/>
      <c r="BT29" s="615"/>
      <c r="BU29" s="615"/>
      <c r="BV29" s="615"/>
      <c r="BW29" s="619"/>
      <c r="BY29" s="623" t="s">
        <v>276</v>
      </c>
      <c r="BZ29" s="628"/>
      <c r="CA29" s="628"/>
      <c r="CB29" s="628"/>
      <c r="CC29" s="628"/>
      <c r="CD29" s="628"/>
      <c r="CE29" s="628"/>
      <c r="CF29" s="628"/>
      <c r="CG29" s="628"/>
      <c r="CH29" s="628"/>
      <c r="CI29" s="628"/>
      <c r="CJ29" s="628"/>
      <c r="CK29" s="628"/>
      <c r="CL29" s="625"/>
      <c r="CM29" s="611" t="s">
        <v>121</v>
      </c>
      <c r="CN29" s="612"/>
      <c r="CO29" s="612"/>
      <c r="CP29" s="612"/>
      <c r="CQ29" s="612"/>
      <c r="CR29" s="612"/>
      <c r="CS29" s="612"/>
      <c r="CT29" s="613"/>
      <c r="CU29" s="616" t="s">
        <v>121</v>
      </c>
      <c r="CV29" s="617"/>
      <c r="CW29" s="617"/>
      <c r="CX29" s="622"/>
      <c r="CY29" s="620" t="s">
        <v>121</v>
      </c>
      <c r="CZ29" s="612"/>
      <c r="DA29" s="612"/>
      <c r="DB29" s="612"/>
      <c r="DC29" s="612"/>
      <c r="DD29" s="612"/>
      <c r="DE29" s="612"/>
      <c r="DF29" s="612"/>
      <c r="DG29" s="612"/>
      <c r="DH29" s="612"/>
      <c r="DI29" s="612"/>
      <c r="DJ29" s="612"/>
      <c r="DK29" s="613"/>
      <c r="DL29" s="620" t="s">
        <v>121</v>
      </c>
      <c r="DM29" s="612"/>
      <c r="DN29" s="612"/>
      <c r="DO29" s="612"/>
      <c r="DP29" s="612"/>
      <c r="DQ29" s="612"/>
      <c r="DR29" s="612"/>
      <c r="DS29" s="612"/>
      <c r="DT29" s="612"/>
      <c r="DU29" s="612"/>
      <c r="DV29" s="612"/>
      <c r="DW29" s="612"/>
      <c r="DX29" s="621"/>
    </row>
    <row r="30" spans="2:128" ht="11.25" customHeight="1" x14ac:dyDescent="0.2">
      <c r="B30" s="608" t="s">
        <v>277</v>
      </c>
      <c r="C30" s="609"/>
      <c r="D30" s="609"/>
      <c r="E30" s="609"/>
      <c r="F30" s="609"/>
      <c r="G30" s="609"/>
      <c r="H30" s="609"/>
      <c r="I30" s="609"/>
      <c r="J30" s="609"/>
      <c r="K30" s="609"/>
      <c r="L30" s="609"/>
      <c r="M30" s="609"/>
      <c r="N30" s="609"/>
      <c r="O30" s="609"/>
      <c r="P30" s="609"/>
      <c r="Q30" s="610"/>
      <c r="R30" s="611">
        <v>3587691</v>
      </c>
      <c r="S30" s="612"/>
      <c r="T30" s="612"/>
      <c r="U30" s="612"/>
      <c r="V30" s="612"/>
      <c r="W30" s="612"/>
      <c r="X30" s="612"/>
      <c r="Y30" s="613"/>
      <c r="Z30" s="616">
        <v>0.6</v>
      </c>
      <c r="AA30" s="617"/>
      <c r="AB30" s="617"/>
      <c r="AC30" s="622"/>
      <c r="AD30" s="620">
        <v>167351</v>
      </c>
      <c r="AE30" s="612"/>
      <c r="AF30" s="612"/>
      <c r="AG30" s="612"/>
      <c r="AH30" s="612"/>
      <c r="AI30" s="612"/>
      <c r="AJ30" s="612"/>
      <c r="AK30" s="613"/>
      <c r="AL30" s="616">
        <v>0.1</v>
      </c>
      <c r="AM30" s="617"/>
      <c r="AN30" s="617"/>
      <c r="AO30" s="618"/>
      <c r="AP30" s="623" t="s">
        <v>278</v>
      </c>
      <c r="AQ30" s="626"/>
      <c r="AR30" s="626"/>
      <c r="AS30" s="626"/>
      <c r="AT30" s="626"/>
      <c r="AU30" s="626"/>
      <c r="AV30" s="626"/>
      <c r="AW30" s="626"/>
      <c r="AX30" s="626"/>
      <c r="AY30" s="626"/>
      <c r="AZ30" s="626"/>
      <c r="BA30" s="626"/>
      <c r="BB30" s="626"/>
      <c r="BC30" s="627"/>
      <c r="BD30" s="611" t="s">
        <v>121</v>
      </c>
      <c r="BE30" s="612"/>
      <c r="BF30" s="612"/>
      <c r="BG30" s="612"/>
      <c r="BH30" s="612"/>
      <c r="BI30" s="612"/>
      <c r="BJ30" s="612"/>
      <c r="BK30" s="613"/>
      <c r="BL30" s="614" t="s">
        <v>121</v>
      </c>
      <c r="BM30" s="614"/>
      <c r="BN30" s="614"/>
      <c r="BO30" s="614"/>
      <c r="BP30" s="615" t="s">
        <v>121</v>
      </c>
      <c r="BQ30" s="615"/>
      <c r="BR30" s="615"/>
      <c r="BS30" s="615"/>
      <c r="BT30" s="615"/>
      <c r="BU30" s="615"/>
      <c r="BV30" s="615"/>
      <c r="BW30" s="619"/>
      <c r="BY30" s="623" t="s">
        <v>279</v>
      </c>
      <c r="BZ30" s="628"/>
      <c r="CA30" s="628"/>
      <c r="CB30" s="628"/>
      <c r="CC30" s="628"/>
      <c r="CD30" s="628"/>
      <c r="CE30" s="628"/>
      <c r="CF30" s="628"/>
      <c r="CG30" s="628"/>
      <c r="CH30" s="628"/>
      <c r="CI30" s="628"/>
      <c r="CJ30" s="628"/>
      <c r="CK30" s="628"/>
      <c r="CL30" s="625"/>
      <c r="CM30" s="611">
        <v>300686</v>
      </c>
      <c r="CN30" s="612"/>
      <c r="CO30" s="612"/>
      <c r="CP30" s="612"/>
      <c r="CQ30" s="612"/>
      <c r="CR30" s="612"/>
      <c r="CS30" s="612"/>
      <c r="CT30" s="613"/>
      <c r="CU30" s="616">
        <v>0.1</v>
      </c>
      <c r="CV30" s="617"/>
      <c r="CW30" s="617"/>
      <c r="CX30" s="622"/>
      <c r="CY30" s="620" t="s">
        <v>121</v>
      </c>
      <c r="CZ30" s="612"/>
      <c r="DA30" s="612"/>
      <c r="DB30" s="612"/>
      <c r="DC30" s="612"/>
      <c r="DD30" s="612"/>
      <c r="DE30" s="612"/>
      <c r="DF30" s="612"/>
      <c r="DG30" s="612"/>
      <c r="DH30" s="612"/>
      <c r="DI30" s="612"/>
      <c r="DJ30" s="612"/>
      <c r="DK30" s="613"/>
      <c r="DL30" s="620">
        <v>300686</v>
      </c>
      <c r="DM30" s="612"/>
      <c r="DN30" s="612"/>
      <c r="DO30" s="612"/>
      <c r="DP30" s="612"/>
      <c r="DQ30" s="612"/>
      <c r="DR30" s="612"/>
      <c r="DS30" s="612"/>
      <c r="DT30" s="612"/>
      <c r="DU30" s="612"/>
      <c r="DV30" s="612"/>
      <c r="DW30" s="612"/>
      <c r="DX30" s="621"/>
    </row>
    <row r="31" spans="2:128" ht="11.25" customHeight="1" x14ac:dyDescent="0.2">
      <c r="B31" s="608" t="s">
        <v>280</v>
      </c>
      <c r="C31" s="609"/>
      <c r="D31" s="609"/>
      <c r="E31" s="609"/>
      <c r="F31" s="609"/>
      <c r="G31" s="609"/>
      <c r="H31" s="609"/>
      <c r="I31" s="609"/>
      <c r="J31" s="609"/>
      <c r="K31" s="609"/>
      <c r="L31" s="609"/>
      <c r="M31" s="609"/>
      <c r="N31" s="609"/>
      <c r="O31" s="609"/>
      <c r="P31" s="609"/>
      <c r="Q31" s="610"/>
      <c r="R31" s="611">
        <v>453352</v>
      </c>
      <c r="S31" s="612"/>
      <c r="T31" s="612"/>
      <c r="U31" s="612"/>
      <c r="V31" s="612"/>
      <c r="W31" s="612"/>
      <c r="X31" s="612"/>
      <c r="Y31" s="613"/>
      <c r="Z31" s="616">
        <v>0.1</v>
      </c>
      <c r="AA31" s="617"/>
      <c r="AB31" s="617"/>
      <c r="AC31" s="622"/>
      <c r="AD31" s="620" t="s">
        <v>121</v>
      </c>
      <c r="AE31" s="612"/>
      <c r="AF31" s="612"/>
      <c r="AG31" s="612"/>
      <c r="AH31" s="612"/>
      <c r="AI31" s="612"/>
      <c r="AJ31" s="612"/>
      <c r="AK31" s="613"/>
      <c r="AL31" s="616" t="s">
        <v>121</v>
      </c>
      <c r="AM31" s="617"/>
      <c r="AN31" s="617"/>
      <c r="AO31" s="618"/>
      <c r="AP31" s="623" t="s">
        <v>281</v>
      </c>
      <c r="AQ31" s="626"/>
      <c r="AR31" s="626"/>
      <c r="AS31" s="626"/>
      <c r="AT31" s="626"/>
      <c r="AU31" s="626"/>
      <c r="AV31" s="626"/>
      <c r="AW31" s="626"/>
      <c r="AX31" s="626"/>
      <c r="AY31" s="626"/>
      <c r="AZ31" s="626"/>
      <c r="BA31" s="626"/>
      <c r="BB31" s="626"/>
      <c r="BC31" s="627"/>
      <c r="BD31" s="611" t="s">
        <v>121</v>
      </c>
      <c r="BE31" s="612"/>
      <c r="BF31" s="612"/>
      <c r="BG31" s="612"/>
      <c r="BH31" s="612"/>
      <c r="BI31" s="612"/>
      <c r="BJ31" s="612"/>
      <c r="BK31" s="613"/>
      <c r="BL31" s="614" t="s">
        <v>121</v>
      </c>
      <c r="BM31" s="614"/>
      <c r="BN31" s="614"/>
      <c r="BO31" s="614"/>
      <c r="BP31" s="615" t="s">
        <v>121</v>
      </c>
      <c r="BQ31" s="615"/>
      <c r="BR31" s="615"/>
      <c r="BS31" s="615"/>
      <c r="BT31" s="615"/>
      <c r="BU31" s="615"/>
      <c r="BV31" s="615"/>
      <c r="BW31" s="619"/>
      <c r="BY31" s="623" t="s">
        <v>282</v>
      </c>
      <c r="BZ31" s="628"/>
      <c r="CA31" s="628"/>
      <c r="CB31" s="628"/>
      <c r="CC31" s="628"/>
      <c r="CD31" s="628"/>
      <c r="CE31" s="628"/>
      <c r="CF31" s="628"/>
      <c r="CG31" s="628"/>
      <c r="CH31" s="628"/>
      <c r="CI31" s="628"/>
      <c r="CJ31" s="628"/>
      <c r="CK31" s="628"/>
      <c r="CL31" s="625"/>
      <c r="CM31" s="611">
        <v>943380</v>
      </c>
      <c r="CN31" s="612"/>
      <c r="CO31" s="612"/>
      <c r="CP31" s="612"/>
      <c r="CQ31" s="612"/>
      <c r="CR31" s="612"/>
      <c r="CS31" s="612"/>
      <c r="CT31" s="613"/>
      <c r="CU31" s="616">
        <v>0.2</v>
      </c>
      <c r="CV31" s="617"/>
      <c r="CW31" s="617"/>
      <c r="CX31" s="622"/>
      <c r="CY31" s="620" t="s">
        <v>121</v>
      </c>
      <c r="CZ31" s="612"/>
      <c r="DA31" s="612"/>
      <c r="DB31" s="612"/>
      <c r="DC31" s="612"/>
      <c r="DD31" s="612"/>
      <c r="DE31" s="612"/>
      <c r="DF31" s="612"/>
      <c r="DG31" s="612"/>
      <c r="DH31" s="612"/>
      <c r="DI31" s="612"/>
      <c r="DJ31" s="612"/>
      <c r="DK31" s="613"/>
      <c r="DL31" s="620">
        <v>943380</v>
      </c>
      <c r="DM31" s="612"/>
      <c r="DN31" s="612"/>
      <c r="DO31" s="612"/>
      <c r="DP31" s="612"/>
      <c r="DQ31" s="612"/>
      <c r="DR31" s="612"/>
      <c r="DS31" s="612"/>
      <c r="DT31" s="612"/>
      <c r="DU31" s="612"/>
      <c r="DV31" s="612"/>
      <c r="DW31" s="612"/>
      <c r="DX31" s="621"/>
    </row>
    <row r="32" spans="2:128" ht="11.25" customHeight="1" x14ac:dyDescent="0.2">
      <c r="B32" s="608" t="s">
        <v>283</v>
      </c>
      <c r="C32" s="609"/>
      <c r="D32" s="609"/>
      <c r="E32" s="609"/>
      <c r="F32" s="609"/>
      <c r="G32" s="609"/>
      <c r="H32" s="609"/>
      <c r="I32" s="609"/>
      <c r="J32" s="609"/>
      <c r="K32" s="609"/>
      <c r="L32" s="609"/>
      <c r="M32" s="609"/>
      <c r="N32" s="609"/>
      <c r="O32" s="609"/>
      <c r="P32" s="609"/>
      <c r="Q32" s="610"/>
      <c r="R32" s="611">
        <v>3067425</v>
      </c>
      <c r="S32" s="612"/>
      <c r="T32" s="612"/>
      <c r="U32" s="612"/>
      <c r="V32" s="612"/>
      <c r="W32" s="612"/>
      <c r="X32" s="612"/>
      <c r="Y32" s="613"/>
      <c r="Z32" s="616">
        <v>0.5</v>
      </c>
      <c r="AA32" s="617"/>
      <c r="AB32" s="617"/>
      <c r="AC32" s="622"/>
      <c r="AD32" s="620" t="s">
        <v>121</v>
      </c>
      <c r="AE32" s="612"/>
      <c r="AF32" s="612"/>
      <c r="AG32" s="612"/>
      <c r="AH32" s="612"/>
      <c r="AI32" s="612"/>
      <c r="AJ32" s="612"/>
      <c r="AK32" s="613"/>
      <c r="AL32" s="616" t="s">
        <v>121</v>
      </c>
      <c r="AM32" s="617"/>
      <c r="AN32" s="617"/>
      <c r="AO32" s="618"/>
      <c r="AP32" s="608" t="s">
        <v>156</v>
      </c>
      <c r="AQ32" s="609"/>
      <c r="AR32" s="609"/>
      <c r="AS32" s="609"/>
      <c r="AT32" s="609"/>
      <c r="AU32" s="609"/>
      <c r="AV32" s="609"/>
      <c r="AW32" s="609"/>
      <c r="AX32" s="609"/>
      <c r="AY32" s="609"/>
      <c r="AZ32" s="609"/>
      <c r="BA32" s="609"/>
      <c r="BB32" s="609"/>
      <c r="BC32" s="610"/>
      <c r="BD32" s="611">
        <v>115071310</v>
      </c>
      <c r="BE32" s="612"/>
      <c r="BF32" s="612"/>
      <c r="BG32" s="612"/>
      <c r="BH32" s="612"/>
      <c r="BI32" s="612"/>
      <c r="BJ32" s="612"/>
      <c r="BK32" s="613"/>
      <c r="BL32" s="614">
        <v>100</v>
      </c>
      <c r="BM32" s="614"/>
      <c r="BN32" s="614"/>
      <c r="BO32" s="614"/>
      <c r="BP32" s="615">
        <v>577963</v>
      </c>
      <c r="BQ32" s="615"/>
      <c r="BR32" s="615"/>
      <c r="BS32" s="615"/>
      <c r="BT32" s="615"/>
      <c r="BU32" s="615"/>
      <c r="BV32" s="615"/>
      <c r="BW32" s="619"/>
      <c r="BY32" s="608" t="s">
        <v>284</v>
      </c>
      <c r="BZ32" s="609"/>
      <c r="CA32" s="609"/>
      <c r="CB32" s="609"/>
      <c r="CC32" s="609"/>
      <c r="CD32" s="609"/>
      <c r="CE32" s="609"/>
      <c r="CF32" s="609"/>
      <c r="CG32" s="609"/>
      <c r="CH32" s="609"/>
      <c r="CI32" s="609"/>
      <c r="CJ32" s="609"/>
      <c r="CK32" s="609"/>
      <c r="CL32" s="610"/>
      <c r="CM32" s="611" t="s">
        <v>210</v>
      </c>
      <c r="CN32" s="612"/>
      <c r="CO32" s="612"/>
      <c r="CP32" s="612"/>
      <c r="CQ32" s="612"/>
      <c r="CR32" s="612"/>
      <c r="CS32" s="612"/>
      <c r="CT32" s="613"/>
      <c r="CU32" s="616" t="s">
        <v>121</v>
      </c>
      <c r="CV32" s="617"/>
      <c r="CW32" s="617"/>
      <c r="CX32" s="622"/>
      <c r="CY32" s="620" t="s">
        <v>120</v>
      </c>
      <c r="CZ32" s="612"/>
      <c r="DA32" s="612"/>
      <c r="DB32" s="612"/>
      <c r="DC32" s="612"/>
      <c r="DD32" s="612"/>
      <c r="DE32" s="612"/>
      <c r="DF32" s="612"/>
      <c r="DG32" s="612"/>
      <c r="DH32" s="612"/>
      <c r="DI32" s="612"/>
      <c r="DJ32" s="612"/>
      <c r="DK32" s="613"/>
      <c r="DL32" s="620" t="s">
        <v>120</v>
      </c>
      <c r="DM32" s="612"/>
      <c r="DN32" s="612"/>
      <c r="DO32" s="612"/>
      <c r="DP32" s="612"/>
      <c r="DQ32" s="612"/>
      <c r="DR32" s="612"/>
      <c r="DS32" s="612"/>
      <c r="DT32" s="612"/>
      <c r="DU32" s="612"/>
      <c r="DV32" s="612"/>
      <c r="DW32" s="612"/>
      <c r="DX32" s="621"/>
    </row>
    <row r="33" spans="2:128" ht="11.25" customHeight="1" x14ac:dyDescent="0.2">
      <c r="B33" s="608" t="s">
        <v>285</v>
      </c>
      <c r="C33" s="609"/>
      <c r="D33" s="609"/>
      <c r="E33" s="609"/>
      <c r="F33" s="609"/>
      <c r="G33" s="609"/>
      <c r="H33" s="609"/>
      <c r="I33" s="609"/>
      <c r="J33" s="609"/>
      <c r="K33" s="609"/>
      <c r="L33" s="609"/>
      <c r="M33" s="609"/>
      <c r="N33" s="609"/>
      <c r="O33" s="609"/>
      <c r="P33" s="609"/>
      <c r="Q33" s="610"/>
      <c r="R33" s="611">
        <v>16414188</v>
      </c>
      <c r="S33" s="612"/>
      <c r="T33" s="612"/>
      <c r="U33" s="612"/>
      <c r="V33" s="612"/>
      <c r="W33" s="612"/>
      <c r="X33" s="612"/>
      <c r="Y33" s="613"/>
      <c r="Z33" s="616">
        <v>2.8</v>
      </c>
      <c r="AA33" s="617"/>
      <c r="AB33" s="617"/>
      <c r="AC33" s="622"/>
      <c r="AD33" s="620" t="s">
        <v>121</v>
      </c>
      <c r="AE33" s="612"/>
      <c r="AF33" s="612"/>
      <c r="AG33" s="612"/>
      <c r="AH33" s="612"/>
      <c r="AI33" s="612"/>
      <c r="AJ33" s="612"/>
      <c r="AK33" s="613"/>
      <c r="AL33" s="616" t="s">
        <v>121</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286</v>
      </c>
      <c r="BZ33" s="630"/>
      <c r="CA33" s="630"/>
      <c r="CB33" s="630"/>
      <c r="CC33" s="630"/>
      <c r="CD33" s="630"/>
      <c r="CE33" s="630"/>
      <c r="CF33" s="630"/>
      <c r="CG33" s="630"/>
      <c r="CH33" s="630"/>
      <c r="CI33" s="630"/>
      <c r="CJ33" s="630"/>
      <c r="CK33" s="630"/>
      <c r="CL33" s="631"/>
      <c r="CM33" s="611">
        <v>566717376</v>
      </c>
      <c r="CN33" s="612"/>
      <c r="CO33" s="612"/>
      <c r="CP33" s="612"/>
      <c r="CQ33" s="612"/>
      <c r="CR33" s="612"/>
      <c r="CS33" s="612"/>
      <c r="CT33" s="613"/>
      <c r="CU33" s="632">
        <v>100</v>
      </c>
      <c r="CV33" s="633"/>
      <c r="CW33" s="633"/>
      <c r="CX33" s="634"/>
      <c r="CY33" s="620">
        <v>114829253</v>
      </c>
      <c r="CZ33" s="612"/>
      <c r="DA33" s="612"/>
      <c r="DB33" s="612"/>
      <c r="DC33" s="612"/>
      <c r="DD33" s="612"/>
      <c r="DE33" s="612"/>
      <c r="DF33" s="612"/>
      <c r="DG33" s="612"/>
      <c r="DH33" s="612"/>
      <c r="DI33" s="612"/>
      <c r="DJ33" s="612"/>
      <c r="DK33" s="613"/>
      <c r="DL33" s="620">
        <v>297026586</v>
      </c>
      <c r="DM33" s="612"/>
      <c r="DN33" s="612"/>
      <c r="DO33" s="612"/>
      <c r="DP33" s="612"/>
      <c r="DQ33" s="612"/>
      <c r="DR33" s="612"/>
      <c r="DS33" s="612"/>
      <c r="DT33" s="612"/>
      <c r="DU33" s="612"/>
      <c r="DV33" s="612"/>
      <c r="DW33" s="612"/>
      <c r="DX33" s="621"/>
    </row>
    <row r="34" spans="2:128" ht="11.25" customHeight="1" x14ac:dyDescent="0.2">
      <c r="B34" s="608" t="s">
        <v>287</v>
      </c>
      <c r="C34" s="609"/>
      <c r="D34" s="609"/>
      <c r="E34" s="609"/>
      <c r="F34" s="609"/>
      <c r="G34" s="609"/>
      <c r="H34" s="609"/>
      <c r="I34" s="609"/>
      <c r="J34" s="609"/>
      <c r="K34" s="609"/>
      <c r="L34" s="609"/>
      <c r="M34" s="609"/>
      <c r="N34" s="609"/>
      <c r="O34" s="609"/>
      <c r="P34" s="609"/>
      <c r="Q34" s="610"/>
      <c r="R34" s="611">
        <v>109879288</v>
      </c>
      <c r="S34" s="612"/>
      <c r="T34" s="612"/>
      <c r="U34" s="612"/>
      <c r="V34" s="612"/>
      <c r="W34" s="612"/>
      <c r="X34" s="612"/>
      <c r="Y34" s="613"/>
      <c r="Z34" s="616">
        <v>18.5</v>
      </c>
      <c r="AA34" s="617"/>
      <c r="AB34" s="617"/>
      <c r="AC34" s="622"/>
      <c r="AD34" s="620">
        <v>30025</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288</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289</v>
      </c>
      <c r="C35" s="609"/>
      <c r="D35" s="609"/>
      <c r="E35" s="609"/>
      <c r="F35" s="609"/>
      <c r="G35" s="609"/>
      <c r="H35" s="609"/>
      <c r="I35" s="609"/>
      <c r="J35" s="609"/>
      <c r="K35" s="609"/>
      <c r="L35" s="609"/>
      <c r="M35" s="609"/>
      <c r="N35" s="609"/>
      <c r="O35" s="609"/>
      <c r="P35" s="609"/>
      <c r="Q35" s="610"/>
      <c r="R35" s="611">
        <v>70260750</v>
      </c>
      <c r="S35" s="612"/>
      <c r="T35" s="612"/>
      <c r="U35" s="612"/>
      <c r="V35" s="612"/>
      <c r="W35" s="612"/>
      <c r="X35" s="612"/>
      <c r="Y35" s="613"/>
      <c r="Z35" s="616">
        <v>11.9</v>
      </c>
      <c r="AA35" s="617"/>
      <c r="AB35" s="617"/>
      <c r="AC35" s="622"/>
      <c r="AD35" s="620" t="s">
        <v>121</v>
      </c>
      <c r="AE35" s="612"/>
      <c r="AF35" s="612"/>
      <c r="AG35" s="612"/>
      <c r="AH35" s="612"/>
      <c r="AI35" s="612"/>
      <c r="AJ35" s="612"/>
      <c r="AK35" s="613"/>
      <c r="AL35" s="616" t="s">
        <v>121</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194</v>
      </c>
      <c r="BZ35" s="594"/>
      <c r="CA35" s="594"/>
      <c r="CB35" s="594"/>
      <c r="CC35" s="594"/>
      <c r="CD35" s="594"/>
      <c r="CE35" s="594"/>
      <c r="CF35" s="594"/>
      <c r="CG35" s="594"/>
      <c r="CH35" s="594"/>
      <c r="CI35" s="594"/>
      <c r="CJ35" s="594"/>
      <c r="CK35" s="594"/>
      <c r="CL35" s="595"/>
      <c r="CM35" s="593" t="s">
        <v>290</v>
      </c>
      <c r="CN35" s="594"/>
      <c r="CO35" s="594"/>
      <c r="CP35" s="594"/>
      <c r="CQ35" s="594"/>
      <c r="CR35" s="594"/>
      <c r="CS35" s="594"/>
      <c r="CT35" s="595"/>
      <c r="CU35" s="593" t="s">
        <v>291</v>
      </c>
      <c r="CV35" s="594"/>
      <c r="CW35" s="594"/>
      <c r="CX35" s="595"/>
      <c r="CY35" s="593" t="s">
        <v>292</v>
      </c>
      <c r="CZ35" s="594"/>
      <c r="DA35" s="594"/>
      <c r="DB35" s="594"/>
      <c r="DC35" s="594"/>
      <c r="DD35" s="594"/>
      <c r="DE35" s="594"/>
      <c r="DF35" s="595"/>
      <c r="DG35" s="635" t="s">
        <v>293</v>
      </c>
      <c r="DH35" s="636"/>
      <c r="DI35" s="636"/>
      <c r="DJ35" s="636"/>
      <c r="DK35" s="636"/>
      <c r="DL35" s="636"/>
      <c r="DM35" s="636"/>
      <c r="DN35" s="636"/>
      <c r="DO35" s="636"/>
      <c r="DP35" s="636"/>
      <c r="DQ35" s="637"/>
      <c r="DR35" s="593" t="s">
        <v>294</v>
      </c>
      <c r="DS35" s="594"/>
      <c r="DT35" s="594"/>
      <c r="DU35" s="594"/>
      <c r="DV35" s="594"/>
      <c r="DW35" s="594"/>
      <c r="DX35" s="595"/>
    </row>
    <row r="36" spans="2:128" ht="11.25" customHeight="1" x14ac:dyDescent="0.2">
      <c r="B36" s="608" t="s">
        <v>295</v>
      </c>
      <c r="C36" s="609"/>
      <c r="D36" s="609"/>
      <c r="E36" s="609"/>
      <c r="F36" s="609"/>
      <c r="G36" s="609"/>
      <c r="H36" s="609"/>
      <c r="I36" s="609"/>
      <c r="J36" s="609"/>
      <c r="K36" s="609"/>
      <c r="L36" s="609"/>
      <c r="M36" s="609"/>
      <c r="N36" s="609"/>
      <c r="O36" s="609"/>
      <c r="P36" s="609"/>
      <c r="Q36" s="610"/>
      <c r="R36" s="611" t="s">
        <v>121</v>
      </c>
      <c r="S36" s="612"/>
      <c r="T36" s="612"/>
      <c r="U36" s="612"/>
      <c r="V36" s="612"/>
      <c r="W36" s="612"/>
      <c r="X36" s="612"/>
      <c r="Y36" s="613"/>
      <c r="Z36" s="616" t="s">
        <v>120</v>
      </c>
      <c r="AA36" s="617"/>
      <c r="AB36" s="617"/>
      <c r="AC36" s="622"/>
      <c r="AD36" s="620" t="s">
        <v>121</v>
      </c>
      <c r="AE36" s="612"/>
      <c r="AF36" s="612"/>
      <c r="AG36" s="612"/>
      <c r="AH36" s="612"/>
      <c r="AI36" s="612"/>
      <c r="AJ36" s="612"/>
      <c r="AK36" s="613"/>
      <c r="AL36" s="616" t="s">
        <v>121</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296</v>
      </c>
      <c r="BZ36" s="598"/>
      <c r="CA36" s="598"/>
      <c r="CB36" s="598"/>
      <c r="CC36" s="598"/>
      <c r="CD36" s="598"/>
      <c r="CE36" s="598"/>
      <c r="CF36" s="598"/>
      <c r="CG36" s="598"/>
      <c r="CH36" s="598"/>
      <c r="CI36" s="598"/>
      <c r="CJ36" s="598"/>
      <c r="CK36" s="598"/>
      <c r="CL36" s="599"/>
      <c r="CM36" s="600">
        <v>194680933</v>
      </c>
      <c r="CN36" s="601"/>
      <c r="CO36" s="601"/>
      <c r="CP36" s="601"/>
      <c r="CQ36" s="601"/>
      <c r="CR36" s="601"/>
      <c r="CS36" s="601"/>
      <c r="CT36" s="602"/>
      <c r="CU36" s="605">
        <v>34.4</v>
      </c>
      <c r="CV36" s="606"/>
      <c r="CW36" s="606"/>
      <c r="CX36" s="639"/>
      <c r="CY36" s="638">
        <v>172412231</v>
      </c>
      <c r="CZ36" s="601"/>
      <c r="DA36" s="601"/>
      <c r="DB36" s="601"/>
      <c r="DC36" s="601"/>
      <c r="DD36" s="601"/>
      <c r="DE36" s="601"/>
      <c r="DF36" s="602"/>
      <c r="DG36" s="638">
        <v>171037853</v>
      </c>
      <c r="DH36" s="601"/>
      <c r="DI36" s="601"/>
      <c r="DJ36" s="601"/>
      <c r="DK36" s="601"/>
      <c r="DL36" s="601"/>
      <c r="DM36" s="601"/>
      <c r="DN36" s="601"/>
      <c r="DO36" s="601"/>
      <c r="DP36" s="601"/>
      <c r="DQ36" s="602"/>
      <c r="DR36" s="605">
        <v>65.2</v>
      </c>
      <c r="DS36" s="606"/>
      <c r="DT36" s="606"/>
      <c r="DU36" s="606"/>
      <c r="DV36" s="606"/>
      <c r="DW36" s="606"/>
      <c r="DX36" s="607"/>
    </row>
    <row r="37" spans="2:128" ht="11.25" customHeight="1" x14ac:dyDescent="0.2">
      <c r="B37" s="608" t="s">
        <v>297</v>
      </c>
      <c r="C37" s="609"/>
      <c r="D37" s="609"/>
      <c r="E37" s="609"/>
      <c r="F37" s="609"/>
      <c r="G37" s="609"/>
      <c r="H37" s="609"/>
      <c r="I37" s="609"/>
      <c r="J37" s="609"/>
      <c r="K37" s="609"/>
      <c r="L37" s="609"/>
      <c r="M37" s="609"/>
      <c r="N37" s="609"/>
      <c r="O37" s="609"/>
      <c r="P37" s="609"/>
      <c r="Q37" s="610"/>
      <c r="R37" s="611" t="s">
        <v>121</v>
      </c>
      <c r="S37" s="612"/>
      <c r="T37" s="612"/>
      <c r="U37" s="612"/>
      <c r="V37" s="612"/>
      <c r="W37" s="612"/>
      <c r="X37" s="612"/>
      <c r="Y37" s="613"/>
      <c r="Z37" s="616" t="s">
        <v>121</v>
      </c>
      <c r="AA37" s="617"/>
      <c r="AB37" s="617"/>
      <c r="AC37" s="622"/>
      <c r="AD37" s="620" t="s">
        <v>121</v>
      </c>
      <c r="AE37" s="612"/>
      <c r="AF37" s="612"/>
      <c r="AG37" s="612"/>
      <c r="AH37" s="612"/>
      <c r="AI37" s="612"/>
      <c r="AJ37" s="612"/>
      <c r="AK37" s="613"/>
      <c r="AL37" s="616" t="s">
        <v>121</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298</v>
      </c>
      <c r="BZ37" s="609"/>
      <c r="CA37" s="609"/>
      <c r="CB37" s="609"/>
      <c r="CC37" s="609"/>
      <c r="CD37" s="609"/>
      <c r="CE37" s="609"/>
      <c r="CF37" s="609"/>
      <c r="CG37" s="609"/>
      <c r="CH37" s="609"/>
      <c r="CI37" s="609"/>
      <c r="CJ37" s="609"/>
      <c r="CK37" s="609"/>
      <c r="CL37" s="610"/>
      <c r="CM37" s="611">
        <v>113355494</v>
      </c>
      <c r="CN37" s="640"/>
      <c r="CO37" s="640"/>
      <c r="CP37" s="640"/>
      <c r="CQ37" s="640"/>
      <c r="CR37" s="640"/>
      <c r="CS37" s="640"/>
      <c r="CT37" s="641"/>
      <c r="CU37" s="616">
        <v>20</v>
      </c>
      <c r="CV37" s="642"/>
      <c r="CW37" s="642"/>
      <c r="CX37" s="644"/>
      <c r="CY37" s="620">
        <v>97544405</v>
      </c>
      <c r="CZ37" s="640"/>
      <c r="DA37" s="640"/>
      <c r="DB37" s="640"/>
      <c r="DC37" s="640"/>
      <c r="DD37" s="640"/>
      <c r="DE37" s="640"/>
      <c r="DF37" s="641"/>
      <c r="DG37" s="620">
        <v>96265741</v>
      </c>
      <c r="DH37" s="640"/>
      <c r="DI37" s="640"/>
      <c r="DJ37" s="640"/>
      <c r="DK37" s="640"/>
      <c r="DL37" s="640"/>
      <c r="DM37" s="640"/>
      <c r="DN37" s="640"/>
      <c r="DO37" s="640"/>
      <c r="DP37" s="640"/>
      <c r="DQ37" s="641"/>
      <c r="DR37" s="616">
        <v>36.700000000000003</v>
      </c>
      <c r="DS37" s="642"/>
      <c r="DT37" s="642"/>
      <c r="DU37" s="642"/>
      <c r="DV37" s="642"/>
      <c r="DW37" s="642"/>
      <c r="DX37" s="643"/>
    </row>
    <row r="38" spans="2:128" ht="11.25" customHeight="1" x14ac:dyDescent="0.2">
      <c r="B38" s="608" t="s">
        <v>299</v>
      </c>
      <c r="C38" s="609"/>
      <c r="D38" s="609"/>
      <c r="E38" s="609"/>
      <c r="F38" s="609"/>
      <c r="G38" s="609"/>
      <c r="H38" s="609"/>
      <c r="I38" s="609"/>
      <c r="J38" s="609"/>
      <c r="K38" s="609"/>
      <c r="L38" s="609"/>
      <c r="M38" s="609"/>
      <c r="N38" s="609"/>
      <c r="O38" s="609"/>
      <c r="P38" s="609"/>
      <c r="Q38" s="610"/>
      <c r="R38" s="611">
        <v>15718000</v>
      </c>
      <c r="S38" s="612"/>
      <c r="T38" s="612"/>
      <c r="U38" s="612"/>
      <c r="V38" s="612"/>
      <c r="W38" s="612"/>
      <c r="X38" s="612"/>
      <c r="Y38" s="613"/>
      <c r="Z38" s="616">
        <v>2.7</v>
      </c>
      <c r="AA38" s="617"/>
      <c r="AB38" s="617"/>
      <c r="AC38" s="622"/>
      <c r="AD38" s="620" t="s">
        <v>121</v>
      </c>
      <c r="AE38" s="612"/>
      <c r="AF38" s="612"/>
      <c r="AG38" s="612"/>
      <c r="AH38" s="612"/>
      <c r="AI38" s="612"/>
      <c r="AJ38" s="612"/>
      <c r="AK38" s="613"/>
      <c r="AL38" s="616" t="s">
        <v>121</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300</v>
      </c>
      <c r="BZ38" s="609"/>
      <c r="CA38" s="609"/>
      <c r="CB38" s="609"/>
      <c r="CC38" s="609"/>
      <c r="CD38" s="609"/>
      <c r="CE38" s="609"/>
      <c r="CF38" s="609"/>
      <c r="CG38" s="609"/>
      <c r="CH38" s="609"/>
      <c r="CI38" s="609"/>
      <c r="CJ38" s="609"/>
      <c r="CK38" s="609"/>
      <c r="CL38" s="610"/>
      <c r="CM38" s="611">
        <v>80674382</v>
      </c>
      <c r="CN38" s="612"/>
      <c r="CO38" s="612"/>
      <c r="CP38" s="612"/>
      <c r="CQ38" s="612"/>
      <c r="CR38" s="612"/>
      <c r="CS38" s="612"/>
      <c r="CT38" s="613"/>
      <c r="CU38" s="616">
        <v>14.2</v>
      </c>
      <c r="CV38" s="642"/>
      <c r="CW38" s="642"/>
      <c r="CX38" s="644"/>
      <c r="CY38" s="620">
        <v>65670035</v>
      </c>
      <c r="CZ38" s="640"/>
      <c r="DA38" s="640"/>
      <c r="DB38" s="640"/>
      <c r="DC38" s="640"/>
      <c r="DD38" s="640"/>
      <c r="DE38" s="640"/>
      <c r="DF38" s="641"/>
      <c r="DG38" s="620">
        <v>65637167</v>
      </c>
      <c r="DH38" s="640"/>
      <c r="DI38" s="640"/>
      <c r="DJ38" s="640"/>
      <c r="DK38" s="640"/>
      <c r="DL38" s="640"/>
      <c r="DM38" s="640"/>
      <c r="DN38" s="640"/>
      <c r="DO38" s="640"/>
      <c r="DP38" s="640"/>
      <c r="DQ38" s="641"/>
      <c r="DR38" s="616">
        <v>25</v>
      </c>
      <c r="DS38" s="642"/>
      <c r="DT38" s="642"/>
      <c r="DU38" s="642"/>
      <c r="DV38" s="642"/>
      <c r="DW38" s="642"/>
      <c r="DX38" s="643"/>
    </row>
    <row r="39" spans="2:128" ht="11.25" customHeight="1" x14ac:dyDescent="0.2">
      <c r="B39" s="629" t="s">
        <v>301</v>
      </c>
      <c r="C39" s="630"/>
      <c r="D39" s="630"/>
      <c r="E39" s="630"/>
      <c r="F39" s="630"/>
      <c r="G39" s="630"/>
      <c r="H39" s="630"/>
      <c r="I39" s="630"/>
      <c r="J39" s="630"/>
      <c r="K39" s="630"/>
      <c r="L39" s="630"/>
      <c r="M39" s="630"/>
      <c r="N39" s="630"/>
      <c r="O39" s="630"/>
      <c r="P39" s="630"/>
      <c r="Q39" s="631"/>
      <c r="R39" s="611">
        <v>592744232</v>
      </c>
      <c r="S39" s="612"/>
      <c r="T39" s="612"/>
      <c r="U39" s="612"/>
      <c r="V39" s="612"/>
      <c r="W39" s="612"/>
      <c r="X39" s="612"/>
      <c r="Y39" s="613"/>
      <c r="Z39" s="614">
        <v>100</v>
      </c>
      <c r="AA39" s="614"/>
      <c r="AB39" s="614"/>
      <c r="AC39" s="614"/>
      <c r="AD39" s="615">
        <v>246741479</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302</v>
      </c>
      <c r="BZ39" s="609"/>
      <c r="CA39" s="609"/>
      <c r="CB39" s="609"/>
      <c r="CC39" s="609"/>
      <c r="CD39" s="609"/>
      <c r="CE39" s="609"/>
      <c r="CF39" s="609"/>
      <c r="CG39" s="609"/>
      <c r="CH39" s="609"/>
      <c r="CI39" s="609"/>
      <c r="CJ39" s="609"/>
      <c r="CK39" s="609"/>
      <c r="CL39" s="610"/>
      <c r="CM39" s="611">
        <v>7641147</v>
      </c>
      <c r="CN39" s="640"/>
      <c r="CO39" s="640"/>
      <c r="CP39" s="640"/>
      <c r="CQ39" s="640"/>
      <c r="CR39" s="640"/>
      <c r="CS39" s="640"/>
      <c r="CT39" s="641"/>
      <c r="CU39" s="616">
        <v>1.3</v>
      </c>
      <c r="CV39" s="642"/>
      <c r="CW39" s="642"/>
      <c r="CX39" s="644"/>
      <c r="CY39" s="620">
        <v>3879152</v>
      </c>
      <c r="CZ39" s="640"/>
      <c r="DA39" s="640"/>
      <c r="DB39" s="640"/>
      <c r="DC39" s="640"/>
      <c r="DD39" s="640"/>
      <c r="DE39" s="640"/>
      <c r="DF39" s="641"/>
      <c r="DG39" s="620">
        <v>3798662</v>
      </c>
      <c r="DH39" s="640"/>
      <c r="DI39" s="640"/>
      <c r="DJ39" s="640"/>
      <c r="DK39" s="640"/>
      <c r="DL39" s="640"/>
      <c r="DM39" s="640"/>
      <c r="DN39" s="640"/>
      <c r="DO39" s="640"/>
      <c r="DP39" s="640"/>
      <c r="DQ39" s="641"/>
      <c r="DR39" s="616">
        <v>1.4</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303</v>
      </c>
      <c r="BZ40" s="609"/>
      <c r="CA40" s="609"/>
      <c r="CB40" s="609"/>
      <c r="CC40" s="609"/>
      <c r="CD40" s="609"/>
      <c r="CE40" s="609"/>
      <c r="CF40" s="609"/>
      <c r="CG40" s="609"/>
      <c r="CH40" s="609"/>
      <c r="CI40" s="609"/>
      <c r="CJ40" s="609"/>
      <c r="CK40" s="609"/>
      <c r="CL40" s="610"/>
      <c r="CM40" s="611">
        <v>73684292</v>
      </c>
      <c r="CN40" s="612"/>
      <c r="CO40" s="612"/>
      <c r="CP40" s="612"/>
      <c r="CQ40" s="612"/>
      <c r="CR40" s="612"/>
      <c r="CS40" s="612"/>
      <c r="CT40" s="613"/>
      <c r="CU40" s="616">
        <v>13</v>
      </c>
      <c r="CV40" s="642"/>
      <c r="CW40" s="642"/>
      <c r="CX40" s="644"/>
      <c r="CY40" s="620">
        <v>70988674</v>
      </c>
      <c r="CZ40" s="640"/>
      <c r="DA40" s="640"/>
      <c r="DB40" s="640"/>
      <c r="DC40" s="640"/>
      <c r="DD40" s="640"/>
      <c r="DE40" s="640"/>
      <c r="DF40" s="641"/>
      <c r="DG40" s="620">
        <v>70973450</v>
      </c>
      <c r="DH40" s="640"/>
      <c r="DI40" s="640"/>
      <c r="DJ40" s="640"/>
      <c r="DK40" s="640"/>
      <c r="DL40" s="640"/>
      <c r="DM40" s="640"/>
      <c r="DN40" s="640"/>
      <c r="DO40" s="640"/>
      <c r="DP40" s="640"/>
      <c r="DQ40" s="641"/>
      <c r="DR40" s="616">
        <v>27</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304</v>
      </c>
      <c r="BZ41" s="646"/>
      <c r="CA41" s="608" t="s">
        <v>305</v>
      </c>
      <c r="CB41" s="609"/>
      <c r="CC41" s="609"/>
      <c r="CD41" s="609"/>
      <c r="CE41" s="609"/>
      <c r="CF41" s="609"/>
      <c r="CG41" s="609"/>
      <c r="CH41" s="609"/>
      <c r="CI41" s="609"/>
      <c r="CJ41" s="609"/>
      <c r="CK41" s="609"/>
      <c r="CL41" s="610"/>
      <c r="CM41" s="611">
        <v>73679441</v>
      </c>
      <c r="CN41" s="640"/>
      <c r="CO41" s="640"/>
      <c r="CP41" s="640"/>
      <c r="CQ41" s="640"/>
      <c r="CR41" s="640"/>
      <c r="CS41" s="640"/>
      <c r="CT41" s="641"/>
      <c r="CU41" s="616">
        <v>13</v>
      </c>
      <c r="CV41" s="642"/>
      <c r="CW41" s="642"/>
      <c r="CX41" s="644"/>
      <c r="CY41" s="620">
        <v>70983823</v>
      </c>
      <c r="CZ41" s="640"/>
      <c r="DA41" s="640"/>
      <c r="DB41" s="640"/>
      <c r="DC41" s="640"/>
      <c r="DD41" s="640"/>
      <c r="DE41" s="640"/>
      <c r="DF41" s="641"/>
      <c r="DG41" s="620">
        <v>70968599</v>
      </c>
      <c r="DH41" s="640"/>
      <c r="DI41" s="640"/>
      <c r="DJ41" s="640"/>
      <c r="DK41" s="640"/>
      <c r="DL41" s="640"/>
      <c r="DM41" s="640"/>
      <c r="DN41" s="640"/>
      <c r="DO41" s="640"/>
      <c r="DP41" s="640"/>
      <c r="DQ41" s="641"/>
      <c r="DR41" s="616">
        <v>27</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306</v>
      </c>
      <c r="AQ42" s="594"/>
      <c r="AR42" s="594"/>
      <c r="AS42" s="594"/>
      <c r="AT42" s="594"/>
      <c r="AU42" s="594"/>
      <c r="AV42" s="594"/>
      <c r="AW42" s="594"/>
      <c r="AX42" s="594"/>
      <c r="AY42" s="594"/>
      <c r="AZ42" s="594"/>
      <c r="BA42" s="594"/>
      <c r="BB42" s="594"/>
      <c r="BC42" s="595"/>
      <c r="BD42" s="593" t="s">
        <v>307</v>
      </c>
      <c r="BE42" s="594"/>
      <c r="BF42" s="594"/>
      <c r="BG42" s="594"/>
      <c r="BH42" s="594"/>
      <c r="BI42" s="594"/>
      <c r="BJ42" s="594"/>
      <c r="BK42" s="594"/>
      <c r="BL42" s="594"/>
      <c r="BM42" s="595"/>
      <c r="BN42" s="593" t="s">
        <v>308</v>
      </c>
      <c r="BO42" s="594"/>
      <c r="BP42" s="594"/>
      <c r="BQ42" s="594"/>
      <c r="BR42" s="594"/>
      <c r="BS42" s="594"/>
      <c r="BT42" s="594"/>
      <c r="BU42" s="594"/>
      <c r="BV42" s="594"/>
      <c r="BW42" s="595"/>
      <c r="BY42" s="647"/>
      <c r="BZ42" s="648"/>
      <c r="CA42" s="608" t="s">
        <v>309</v>
      </c>
      <c r="CB42" s="609"/>
      <c r="CC42" s="609"/>
      <c r="CD42" s="609"/>
      <c r="CE42" s="609"/>
      <c r="CF42" s="609"/>
      <c r="CG42" s="609"/>
      <c r="CH42" s="609"/>
      <c r="CI42" s="609"/>
      <c r="CJ42" s="609"/>
      <c r="CK42" s="609"/>
      <c r="CL42" s="610"/>
      <c r="CM42" s="611">
        <v>69625147</v>
      </c>
      <c r="CN42" s="612"/>
      <c r="CO42" s="612"/>
      <c r="CP42" s="612"/>
      <c r="CQ42" s="612"/>
      <c r="CR42" s="612"/>
      <c r="CS42" s="612"/>
      <c r="CT42" s="613"/>
      <c r="CU42" s="616">
        <v>12.3</v>
      </c>
      <c r="CV42" s="642"/>
      <c r="CW42" s="642"/>
      <c r="CX42" s="644"/>
      <c r="CY42" s="620">
        <v>67179871</v>
      </c>
      <c r="CZ42" s="640"/>
      <c r="DA42" s="640"/>
      <c r="DB42" s="640"/>
      <c r="DC42" s="640"/>
      <c r="DD42" s="640"/>
      <c r="DE42" s="640"/>
      <c r="DF42" s="641"/>
      <c r="DG42" s="620">
        <v>67164647</v>
      </c>
      <c r="DH42" s="640"/>
      <c r="DI42" s="640"/>
      <c r="DJ42" s="640"/>
      <c r="DK42" s="640"/>
      <c r="DL42" s="640"/>
      <c r="DM42" s="640"/>
      <c r="DN42" s="640"/>
      <c r="DO42" s="640"/>
      <c r="DP42" s="640"/>
      <c r="DQ42" s="641"/>
      <c r="DR42" s="616">
        <v>25.6</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310</v>
      </c>
      <c r="AQ43" s="655"/>
      <c r="AR43" s="655"/>
      <c r="AS43" s="655"/>
      <c r="AT43" s="660" t="s">
        <v>311</v>
      </c>
      <c r="AU43" s="224"/>
      <c r="AV43" s="224"/>
      <c r="AW43" s="224"/>
      <c r="AX43" s="597" t="s">
        <v>156</v>
      </c>
      <c r="AY43" s="598"/>
      <c r="AZ43" s="598"/>
      <c r="BA43" s="598"/>
      <c r="BB43" s="598"/>
      <c r="BC43" s="599"/>
      <c r="BD43" s="663">
        <v>98.8</v>
      </c>
      <c r="BE43" s="664"/>
      <c r="BF43" s="664"/>
      <c r="BG43" s="664"/>
      <c r="BH43" s="664"/>
      <c r="BI43" s="664">
        <v>98.3</v>
      </c>
      <c r="BJ43" s="664"/>
      <c r="BK43" s="664"/>
      <c r="BL43" s="664"/>
      <c r="BM43" s="665"/>
      <c r="BN43" s="663">
        <v>99.5</v>
      </c>
      <c r="BO43" s="664"/>
      <c r="BP43" s="664"/>
      <c r="BQ43" s="664"/>
      <c r="BR43" s="664"/>
      <c r="BS43" s="664">
        <v>98.8</v>
      </c>
      <c r="BT43" s="664"/>
      <c r="BU43" s="664"/>
      <c r="BV43" s="664"/>
      <c r="BW43" s="665"/>
      <c r="BY43" s="647"/>
      <c r="BZ43" s="648"/>
      <c r="CA43" s="608" t="s">
        <v>312</v>
      </c>
      <c r="CB43" s="609"/>
      <c r="CC43" s="609"/>
      <c r="CD43" s="609"/>
      <c r="CE43" s="609"/>
      <c r="CF43" s="609"/>
      <c r="CG43" s="609"/>
      <c r="CH43" s="609"/>
      <c r="CI43" s="609"/>
      <c r="CJ43" s="609"/>
      <c r="CK43" s="609"/>
      <c r="CL43" s="610"/>
      <c r="CM43" s="611">
        <v>4054294</v>
      </c>
      <c r="CN43" s="640"/>
      <c r="CO43" s="640"/>
      <c r="CP43" s="640"/>
      <c r="CQ43" s="640"/>
      <c r="CR43" s="640"/>
      <c r="CS43" s="640"/>
      <c r="CT43" s="641"/>
      <c r="CU43" s="616">
        <v>0.7</v>
      </c>
      <c r="CV43" s="642"/>
      <c r="CW43" s="642"/>
      <c r="CX43" s="644"/>
      <c r="CY43" s="620">
        <v>3803952</v>
      </c>
      <c r="CZ43" s="640"/>
      <c r="DA43" s="640"/>
      <c r="DB43" s="640"/>
      <c r="DC43" s="640"/>
      <c r="DD43" s="640"/>
      <c r="DE43" s="640"/>
      <c r="DF43" s="641"/>
      <c r="DG43" s="620">
        <v>3803952</v>
      </c>
      <c r="DH43" s="640"/>
      <c r="DI43" s="640"/>
      <c r="DJ43" s="640"/>
      <c r="DK43" s="640"/>
      <c r="DL43" s="640"/>
      <c r="DM43" s="640"/>
      <c r="DN43" s="640"/>
      <c r="DO43" s="640"/>
      <c r="DP43" s="640"/>
      <c r="DQ43" s="641"/>
      <c r="DR43" s="616">
        <v>1.4</v>
      </c>
      <c r="DS43" s="642"/>
      <c r="DT43" s="642"/>
      <c r="DU43" s="642"/>
      <c r="DV43" s="642"/>
      <c r="DW43" s="642"/>
      <c r="DX43" s="643"/>
    </row>
    <row r="44" spans="2:128" ht="11.25" customHeight="1" x14ac:dyDescent="0.2">
      <c r="AP44" s="656"/>
      <c r="AQ44" s="657"/>
      <c r="AR44" s="657"/>
      <c r="AS44" s="657"/>
      <c r="AT44" s="661"/>
      <c r="AU44" s="213" t="s">
        <v>313</v>
      </c>
      <c r="AV44" s="213"/>
      <c r="AW44" s="213"/>
      <c r="AX44" s="608" t="s">
        <v>314</v>
      </c>
      <c r="AY44" s="609"/>
      <c r="AZ44" s="609"/>
      <c r="BA44" s="609"/>
      <c r="BB44" s="609"/>
      <c r="BC44" s="610"/>
      <c r="BD44" s="651">
        <v>99</v>
      </c>
      <c r="BE44" s="652"/>
      <c r="BF44" s="652"/>
      <c r="BG44" s="652"/>
      <c r="BH44" s="652"/>
      <c r="BI44" s="652">
        <v>97.6</v>
      </c>
      <c r="BJ44" s="652"/>
      <c r="BK44" s="652"/>
      <c r="BL44" s="652"/>
      <c r="BM44" s="653"/>
      <c r="BN44" s="651">
        <v>99.2</v>
      </c>
      <c r="BO44" s="652"/>
      <c r="BP44" s="652"/>
      <c r="BQ44" s="652"/>
      <c r="BR44" s="652"/>
      <c r="BS44" s="652">
        <v>97.5</v>
      </c>
      <c r="BT44" s="652"/>
      <c r="BU44" s="652"/>
      <c r="BV44" s="652"/>
      <c r="BW44" s="653"/>
      <c r="BY44" s="649"/>
      <c r="BZ44" s="650"/>
      <c r="CA44" s="608" t="s">
        <v>315</v>
      </c>
      <c r="CB44" s="609"/>
      <c r="CC44" s="609"/>
      <c r="CD44" s="609"/>
      <c r="CE44" s="609"/>
      <c r="CF44" s="609"/>
      <c r="CG44" s="609"/>
      <c r="CH44" s="609"/>
      <c r="CI44" s="609"/>
      <c r="CJ44" s="609"/>
      <c r="CK44" s="609"/>
      <c r="CL44" s="610"/>
      <c r="CM44" s="611">
        <v>4851</v>
      </c>
      <c r="CN44" s="612"/>
      <c r="CO44" s="612"/>
      <c r="CP44" s="612"/>
      <c r="CQ44" s="612"/>
      <c r="CR44" s="612"/>
      <c r="CS44" s="612"/>
      <c r="CT44" s="613"/>
      <c r="CU44" s="616">
        <v>0</v>
      </c>
      <c r="CV44" s="642"/>
      <c r="CW44" s="642"/>
      <c r="CX44" s="644"/>
      <c r="CY44" s="620">
        <v>4851</v>
      </c>
      <c r="CZ44" s="640"/>
      <c r="DA44" s="640"/>
      <c r="DB44" s="640"/>
      <c r="DC44" s="640"/>
      <c r="DD44" s="640"/>
      <c r="DE44" s="640"/>
      <c r="DF44" s="641"/>
      <c r="DG44" s="620">
        <v>4851</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316</v>
      </c>
      <c r="AY45" s="630"/>
      <c r="AZ45" s="630"/>
      <c r="BA45" s="630"/>
      <c r="BB45" s="630"/>
      <c r="BC45" s="631"/>
      <c r="BD45" s="666">
        <v>97.5</v>
      </c>
      <c r="BE45" s="667"/>
      <c r="BF45" s="667"/>
      <c r="BG45" s="667"/>
      <c r="BH45" s="667"/>
      <c r="BI45" s="667">
        <v>97.2</v>
      </c>
      <c r="BJ45" s="667"/>
      <c r="BK45" s="667"/>
      <c r="BL45" s="667"/>
      <c r="BM45" s="668"/>
      <c r="BN45" s="666">
        <v>99.9</v>
      </c>
      <c r="BO45" s="667"/>
      <c r="BP45" s="667"/>
      <c r="BQ45" s="667"/>
      <c r="BR45" s="667"/>
      <c r="BS45" s="667">
        <v>99.6</v>
      </c>
      <c r="BT45" s="667"/>
      <c r="BU45" s="667"/>
      <c r="BV45" s="667"/>
      <c r="BW45" s="668"/>
      <c r="BY45" s="608" t="s">
        <v>317</v>
      </c>
      <c r="BZ45" s="609"/>
      <c r="CA45" s="609"/>
      <c r="CB45" s="609"/>
      <c r="CC45" s="609"/>
      <c r="CD45" s="609"/>
      <c r="CE45" s="609"/>
      <c r="CF45" s="609"/>
      <c r="CG45" s="609"/>
      <c r="CH45" s="609"/>
      <c r="CI45" s="609"/>
      <c r="CJ45" s="609"/>
      <c r="CK45" s="609"/>
      <c r="CL45" s="610"/>
      <c r="CM45" s="611">
        <v>252477167</v>
      </c>
      <c r="CN45" s="640"/>
      <c r="CO45" s="640"/>
      <c r="CP45" s="640"/>
      <c r="CQ45" s="640"/>
      <c r="CR45" s="640"/>
      <c r="CS45" s="640"/>
      <c r="CT45" s="641"/>
      <c r="CU45" s="616">
        <v>44.6</v>
      </c>
      <c r="CV45" s="642"/>
      <c r="CW45" s="642"/>
      <c r="CX45" s="644"/>
      <c r="CY45" s="620">
        <v>113213302</v>
      </c>
      <c r="CZ45" s="640"/>
      <c r="DA45" s="640"/>
      <c r="DB45" s="640"/>
      <c r="DC45" s="640"/>
      <c r="DD45" s="640"/>
      <c r="DE45" s="640"/>
      <c r="DF45" s="641"/>
      <c r="DG45" s="620">
        <v>73456309</v>
      </c>
      <c r="DH45" s="640"/>
      <c r="DI45" s="640"/>
      <c r="DJ45" s="640"/>
      <c r="DK45" s="640"/>
      <c r="DL45" s="640"/>
      <c r="DM45" s="640"/>
      <c r="DN45" s="640"/>
      <c r="DO45" s="640"/>
      <c r="DP45" s="640"/>
      <c r="DQ45" s="641"/>
      <c r="DR45" s="616">
        <v>28</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318</v>
      </c>
      <c r="AQ46" s="677"/>
      <c r="AR46" s="677"/>
      <c r="AS46" s="677"/>
      <c r="AT46" s="677"/>
      <c r="AU46" s="677"/>
      <c r="AV46" s="677"/>
      <c r="AW46" s="678"/>
      <c r="AX46" s="679" t="s">
        <v>319</v>
      </c>
      <c r="AY46" s="679"/>
      <c r="AZ46" s="679"/>
      <c r="BA46" s="679"/>
      <c r="BB46" s="679"/>
      <c r="BC46" s="679"/>
      <c r="BD46" s="680">
        <v>4594853</v>
      </c>
      <c r="BE46" s="681"/>
      <c r="BF46" s="681"/>
      <c r="BG46" s="681"/>
      <c r="BH46" s="681"/>
      <c r="BI46" s="681"/>
      <c r="BJ46" s="681"/>
      <c r="BK46" s="681"/>
      <c r="BL46" s="681"/>
      <c r="BM46" s="682"/>
      <c r="BN46" s="680">
        <v>1357413</v>
      </c>
      <c r="BO46" s="681"/>
      <c r="BP46" s="681"/>
      <c r="BQ46" s="681"/>
      <c r="BR46" s="681"/>
      <c r="BS46" s="681"/>
      <c r="BT46" s="681"/>
      <c r="BU46" s="681"/>
      <c r="BV46" s="681"/>
      <c r="BW46" s="682"/>
      <c r="BY46" s="608" t="s">
        <v>320</v>
      </c>
      <c r="BZ46" s="609"/>
      <c r="CA46" s="609"/>
      <c r="CB46" s="609"/>
      <c r="CC46" s="609"/>
      <c r="CD46" s="609"/>
      <c r="CE46" s="609"/>
      <c r="CF46" s="609"/>
      <c r="CG46" s="609"/>
      <c r="CH46" s="609"/>
      <c r="CI46" s="609"/>
      <c r="CJ46" s="609"/>
      <c r="CK46" s="609"/>
      <c r="CL46" s="610"/>
      <c r="CM46" s="611">
        <v>21922745</v>
      </c>
      <c r="CN46" s="612"/>
      <c r="CO46" s="612"/>
      <c r="CP46" s="612"/>
      <c r="CQ46" s="612"/>
      <c r="CR46" s="612"/>
      <c r="CS46" s="612"/>
      <c r="CT46" s="613"/>
      <c r="CU46" s="616">
        <v>3.9</v>
      </c>
      <c r="CV46" s="642"/>
      <c r="CW46" s="642"/>
      <c r="CX46" s="644"/>
      <c r="CY46" s="620">
        <v>16584297</v>
      </c>
      <c r="CZ46" s="640"/>
      <c r="DA46" s="640"/>
      <c r="DB46" s="640"/>
      <c r="DC46" s="640"/>
      <c r="DD46" s="640"/>
      <c r="DE46" s="640"/>
      <c r="DF46" s="641"/>
      <c r="DG46" s="620">
        <v>12786461</v>
      </c>
      <c r="DH46" s="640"/>
      <c r="DI46" s="640"/>
      <c r="DJ46" s="640"/>
      <c r="DK46" s="640"/>
      <c r="DL46" s="640"/>
      <c r="DM46" s="640"/>
      <c r="DN46" s="640"/>
      <c r="DO46" s="640"/>
      <c r="DP46" s="640"/>
      <c r="DQ46" s="641"/>
      <c r="DR46" s="616">
        <v>4.9000000000000004</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321</v>
      </c>
      <c r="AQ47" s="670"/>
      <c r="AR47" s="670"/>
      <c r="AS47" s="670"/>
      <c r="AT47" s="670"/>
      <c r="AU47" s="670"/>
      <c r="AV47" s="670"/>
      <c r="AW47" s="671"/>
      <c r="AX47" s="672" t="s">
        <v>322</v>
      </c>
      <c r="AY47" s="672"/>
      <c r="AZ47" s="672"/>
      <c r="BA47" s="672"/>
      <c r="BB47" s="672"/>
      <c r="BC47" s="672"/>
      <c r="BD47" s="673">
        <v>4594853</v>
      </c>
      <c r="BE47" s="674"/>
      <c r="BF47" s="674"/>
      <c r="BG47" s="674"/>
      <c r="BH47" s="674"/>
      <c r="BI47" s="674"/>
      <c r="BJ47" s="674"/>
      <c r="BK47" s="674"/>
      <c r="BL47" s="674"/>
      <c r="BM47" s="675"/>
      <c r="BN47" s="673">
        <v>1357413</v>
      </c>
      <c r="BO47" s="674"/>
      <c r="BP47" s="674"/>
      <c r="BQ47" s="674"/>
      <c r="BR47" s="674"/>
      <c r="BS47" s="674"/>
      <c r="BT47" s="674"/>
      <c r="BU47" s="674"/>
      <c r="BV47" s="674"/>
      <c r="BW47" s="675"/>
      <c r="BY47" s="608" t="s">
        <v>323</v>
      </c>
      <c r="BZ47" s="609"/>
      <c r="CA47" s="609"/>
      <c r="CB47" s="609"/>
      <c r="CC47" s="609"/>
      <c r="CD47" s="609"/>
      <c r="CE47" s="609"/>
      <c r="CF47" s="609"/>
      <c r="CG47" s="609"/>
      <c r="CH47" s="609"/>
      <c r="CI47" s="609"/>
      <c r="CJ47" s="609"/>
      <c r="CK47" s="609"/>
      <c r="CL47" s="610"/>
      <c r="CM47" s="611">
        <v>3447624</v>
      </c>
      <c r="CN47" s="640"/>
      <c r="CO47" s="640"/>
      <c r="CP47" s="640"/>
      <c r="CQ47" s="640"/>
      <c r="CR47" s="640"/>
      <c r="CS47" s="640"/>
      <c r="CT47" s="641"/>
      <c r="CU47" s="616">
        <v>0.6</v>
      </c>
      <c r="CV47" s="642"/>
      <c r="CW47" s="642"/>
      <c r="CX47" s="644"/>
      <c r="CY47" s="620">
        <v>2446087</v>
      </c>
      <c r="CZ47" s="640"/>
      <c r="DA47" s="640"/>
      <c r="DB47" s="640"/>
      <c r="DC47" s="640"/>
      <c r="DD47" s="640"/>
      <c r="DE47" s="640"/>
      <c r="DF47" s="641"/>
      <c r="DG47" s="620">
        <v>2419775</v>
      </c>
      <c r="DH47" s="640"/>
      <c r="DI47" s="640"/>
      <c r="DJ47" s="640"/>
      <c r="DK47" s="640"/>
      <c r="DL47" s="640"/>
      <c r="DM47" s="640"/>
      <c r="DN47" s="640"/>
      <c r="DO47" s="640"/>
      <c r="DP47" s="640"/>
      <c r="DQ47" s="641"/>
      <c r="DR47" s="616">
        <v>0.9</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324</v>
      </c>
      <c r="BZ48" s="609"/>
      <c r="CA48" s="609"/>
      <c r="CB48" s="609"/>
      <c r="CC48" s="609"/>
      <c r="CD48" s="609"/>
      <c r="CE48" s="609"/>
      <c r="CF48" s="609"/>
      <c r="CG48" s="609"/>
      <c r="CH48" s="609"/>
      <c r="CI48" s="609"/>
      <c r="CJ48" s="609"/>
      <c r="CK48" s="609"/>
      <c r="CL48" s="610"/>
      <c r="CM48" s="611">
        <v>119822905</v>
      </c>
      <c r="CN48" s="612"/>
      <c r="CO48" s="612"/>
      <c r="CP48" s="612"/>
      <c r="CQ48" s="612"/>
      <c r="CR48" s="612"/>
      <c r="CS48" s="612"/>
      <c r="CT48" s="613"/>
      <c r="CU48" s="616">
        <v>21.1</v>
      </c>
      <c r="CV48" s="642"/>
      <c r="CW48" s="642"/>
      <c r="CX48" s="644"/>
      <c r="CY48" s="620">
        <v>88307501</v>
      </c>
      <c r="CZ48" s="640"/>
      <c r="DA48" s="640"/>
      <c r="DB48" s="640"/>
      <c r="DC48" s="640"/>
      <c r="DD48" s="640"/>
      <c r="DE48" s="640"/>
      <c r="DF48" s="641"/>
      <c r="DG48" s="620">
        <v>53113322</v>
      </c>
      <c r="DH48" s="640"/>
      <c r="DI48" s="640"/>
      <c r="DJ48" s="640"/>
      <c r="DK48" s="640"/>
      <c r="DL48" s="640"/>
      <c r="DM48" s="640"/>
      <c r="DN48" s="640"/>
      <c r="DO48" s="640"/>
      <c r="DP48" s="640"/>
      <c r="DQ48" s="641"/>
      <c r="DR48" s="616">
        <v>20.2</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325</v>
      </c>
      <c r="BZ49" s="609"/>
      <c r="CA49" s="609"/>
      <c r="CB49" s="609"/>
      <c r="CC49" s="609"/>
      <c r="CD49" s="609"/>
      <c r="CE49" s="609"/>
      <c r="CF49" s="609"/>
      <c r="CG49" s="609"/>
      <c r="CH49" s="609"/>
      <c r="CI49" s="609"/>
      <c r="CJ49" s="609"/>
      <c r="CK49" s="609"/>
      <c r="CL49" s="610"/>
      <c r="CM49" s="611">
        <v>4768671</v>
      </c>
      <c r="CN49" s="640"/>
      <c r="CO49" s="640"/>
      <c r="CP49" s="640"/>
      <c r="CQ49" s="640"/>
      <c r="CR49" s="640"/>
      <c r="CS49" s="640"/>
      <c r="CT49" s="641"/>
      <c r="CU49" s="616">
        <v>0.8</v>
      </c>
      <c r="CV49" s="642"/>
      <c r="CW49" s="642"/>
      <c r="CX49" s="644"/>
      <c r="CY49" s="620">
        <v>4760457</v>
      </c>
      <c r="CZ49" s="640"/>
      <c r="DA49" s="640"/>
      <c r="DB49" s="640"/>
      <c r="DC49" s="640"/>
      <c r="DD49" s="640"/>
      <c r="DE49" s="640"/>
      <c r="DF49" s="641"/>
      <c r="DG49" s="620">
        <v>4752396</v>
      </c>
      <c r="DH49" s="640"/>
      <c r="DI49" s="640"/>
      <c r="DJ49" s="640"/>
      <c r="DK49" s="640"/>
      <c r="DL49" s="640"/>
      <c r="DM49" s="640"/>
      <c r="DN49" s="640"/>
      <c r="DO49" s="640"/>
      <c r="DP49" s="640"/>
      <c r="DQ49" s="641"/>
      <c r="DR49" s="616">
        <v>1.8</v>
      </c>
      <c r="DS49" s="642"/>
      <c r="DT49" s="642"/>
      <c r="DU49" s="642"/>
      <c r="DV49" s="642"/>
      <c r="DW49" s="642"/>
      <c r="DX49" s="643"/>
    </row>
    <row r="50" spans="2:128" ht="11.25" customHeight="1" x14ac:dyDescent="0.2">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327</v>
      </c>
      <c r="BZ50" s="609"/>
      <c r="CA50" s="609"/>
      <c r="CB50" s="609"/>
      <c r="CC50" s="609"/>
      <c r="CD50" s="609"/>
      <c r="CE50" s="609"/>
      <c r="CF50" s="609"/>
      <c r="CG50" s="609"/>
      <c r="CH50" s="609"/>
      <c r="CI50" s="609"/>
      <c r="CJ50" s="609"/>
      <c r="CK50" s="609"/>
      <c r="CL50" s="610"/>
      <c r="CM50" s="611">
        <v>2251797</v>
      </c>
      <c r="CN50" s="612"/>
      <c r="CO50" s="612"/>
      <c r="CP50" s="612"/>
      <c r="CQ50" s="612"/>
      <c r="CR50" s="612"/>
      <c r="CS50" s="612"/>
      <c r="CT50" s="613"/>
      <c r="CU50" s="616">
        <v>0.4</v>
      </c>
      <c r="CV50" s="642"/>
      <c r="CW50" s="642"/>
      <c r="CX50" s="644"/>
      <c r="CY50" s="620">
        <v>729705</v>
      </c>
      <c r="CZ50" s="640"/>
      <c r="DA50" s="640"/>
      <c r="DB50" s="640"/>
      <c r="DC50" s="640"/>
      <c r="DD50" s="640"/>
      <c r="DE50" s="640"/>
      <c r="DF50" s="641"/>
      <c r="DG50" s="620" t="s">
        <v>120</v>
      </c>
      <c r="DH50" s="640"/>
      <c r="DI50" s="640"/>
      <c r="DJ50" s="640"/>
      <c r="DK50" s="640"/>
      <c r="DL50" s="640"/>
      <c r="DM50" s="640"/>
      <c r="DN50" s="640"/>
      <c r="DO50" s="640"/>
      <c r="DP50" s="640"/>
      <c r="DQ50" s="641"/>
      <c r="DR50" s="616" t="s">
        <v>121</v>
      </c>
      <c r="DS50" s="642"/>
      <c r="DT50" s="642"/>
      <c r="DU50" s="642"/>
      <c r="DV50" s="642"/>
      <c r="DW50" s="642"/>
      <c r="DX50" s="643"/>
    </row>
    <row r="51" spans="2:128" ht="11.25" customHeight="1" x14ac:dyDescent="0.2">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329</v>
      </c>
      <c r="BZ51" s="609"/>
      <c r="CA51" s="609"/>
      <c r="CB51" s="609"/>
      <c r="CC51" s="609"/>
      <c r="CD51" s="609"/>
      <c r="CE51" s="609"/>
      <c r="CF51" s="609"/>
      <c r="CG51" s="609"/>
      <c r="CH51" s="609"/>
      <c r="CI51" s="609"/>
      <c r="CJ51" s="609"/>
      <c r="CK51" s="609"/>
      <c r="CL51" s="610"/>
      <c r="CM51" s="611" t="s">
        <v>121</v>
      </c>
      <c r="CN51" s="640"/>
      <c r="CO51" s="640"/>
      <c r="CP51" s="640"/>
      <c r="CQ51" s="640"/>
      <c r="CR51" s="640"/>
      <c r="CS51" s="640"/>
      <c r="CT51" s="641"/>
      <c r="CU51" s="616" t="s">
        <v>120</v>
      </c>
      <c r="CV51" s="642"/>
      <c r="CW51" s="642"/>
      <c r="CX51" s="644"/>
      <c r="CY51" s="620" t="s">
        <v>120</v>
      </c>
      <c r="CZ51" s="640"/>
      <c r="DA51" s="640"/>
      <c r="DB51" s="640"/>
      <c r="DC51" s="640"/>
      <c r="DD51" s="640"/>
      <c r="DE51" s="640"/>
      <c r="DF51" s="641"/>
      <c r="DG51" s="620" t="s">
        <v>121</v>
      </c>
      <c r="DH51" s="640"/>
      <c r="DI51" s="640"/>
      <c r="DJ51" s="640"/>
      <c r="DK51" s="640"/>
      <c r="DL51" s="640"/>
      <c r="DM51" s="640"/>
      <c r="DN51" s="640"/>
      <c r="DO51" s="640"/>
      <c r="DP51" s="640"/>
      <c r="DQ51" s="641"/>
      <c r="DR51" s="616" t="s">
        <v>120</v>
      </c>
      <c r="DS51" s="642"/>
      <c r="DT51" s="642"/>
      <c r="DU51" s="642"/>
      <c r="DV51" s="642"/>
      <c r="DW51" s="642"/>
      <c r="DX51" s="643"/>
    </row>
    <row r="52" spans="2:128" ht="11.25" customHeight="1" x14ac:dyDescent="0.2">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331</v>
      </c>
      <c r="BZ52" s="609"/>
      <c r="CA52" s="609"/>
      <c r="CB52" s="609"/>
      <c r="CC52" s="609"/>
      <c r="CD52" s="609"/>
      <c r="CE52" s="609"/>
      <c r="CF52" s="609"/>
      <c r="CG52" s="609"/>
      <c r="CH52" s="609"/>
      <c r="CI52" s="609"/>
      <c r="CJ52" s="609"/>
      <c r="CK52" s="609"/>
      <c r="CL52" s="610"/>
      <c r="CM52" s="611">
        <v>100263425</v>
      </c>
      <c r="CN52" s="612"/>
      <c r="CO52" s="612"/>
      <c r="CP52" s="612"/>
      <c r="CQ52" s="612"/>
      <c r="CR52" s="612"/>
      <c r="CS52" s="612"/>
      <c r="CT52" s="613"/>
      <c r="CU52" s="616">
        <v>17.7</v>
      </c>
      <c r="CV52" s="642"/>
      <c r="CW52" s="642"/>
      <c r="CX52" s="644"/>
      <c r="CY52" s="620">
        <v>385255</v>
      </c>
      <c r="CZ52" s="640"/>
      <c r="DA52" s="640"/>
      <c r="DB52" s="640"/>
      <c r="DC52" s="640"/>
      <c r="DD52" s="640"/>
      <c r="DE52" s="640"/>
      <c r="DF52" s="641"/>
      <c r="DG52" s="620">
        <v>384355</v>
      </c>
      <c r="DH52" s="640"/>
      <c r="DI52" s="640"/>
      <c r="DJ52" s="640"/>
      <c r="DK52" s="640"/>
      <c r="DL52" s="640"/>
      <c r="DM52" s="640"/>
      <c r="DN52" s="640"/>
      <c r="DO52" s="640"/>
      <c r="DP52" s="640"/>
      <c r="DQ52" s="641"/>
      <c r="DR52" s="616">
        <v>0.1</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332</v>
      </c>
      <c r="BZ53" s="609"/>
      <c r="CA53" s="609"/>
      <c r="CB53" s="609"/>
      <c r="CC53" s="609"/>
      <c r="CD53" s="609"/>
      <c r="CE53" s="609"/>
      <c r="CF53" s="609"/>
      <c r="CG53" s="609"/>
      <c r="CH53" s="609"/>
      <c r="CI53" s="609"/>
      <c r="CJ53" s="609"/>
      <c r="CK53" s="609"/>
      <c r="CL53" s="610"/>
      <c r="CM53" s="611" t="s">
        <v>121</v>
      </c>
      <c r="CN53" s="640"/>
      <c r="CO53" s="640"/>
      <c r="CP53" s="640"/>
      <c r="CQ53" s="640"/>
      <c r="CR53" s="640"/>
      <c r="CS53" s="640"/>
      <c r="CT53" s="641"/>
      <c r="CU53" s="616" t="s">
        <v>121</v>
      </c>
      <c r="CV53" s="642"/>
      <c r="CW53" s="642"/>
      <c r="CX53" s="644"/>
      <c r="CY53" s="620" t="s">
        <v>263</v>
      </c>
      <c r="CZ53" s="640"/>
      <c r="DA53" s="640"/>
      <c r="DB53" s="640"/>
      <c r="DC53" s="640"/>
      <c r="DD53" s="640"/>
      <c r="DE53" s="640"/>
      <c r="DF53" s="641"/>
      <c r="DG53" s="620" t="s">
        <v>121</v>
      </c>
      <c r="DH53" s="640"/>
      <c r="DI53" s="640"/>
      <c r="DJ53" s="640"/>
      <c r="DK53" s="640"/>
      <c r="DL53" s="640"/>
      <c r="DM53" s="640"/>
      <c r="DN53" s="640"/>
      <c r="DO53" s="640"/>
      <c r="DP53" s="640"/>
      <c r="DQ53" s="641"/>
      <c r="DR53" s="616" t="s">
        <v>120</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333</v>
      </c>
      <c r="BZ54" s="609"/>
      <c r="CA54" s="609"/>
      <c r="CB54" s="609"/>
      <c r="CC54" s="609"/>
      <c r="CD54" s="609"/>
      <c r="CE54" s="609"/>
      <c r="CF54" s="609"/>
      <c r="CG54" s="609"/>
      <c r="CH54" s="609"/>
      <c r="CI54" s="609"/>
      <c r="CJ54" s="609"/>
      <c r="CK54" s="609"/>
      <c r="CL54" s="610"/>
      <c r="CM54" s="611">
        <v>119559276</v>
      </c>
      <c r="CN54" s="612"/>
      <c r="CO54" s="612"/>
      <c r="CP54" s="612"/>
      <c r="CQ54" s="612"/>
      <c r="CR54" s="612"/>
      <c r="CS54" s="612"/>
      <c r="CT54" s="613"/>
      <c r="CU54" s="616">
        <v>21.1</v>
      </c>
      <c r="CV54" s="642"/>
      <c r="CW54" s="642"/>
      <c r="CX54" s="644"/>
      <c r="CY54" s="620">
        <v>11401053</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334</v>
      </c>
      <c r="BZ55" s="609"/>
      <c r="CA55" s="609"/>
      <c r="CB55" s="609"/>
      <c r="CC55" s="609"/>
      <c r="CD55" s="609"/>
      <c r="CE55" s="609"/>
      <c r="CF55" s="609"/>
      <c r="CG55" s="609"/>
      <c r="CH55" s="609"/>
      <c r="CI55" s="609"/>
      <c r="CJ55" s="609"/>
      <c r="CK55" s="609"/>
      <c r="CL55" s="610"/>
      <c r="CM55" s="611">
        <v>3321799</v>
      </c>
      <c r="CN55" s="612"/>
      <c r="CO55" s="612"/>
      <c r="CP55" s="612"/>
      <c r="CQ55" s="612"/>
      <c r="CR55" s="612"/>
      <c r="CS55" s="612"/>
      <c r="CT55" s="613"/>
      <c r="CU55" s="616">
        <v>0.6</v>
      </c>
      <c r="CV55" s="642"/>
      <c r="CW55" s="642"/>
      <c r="CX55" s="644"/>
      <c r="CY55" s="620">
        <v>1922094</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304</v>
      </c>
      <c r="BZ56" s="646"/>
      <c r="CA56" s="608" t="s">
        <v>335</v>
      </c>
      <c r="CB56" s="609"/>
      <c r="CC56" s="609"/>
      <c r="CD56" s="609"/>
      <c r="CE56" s="609"/>
      <c r="CF56" s="609"/>
      <c r="CG56" s="609"/>
      <c r="CH56" s="609"/>
      <c r="CI56" s="609"/>
      <c r="CJ56" s="609"/>
      <c r="CK56" s="609"/>
      <c r="CL56" s="610"/>
      <c r="CM56" s="611">
        <v>114829253</v>
      </c>
      <c r="CN56" s="612"/>
      <c r="CO56" s="612"/>
      <c r="CP56" s="612"/>
      <c r="CQ56" s="612"/>
      <c r="CR56" s="612"/>
      <c r="CS56" s="612"/>
      <c r="CT56" s="613"/>
      <c r="CU56" s="616">
        <v>20.3</v>
      </c>
      <c r="CV56" s="642"/>
      <c r="CW56" s="642"/>
      <c r="CX56" s="644"/>
      <c r="CY56" s="620">
        <v>11366029</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336</v>
      </c>
      <c r="CB57" s="609"/>
      <c r="CC57" s="609"/>
      <c r="CD57" s="609"/>
      <c r="CE57" s="609"/>
      <c r="CF57" s="609"/>
      <c r="CG57" s="609"/>
      <c r="CH57" s="609"/>
      <c r="CI57" s="609"/>
      <c r="CJ57" s="609"/>
      <c r="CK57" s="609"/>
      <c r="CL57" s="610"/>
      <c r="CM57" s="611">
        <v>81003572</v>
      </c>
      <c r="CN57" s="612"/>
      <c r="CO57" s="612"/>
      <c r="CP57" s="612"/>
      <c r="CQ57" s="612"/>
      <c r="CR57" s="612"/>
      <c r="CS57" s="612"/>
      <c r="CT57" s="613"/>
      <c r="CU57" s="616">
        <v>14.3</v>
      </c>
      <c r="CV57" s="642"/>
      <c r="CW57" s="642"/>
      <c r="CX57" s="644"/>
      <c r="CY57" s="620">
        <v>2949228</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337</v>
      </c>
      <c r="CB58" s="609"/>
      <c r="CC58" s="609"/>
      <c r="CD58" s="609"/>
      <c r="CE58" s="609"/>
      <c r="CF58" s="609"/>
      <c r="CG58" s="609"/>
      <c r="CH58" s="609"/>
      <c r="CI58" s="609"/>
      <c r="CJ58" s="609"/>
      <c r="CK58" s="609"/>
      <c r="CL58" s="610"/>
      <c r="CM58" s="611">
        <v>24549178</v>
      </c>
      <c r="CN58" s="612"/>
      <c r="CO58" s="612"/>
      <c r="CP58" s="612"/>
      <c r="CQ58" s="612"/>
      <c r="CR58" s="612"/>
      <c r="CS58" s="612"/>
      <c r="CT58" s="613"/>
      <c r="CU58" s="616">
        <v>4.3</v>
      </c>
      <c r="CV58" s="642"/>
      <c r="CW58" s="642"/>
      <c r="CX58" s="644"/>
      <c r="CY58" s="620">
        <v>7720298</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338</v>
      </c>
      <c r="CB59" s="609"/>
      <c r="CC59" s="609"/>
      <c r="CD59" s="609"/>
      <c r="CE59" s="609"/>
      <c r="CF59" s="609"/>
      <c r="CG59" s="609"/>
      <c r="CH59" s="609"/>
      <c r="CI59" s="609"/>
      <c r="CJ59" s="609"/>
      <c r="CK59" s="609"/>
      <c r="CL59" s="610"/>
      <c r="CM59" s="611">
        <v>4730023</v>
      </c>
      <c r="CN59" s="612"/>
      <c r="CO59" s="612"/>
      <c r="CP59" s="612"/>
      <c r="CQ59" s="612"/>
      <c r="CR59" s="612"/>
      <c r="CS59" s="612"/>
      <c r="CT59" s="613"/>
      <c r="CU59" s="616">
        <v>0.8</v>
      </c>
      <c r="CV59" s="642"/>
      <c r="CW59" s="642"/>
      <c r="CX59" s="644"/>
      <c r="CY59" s="620">
        <v>35024</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339</v>
      </c>
      <c r="CB60" s="609"/>
      <c r="CC60" s="609"/>
      <c r="CD60" s="609"/>
      <c r="CE60" s="609"/>
      <c r="CF60" s="609"/>
      <c r="CG60" s="609"/>
      <c r="CH60" s="609"/>
      <c r="CI60" s="609"/>
      <c r="CJ60" s="609"/>
      <c r="CK60" s="609"/>
      <c r="CL60" s="610"/>
      <c r="CM60" s="611" t="s">
        <v>263</v>
      </c>
      <c r="CN60" s="612"/>
      <c r="CO60" s="612"/>
      <c r="CP60" s="612"/>
      <c r="CQ60" s="612"/>
      <c r="CR60" s="612"/>
      <c r="CS60" s="612"/>
      <c r="CT60" s="613"/>
      <c r="CU60" s="616" t="s">
        <v>121</v>
      </c>
      <c r="CV60" s="642"/>
      <c r="CW60" s="642"/>
      <c r="CX60" s="644"/>
      <c r="CY60" s="620" t="s">
        <v>121</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340</v>
      </c>
      <c r="BZ61" s="630"/>
      <c r="CA61" s="630"/>
      <c r="CB61" s="630"/>
      <c r="CC61" s="630"/>
      <c r="CD61" s="630"/>
      <c r="CE61" s="630"/>
      <c r="CF61" s="630"/>
      <c r="CG61" s="630"/>
      <c r="CH61" s="630"/>
      <c r="CI61" s="630"/>
      <c r="CJ61" s="630"/>
      <c r="CK61" s="630"/>
      <c r="CL61" s="631"/>
      <c r="CM61" s="689">
        <v>566717376</v>
      </c>
      <c r="CN61" s="690"/>
      <c r="CO61" s="690"/>
      <c r="CP61" s="690"/>
      <c r="CQ61" s="690"/>
      <c r="CR61" s="690"/>
      <c r="CS61" s="690"/>
      <c r="CT61" s="691"/>
      <c r="CU61" s="632">
        <v>100</v>
      </c>
      <c r="CV61" s="692"/>
      <c r="CW61" s="692"/>
      <c r="CX61" s="693"/>
      <c r="CY61" s="694">
        <v>297026586</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fyXerRsXuj0AHgatEbS6MdNFmGBESrILnl635wPpPekW+9lm9+yg/J5axvrKpFwV/h9L+3ev0vMP8bacGUH9ig==" saltValue="PBZ59gZiRtwk2TCKEkOM1w=="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0"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342</v>
      </c>
      <c r="DK2" s="733"/>
      <c r="DL2" s="733"/>
      <c r="DM2" s="733"/>
      <c r="DN2" s="733"/>
      <c r="DO2" s="734"/>
      <c r="DP2" s="238"/>
      <c r="DQ2" s="732" t="s">
        <v>343</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344</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346</v>
      </c>
      <c r="B5" s="727"/>
      <c r="C5" s="727"/>
      <c r="D5" s="727"/>
      <c r="E5" s="727"/>
      <c r="F5" s="727"/>
      <c r="G5" s="727"/>
      <c r="H5" s="727"/>
      <c r="I5" s="727"/>
      <c r="J5" s="727"/>
      <c r="K5" s="727"/>
      <c r="L5" s="727"/>
      <c r="M5" s="727"/>
      <c r="N5" s="727"/>
      <c r="O5" s="727"/>
      <c r="P5" s="728"/>
      <c r="Q5" s="703" t="s">
        <v>347</v>
      </c>
      <c r="R5" s="704"/>
      <c r="S5" s="704"/>
      <c r="T5" s="704"/>
      <c r="U5" s="705"/>
      <c r="V5" s="703" t="s">
        <v>348</v>
      </c>
      <c r="W5" s="704"/>
      <c r="X5" s="704"/>
      <c r="Y5" s="704"/>
      <c r="Z5" s="705"/>
      <c r="AA5" s="703" t="s">
        <v>349</v>
      </c>
      <c r="AB5" s="704"/>
      <c r="AC5" s="704"/>
      <c r="AD5" s="704"/>
      <c r="AE5" s="704"/>
      <c r="AF5" s="736" t="s">
        <v>350</v>
      </c>
      <c r="AG5" s="704"/>
      <c r="AH5" s="704"/>
      <c r="AI5" s="704"/>
      <c r="AJ5" s="715"/>
      <c r="AK5" s="704" t="s">
        <v>351</v>
      </c>
      <c r="AL5" s="704"/>
      <c r="AM5" s="704"/>
      <c r="AN5" s="704"/>
      <c r="AO5" s="705"/>
      <c r="AP5" s="703" t="s">
        <v>352</v>
      </c>
      <c r="AQ5" s="704"/>
      <c r="AR5" s="704"/>
      <c r="AS5" s="704"/>
      <c r="AT5" s="705"/>
      <c r="AU5" s="703" t="s">
        <v>353</v>
      </c>
      <c r="AV5" s="704"/>
      <c r="AW5" s="704"/>
      <c r="AX5" s="704"/>
      <c r="AY5" s="715"/>
      <c r="AZ5" s="245"/>
      <c r="BA5" s="245"/>
      <c r="BB5" s="245"/>
      <c r="BC5" s="245"/>
      <c r="BD5" s="245"/>
      <c r="BE5" s="246"/>
      <c r="BF5" s="246"/>
      <c r="BG5" s="246"/>
      <c r="BH5" s="246"/>
      <c r="BI5" s="246"/>
      <c r="BJ5" s="246"/>
      <c r="BK5" s="246"/>
      <c r="BL5" s="246"/>
      <c r="BM5" s="246"/>
      <c r="BN5" s="246"/>
      <c r="BO5" s="246"/>
      <c r="BP5" s="246"/>
      <c r="BQ5" s="726" t="s">
        <v>354</v>
      </c>
      <c r="BR5" s="727"/>
      <c r="BS5" s="727"/>
      <c r="BT5" s="727"/>
      <c r="BU5" s="727"/>
      <c r="BV5" s="727"/>
      <c r="BW5" s="727"/>
      <c r="BX5" s="727"/>
      <c r="BY5" s="727"/>
      <c r="BZ5" s="727"/>
      <c r="CA5" s="727"/>
      <c r="CB5" s="727"/>
      <c r="CC5" s="727"/>
      <c r="CD5" s="727"/>
      <c r="CE5" s="727"/>
      <c r="CF5" s="727"/>
      <c r="CG5" s="728"/>
      <c r="CH5" s="703" t="s">
        <v>355</v>
      </c>
      <c r="CI5" s="704"/>
      <c r="CJ5" s="704"/>
      <c r="CK5" s="704"/>
      <c r="CL5" s="705"/>
      <c r="CM5" s="703" t="s">
        <v>356</v>
      </c>
      <c r="CN5" s="704"/>
      <c r="CO5" s="704"/>
      <c r="CP5" s="704"/>
      <c r="CQ5" s="705"/>
      <c r="CR5" s="703" t="s">
        <v>357</v>
      </c>
      <c r="CS5" s="704"/>
      <c r="CT5" s="704"/>
      <c r="CU5" s="704"/>
      <c r="CV5" s="705"/>
      <c r="CW5" s="703" t="s">
        <v>358</v>
      </c>
      <c r="CX5" s="704"/>
      <c r="CY5" s="704"/>
      <c r="CZ5" s="704"/>
      <c r="DA5" s="705"/>
      <c r="DB5" s="703" t="s">
        <v>359</v>
      </c>
      <c r="DC5" s="704"/>
      <c r="DD5" s="704"/>
      <c r="DE5" s="704"/>
      <c r="DF5" s="705"/>
      <c r="DG5" s="709" t="s">
        <v>360</v>
      </c>
      <c r="DH5" s="710"/>
      <c r="DI5" s="710"/>
      <c r="DJ5" s="710"/>
      <c r="DK5" s="711"/>
      <c r="DL5" s="709" t="s">
        <v>361</v>
      </c>
      <c r="DM5" s="710"/>
      <c r="DN5" s="710"/>
      <c r="DO5" s="710"/>
      <c r="DP5" s="711"/>
      <c r="DQ5" s="703" t="s">
        <v>362</v>
      </c>
      <c r="DR5" s="704"/>
      <c r="DS5" s="704"/>
      <c r="DT5" s="704"/>
      <c r="DU5" s="705"/>
      <c r="DV5" s="703" t="s">
        <v>353</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363</v>
      </c>
      <c r="C7" s="718"/>
      <c r="D7" s="718"/>
      <c r="E7" s="718"/>
      <c r="F7" s="718"/>
      <c r="G7" s="718"/>
      <c r="H7" s="718"/>
      <c r="I7" s="718"/>
      <c r="J7" s="718"/>
      <c r="K7" s="718"/>
      <c r="L7" s="718"/>
      <c r="M7" s="718"/>
      <c r="N7" s="718"/>
      <c r="O7" s="718"/>
      <c r="P7" s="719"/>
      <c r="Q7" s="720">
        <v>593029</v>
      </c>
      <c r="R7" s="721"/>
      <c r="S7" s="721"/>
      <c r="T7" s="721"/>
      <c r="U7" s="721"/>
      <c r="V7" s="721">
        <v>576292</v>
      </c>
      <c r="W7" s="721"/>
      <c r="X7" s="721"/>
      <c r="Y7" s="721"/>
      <c r="Z7" s="721"/>
      <c r="AA7" s="721">
        <v>16737</v>
      </c>
      <c r="AB7" s="721"/>
      <c r="AC7" s="721"/>
      <c r="AD7" s="721"/>
      <c r="AE7" s="722"/>
      <c r="AF7" s="723">
        <v>10777</v>
      </c>
      <c r="AG7" s="724"/>
      <c r="AH7" s="724"/>
      <c r="AI7" s="724"/>
      <c r="AJ7" s="725"/>
      <c r="AK7" s="760">
        <v>3397</v>
      </c>
      <c r="AL7" s="761"/>
      <c r="AM7" s="761"/>
      <c r="AN7" s="761"/>
      <c r="AO7" s="761"/>
      <c r="AP7" s="761">
        <v>976016</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t="s">
        <v>560</v>
      </c>
      <c r="BS7" s="764" t="s">
        <v>561</v>
      </c>
      <c r="BT7" s="765" t="s">
        <v>561</v>
      </c>
      <c r="BU7" s="765" t="s">
        <v>561</v>
      </c>
      <c r="BV7" s="765" t="s">
        <v>561</v>
      </c>
      <c r="BW7" s="765" t="s">
        <v>561</v>
      </c>
      <c r="BX7" s="765" t="s">
        <v>561</v>
      </c>
      <c r="BY7" s="765" t="s">
        <v>561</v>
      </c>
      <c r="BZ7" s="765" t="s">
        <v>561</v>
      </c>
      <c r="CA7" s="765" t="s">
        <v>561</v>
      </c>
      <c r="CB7" s="765" t="s">
        <v>561</v>
      </c>
      <c r="CC7" s="765" t="s">
        <v>561</v>
      </c>
      <c r="CD7" s="765" t="s">
        <v>561</v>
      </c>
      <c r="CE7" s="765" t="s">
        <v>561</v>
      </c>
      <c r="CF7" s="765" t="s">
        <v>561</v>
      </c>
      <c r="CG7" s="766" t="s">
        <v>561</v>
      </c>
      <c r="CH7" s="757">
        <v>239</v>
      </c>
      <c r="CI7" s="758"/>
      <c r="CJ7" s="758"/>
      <c r="CK7" s="758"/>
      <c r="CL7" s="759"/>
      <c r="CM7" s="757">
        <v>-5930</v>
      </c>
      <c r="CN7" s="758"/>
      <c r="CO7" s="758"/>
      <c r="CP7" s="758"/>
      <c r="CQ7" s="759"/>
      <c r="CR7" s="757">
        <v>20</v>
      </c>
      <c r="CS7" s="758"/>
      <c r="CT7" s="758"/>
      <c r="CU7" s="758"/>
      <c r="CV7" s="759"/>
      <c r="CW7" s="757">
        <v>230</v>
      </c>
      <c r="CX7" s="758"/>
      <c r="CY7" s="758"/>
      <c r="CZ7" s="758"/>
      <c r="DA7" s="759"/>
      <c r="DB7" s="757" t="s">
        <v>562</v>
      </c>
      <c r="DC7" s="758"/>
      <c r="DD7" s="758"/>
      <c r="DE7" s="758"/>
      <c r="DF7" s="759"/>
      <c r="DG7" s="757">
        <v>6690</v>
      </c>
      <c r="DH7" s="758"/>
      <c r="DI7" s="758"/>
      <c r="DJ7" s="758"/>
      <c r="DK7" s="759"/>
      <c r="DL7" s="757" t="s">
        <v>562</v>
      </c>
      <c r="DM7" s="758"/>
      <c r="DN7" s="758"/>
      <c r="DO7" s="758"/>
      <c r="DP7" s="759"/>
      <c r="DQ7" s="757">
        <v>6097</v>
      </c>
      <c r="DR7" s="758"/>
      <c r="DS7" s="758"/>
      <c r="DT7" s="758"/>
      <c r="DU7" s="759"/>
      <c r="DV7" s="738"/>
      <c r="DW7" s="739"/>
      <c r="DX7" s="739"/>
      <c r="DY7" s="739"/>
      <c r="DZ7" s="740"/>
      <c r="EA7" s="243"/>
    </row>
    <row r="8" spans="1:131" s="244" customFormat="1" ht="26.25" customHeight="1" x14ac:dyDescent="0.2">
      <c r="A8" s="250">
        <v>2</v>
      </c>
      <c r="B8" s="741" t="s">
        <v>364</v>
      </c>
      <c r="C8" s="742"/>
      <c r="D8" s="742"/>
      <c r="E8" s="742"/>
      <c r="F8" s="742"/>
      <c r="G8" s="742"/>
      <c r="H8" s="742"/>
      <c r="I8" s="742"/>
      <c r="J8" s="742"/>
      <c r="K8" s="742"/>
      <c r="L8" s="742"/>
      <c r="M8" s="742"/>
      <c r="N8" s="742"/>
      <c r="O8" s="742"/>
      <c r="P8" s="743"/>
      <c r="Q8" s="744">
        <v>10312</v>
      </c>
      <c r="R8" s="745"/>
      <c r="S8" s="745"/>
      <c r="T8" s="745"/>
      <c r="U8" s="745"/>
      <c r="V8" s="745">
        <v>8317</v>
      </c>
      <c r="W8" s="745"/>
      <c r="X8" s="745"/>
      <c r="Y8" s="745"/>
      <c r="Z8" s="745"/>
      <c r="AA8" s="745">
        <v>1994</v>
      </c>
      <c r="AB8" s="745"/>
      <c r="AC8" s="745"/>
      <c r="AD8" s="745"/>
      <c r="AE8" s="746"/>
      <c r="AF8" s="747">
        <v>1759</v>
      </c>
      <c r="AG8" s="748"/>
      <c r="AH8" s="748"/>
      <c r="AI8" s="748"/>
      <c r="AJ8" s="749"/>
      <c r="AK8" s="750" t="s">
        <v>559</v>
      </c>
      <c r="AL8" s="751"/>
      <c r="AM8" s="751"/>
      <c r="AN8" s="751"/>
      <c r="AO8" s="751"/>
      <c r="AP8" s="751">
        <v>11490</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563</v>
      </c>
      <c r="BT8" s="755" t="s">
        <v>563</v>
      </c>
      <c r="BU8" s="755" t="s">
        <v>563</v>
      </c>
      <c r="BV8" s="755" t="s">
        <v>563</v>
      </c>
      <c r="BW8" s="755" t="s">
        <v>563</v>
      </c>
      <c r="BX8" s="755" t="s">
        <v>563</v>
      </c>
      <c r="BY8" s="755" t="s">
        <v>563</v>
      </c>
      <c r="BZ8" s="755" t="s">
        <v>563</v>
      </c>
      <c r="CA8" s="755" t="s">
        <v>563</v>
      </c>
      <c r="CB8" s="755" t="s">
        <v>563</v>
      </c>
      <c r="CC8" s="755" t="s">
        <v>563</v>
      </c>
      <c r="CD8" s="755" t="s">
        <v>563</v>
      </c>
      <c r="CE8" s="755" t="s">
        <v>563</v>
      </c>
      <c r="CF8" s="755" t="s">
        <v>563</v>
      </c>
      <c r="CG8" s="756" t="s">
        <v>563</v>
      </c>
      <c r="CH8" s="767">
        <v>7</v>
      </c>
      <c r="CI8" s="768"/>
      <c r="CJ8" s="768"/>
      <c r="CK8" s="768"/>
      <c r="CL8" s="769"/>
      <c r="CM8" s="767">
        <v>650</v>
      </c>
      <c r="CN8" s="768"/>
      <c r="CO8" s="768"/>
      <c r="CP8" s="768"/>
      <c r="CQ8" s="769"/>
      <c r="CR8" s="767">
        <v>200</v>
      </c>
      <c r="CS8" s="768"/>
      <c r="CT8" s="768"/>
      <c r="CU8" s="768"/>
      <c r="CV8" s="769"/>
      <c r="CW8" s="767">
        <v>5</v>
      </c>
      <c r="CX8" s="768"/>
      <c r="CY8" s="768"/>
      <c r="CZ8" s="768"/>
      <c r="DA8" s="769"/>
      <c r="DB8" s="767" t="s">
        <v>562</v>
      </c>
      <c r="DC8" s="768"/>
      <c r="DD8" s="768"/>
      <c r="DE8" s="768"/>
      <c r="DF8" s="769"/>
      <c r="DG8" s="767" t="s">
        <v>562</v>
      </c>
      <c r="DH8" s="768"/>
      <c r="DI8" s="768"/>
      <c r="DJ8" s="768"/>
      <c r="DK8" s="769"/>
      <c r="DL8" s="767" t="s">
        <v>562</v>
      </c>
      <c r="DM8" s="768"/>
      <c r="DN8" s="768"/>
      <c r="DO8" s="768"/>
      <c r="DP8" s="769"/>
      <c r="DQ8" s="767" t="s">
        <v>562</v>
      </c>
      <c r="DR8" s="768"/>
      <c r="DS8" s="768"/>
      <c r="DT8" s="768"/>
      <c r="DU8" s="769"/>
      <c r="DV8" s="770"/>
      <c r="DW8" s="771"/>
      <c r="DX8" s="771"/>
      <c r="DY8" s="771"/>
      <c r="DZ8" s="772"/>
      <c r="EA8" s="243"/>
    </row>
    <row r="9" spans="1:131" s="244" customFormat="1" ht="26.25" customHeight="1" x14ac:dyDescent="0.2">
      <c r="A9" s="250">
        <v>3</v>
      </c>
      <c r="B9" s="741" t="s">
        <v>365</v>
      </c>
      <c r="C9" s="742"/>
      <c r="D9" s="742"/>
      <c r="E9" s="742"/>
      <c r="F9" s="742"/>
      <c r="G9" s="742"/>
      <c r="H9" s="742"/>
      <c r="I9" s="742"/>
      <c r="J9" s="742"/>
      <c r="K9" s="742"/>
      <c r="L9" s="742"/>
      <c r="M9" s="742"/>
      <c r="N9" s="742"/>
      <c r="O9" s="742"/>
      <c r="P9" s="743"/>
      <c r="Q9" s="744">
        <v>27</v>
      </c>
      <c r="R9" s="745"/>
      <c r="S9" s="745"/>
      <c r="T9" s="745"/>
      <c r="U9" s="745"/>
      <c r="V9" s="745">
        <v>27</v>
      </c>
      <c r="W9" s="745"/>
      <c r="X9" s="745"/>
      <c r="Y9" s="745"/>
      <c r="Z9" s="745"/>
      <c r="AA9" s="745" t="s">
        <v>558</v>
      </c>
      <c r="AB9" s="745"/>
      <c r="AC9" s="745"/>
      <c r="AD9" s="745"/>
      <c r="AE9" s="746"/>
      <c r="AF9" s="747" t="s">
        <v>263</v>
      </c>
      <c r="AG9" s="748"/>
      <c r="AH9" s="748"/>
      <c r="AI9" s="748"/>
      <c r="AJ9" s="749"/>
      <c r="AK9" s="750">
        <v>13518</v>
      </c>
      <c r="AL9" s="751"/>
      <c r="AM9" s="751"/>
      <c r="AN9" s="751"/>
      <c r="AO9" s="751"/>
      <c r="AP9" s="751" t="s">
        <v>558</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564</v>
      </c>
      <c r="BT9" s="755" t="s">
        <v>564</v>
      </c>
      <c r="BU9" s="755" t="s">
        <v>564</v>
      </c>
      <c r="BV9" s="755" t="s">
        <v>564</v>
      </c>
      <c r="BW9" s="755" t="s">
        <v>564</v>
      </c>
      <c r="BX9" s="755" t="s">
        <v>564</v>
      </c>
      <c r="BY9" s="755" t="s">
        <v>564</v>
      </c>
      <c r="BZ9" s="755" t="s">
        <v>564</v>
      </c>
      <c r="CA9" s="755" t="s">
        <v>564</v>
      </c>
      <c r="CB9" s="755" t="s">
        <v>564</v>
      </c>
      <c r="CC9" s="755" t="s">
        <v>564</v>
      </c>
      <c r="CD9" s="755" t="s">
        <v>564</v>
      </c>
      <c r="CE9" s="755" t="s">
        <v>564</v>
      </c>
      <c r="CF9" s="755" t="s">
        <v>564</v>
      </c>
      <c r="CG9" s="756" t="s">
        <v>564</v>
      </c>
      <c r="CH9" s="767">
        <v>1</v>
      </c>
      <c r="CI9" s="768"/>
      <c r="CJ9" s="768"/>
      <c r="CK9" s="768"/>
      <c r="CL9" s="769"/>
      <c r="CM9" s="767">
        <v>508</v>
      </c>
      <c r="CN9" s="768"/>
      <c r="CO9" s="768"/>
      <c r="CP9" s="768"/>
      <c r="CQ9" s="769"/>
      <c r="CR9" s="767">
        <v>300</v>
      </c>
      <c r="CS9" s="768"/>
      <c r="CT9" s="768"/>
      <c r="CU9" s="768"/>
      <c r="CV9" s="769"/>
      <c r="CW9" s="767" t="s">
        <v>562</v>
      </c>
      <c r="CX9" s="768"/>
      <c r="CY9" s="768"/>
      <c r="CZ9" s="768"/>
      <c r="DA9" s="769"/>
      <c r="DB9" s="767" t="s">
        <v>562</v>
      </c>
      <c r="DC9" s="768"/>
      <c r="DD9" s="768"/>
      <c r="DE9" s="768"/>
      <c r="DF9" s="769"/>
      <c r="DG9" s="767" t="s">
        <v>562</v>
      </c>
      <c r="DH9" s="768"/>
      <c r="DI9" s="768"/>
      <c r="DJ9" s="768"/>
      <c r="DK9" s="769"/>
      <c r="DL9" s="767" t="s">
        <v>562</v>
      </c>
      <c r="DM9" s="768"/>
      <c r="DN9" s="768"/>
      <c r="DO9" s="768"/>
      <c r="DP9" s="769"/>
      <c r="DQ9" s="767" t="s">
        <v>562</v>
      </c>
      <c r="DR9" s="768"/>
      <c r="DS9" s="768"/>
      <c r="DT9" s="768"/>
      <c r="DU9" s="769"/>
      <c r="DV9" s="770"/>
      <c r="DW9" s="771"/>
      <c r="DX9" s="771"/>
      <c r="DY9" s="771"/>
      <c r="DZ9" s="772"/>
      <c r="EA9" s="243"/>
    </row>
    <row r="10" spans="1:131" s="244" customFormat="1" ht="26.25" customHeight="1" x14ac:dyDescent="0.2">
      <c r="A10" s="250">
        <v>4</v>
      </c>
      <c r="B10" s="741" t="s">
        <v>366</v>
      </c>
      <c r="C10" s="742"/>
      <c r="D10" s="742"/>
      <c r="E10" s="742"/>
      <c r="F10" s="742"/>
      <c r="G10" s="742"/>
      <c r="H10" s="742"/>
      <c r="I10" s="742"/>
      <c r="J10" s="742"/>
      <c r="K10" s="742"/>
      <c r="L10" s="742"/>
      <c r="M10" s="742"/>
      <c r="N10" s="742"/>
      <c r="O10" s="742"/>
      <c r="P10" s="743"/>
      <c r="Q10" s="744">
        <v>170</v>
      </c>
      <c r="R10" s="745"/>
      <c r="S10" s="745"/>
      <c r="T10" s="745"/>
      <c r="U10" s="745"/>
      <c r="V10" s="745">
        <v>89</v>
      </c>
      <c r="W10" s="745"/>
      <c r="X10" s="745"/>
      <c r="Y10" s="745"/>
      <c r="Z10" s="745"/>
      <c r="AA10" s="745">
        <v>80</v>
      </c>
      <c r="AB10" s="745"/>
      <c r="AC10" s="745"/>
      <c r="AD10" s="745"/>
      <c r="AE10" s="746"/>
      <c r="AF10" s="747" t="s">
        <v>367</v>
      </c>
      <c r="AG10" s="748"/>
      <c r="AH10" s="748"/>
      <c r="AI10" s="748"/>
      <c r="AJ10" s="749"/>
      <c r="AK10" s="750">
        <v>1</v>
      </c>
      <c r="AL10" s="751"/>
      <c r="AM10" s="751"/>
      <c r="AN10" s="751"/>
      <c r="AO10" s="751"/>
      <c r="AP10" s="751">
        <v>183</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565</v>
      </c>
      <c r="BT10" s="755" t="s">
        <v>565</v>
      </c>
      <c r="BU10" s="755" t="s">
        <v>565</v>
      </c>
      <c r="BV10" s="755" t="s">
        <v>565</v>
      </c>
      <c r="BW10" s="755" t="s">
        <v>565</v>
      </c>
      <c r="BX10" s="755" t="s">
        <v>565</v>
      </c>
      <c r="BY10" s="755" t="s">
        <v>565</v>
      </c>
      <c r="BZ10" s="755" t="s">
        <v>565</v>
      </c>
      <c r="CA10" s="755" t="s">
        <v>565</v>
      </c>
      <c r="CB10" s="755" t="s">
        <v>565</v>
      </c>
      <c r="CC10" s="755" t="s">
        <v>565</v>
      </c>
      <c r="CD10" s="755" t="s">
        <v>565</v>
      </c>
      <c r="CE10" s="755" t="s">
        <v>565</v>
      </c>
      <c r="CF10" s="755" t="s">
        <v>565</v>
      </c>
      <c r="CG10" s="756" t="s">
        <v>565</v>
      </c>
      <c r="CH10" s="767">
        <v>2</v>
      </c>
      <c r="CI10" s="768"/>
      <c r="CJ10" s="768"/>
      <c r="CK10" s="768"/>
      <c r="CL10" s="769"/>
      <c r="CM10" s="767">
        <v>304</v>
      </c>
      <c r="CN10" s="768"/>
      <c r="CO10" s="768"/>
      <c r="CP10" s="768"/>
      <c r="CQ10" s="769"/>
      <c r="CR10" s="767">
        <v>300</v>
      </c>
      <c r="CS10" s="768"/>
      <c r="CT10" s="768"/>
      <c r="CU10" s="768"/>
      <c r="CV10" s="769"/>
      <c r="CW10" s="767" t="s">
        <v>562</v>
      </c>
      <c r="CX10" s="768"/>
      <c r="CY10" s="768"/>
      <c r="CZ10" s="768"/>
      <c r="DA10" s="769"/>
      <c r="DB10" s="767" t="s">
        <v>562</v>
      </c>
      <c r="DC10" s="768"/>
      <c r="DD10" s="768"/>
      <c r="DE10" s="768"/>
      <c r="DF10" s="769"/>
      <c r="DG10" s="767" t="s">
        <v>562</v>
      </c>
      <c r="DH10" s="768"/>
      <c r="DI10" s="768"/>
      <c r="DJ10" s="768"/>
      <c r="DK10" s="769"/>
      <c r="DL10" s="767" t="s">
        <v>562</v>
      </c>
      <c r="DM10" s="768"/>
      <c r="DN10" s="768"/>
      <c r="DO10" s="768"/>
      <c r="DP10" s="769"/>
      <c r="DQ10" s="767" t="s">
        <v>562</v>
      </c>
      <c r="DR10" s="768"/>
      <c r="DS10" s="768"/>
      <c r="DT10" s="768"/>
      <c r="DU10" s="769"/>
      <c r="DV10" s="770"/>
      <c r="DW10" s="771"/>
      <c r="DX10" s="771"/>
      <c r="DY10" s="771"/>
      <c r="DZ10" s="772"/>
      <c r="EA10" s="243"/>
    </row>
    <row r="11" spans="1:131" s="244" customFormat="1" ht="26.25" customHeight="1" x14ac:dyDescent="0.2">
      <c r="A11" s="250">
        <v>5</v>
      </c>
      <c r="B11" s="741" t="s">
        <v>368</v>
      </c>
      <c r="C11" s="742"/>
      <c r="D11" s="742"/>
      <c r="E11" s="742"/>
      <c r="F11" s="742"/>
      <c r="G11" s="742"/>
      <c r="H11" s="742"/>
      <c r="I11" s="742"/>
      <c r="J11" s="742"/>
      <c r="K11" s="742"/>
      <c r="L11" s="742"/>
      <c r="M11" s="742"/>
      <c r="N11" s="742"/>
      <c r="O11" s="742"/>
      <c r="P11" s="743"/>
      <c r="Q11" s="744">
        <v>4069</v>
      </c>
      <c r="R11" s="745"/>
      <c r="S11" s="745"/>
      <c r="T11" s="745"/>
      <c r="U11" s="745"/>
      <c r="V11" s="745">
        <v>1322</v>
      </c>
      <c r="W11" s="745"/>
      <c r="X11" s="745"/>
      <c r="Y11" s="745"/>
      <c r="Z11" s="745"/>
      <c r="AA11" s="745">
        <v>2747</v>
      </c>
      <c r="AB11" s="745"/>
      <c r="AC11" s="745"/>
      <c r="AD11" s="745"/>
      <c r="AE11" s="746"/>
      <c r="AF11" s="747">
        <v>2747</v>
      </c>
      <c r="AG11" s="748"/>
      <c r="AH11" s="748"/>
      <c r="AI11" s="748"/>
      <c r="AJ11" s="749"/>
      <c r="AK11" s="750" t="s">
        <v>559</v>
      </c>
      <c r="AL11" s="751"/>
      <c r="AM11" s="751"/>
      <c r="AN11" s="751"/>
      <c r="AO11" s="751"/>
      <c r="AP11" s="751">
        <v>3402</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566</v>
      </c>
      <c r="BT11" s="755" t="s">
        <v>566</v>
      </c>
      <c r="BU11" s="755" t="s">
        <v>566</v>
      </c>
      <c r="BV11" s="755" t="s">
        <v>566</v>
      </c>
      <c r="BW11" s="755" t="s">
        <v>566</v>
      </c>
      <c r="BX11" s="755" t="s">
        <v>566</v>
      </c>
      <c r="BY11" s="755" t="s">
        <v>566</v>
      </c>
      <c r="BZ11" s="755" t="s">
        <v>566</v>
      </c>
      <c r="CA11" s="755" t="s">
        <v>566</v>
      </c>
      <c r="CB11" s="755" t="s">
        <v>566</v>
      </c>
      <c r="CC11" s="755" t="s">
        <v>566</v>
      </c>
      <c r="CD11" s="755" t="s">
        <v>566</v>
      </c>
      <c r="CE11" s="755" t="s">
        <v>566</v>
      </c>
      <c r="CF11" s="755" t="s">
        <v>566</v>
      </c>
      <c r="CG11" s="756" t="s">
        <v>566</v>
      </c>
      <c r="CH11" s="767">
        <v>3</v>
      </c>
      <c r="CI11" s="768"/>
      <c r="CJ11" s="768"/>
      <c r="CK11" s="768"/>
      <c r="CL11" s="769"/>
      <c r="CM11" s="767">
        <v>111</v>
      </c>
      <c r="CN11" s="768"/>
      <c r="CO11" s="768"/>
      <c r="CP11" s="768"/>
      <c r="CQ11" s="769"/>
      <c r="CR11" s="767">
        <v>15</v>
      </c>
      <c r="CS11" s="768"/>
      <c r="CT11" s="768"/>
      <c r="CU11" s="768"/>
      <c r="CV11" s="769"/>
      <c r="CW11" s="767" t="s">
        <v>562</v>
      </c>
      <c r="CX11" s="768"/>
      <c r="CY11" s="768"/>
      <c r="CZ11" s="768"/>
      <c r="DA11" s="769"/>
      <c r="DB11" s="767" t="s">
        <v>562</v>
      </c>
      <c r="DC11" s="768"/>
      <c r="DD11" s="768"/>
      <c r="DE11" s="768"/>
      <c r="DF11" s="769"/>
      <c r="DG11" s="767" t="s">
        <v>562</v>
      </c>
      <c r="DH11" s="768"/>
      <c r="DI11" s="768"/>
      <c r="DJ11" s="768"/>
      <c r="DK11" s="769"/>
      <c r="DL11" s="767" t="s">
        <v>562</v>
      </c>
      <c r="DM11" s="768"/>
      <c r="DN11" s="768"/>
      <c r="DO11" s="768"/>
      <c r="DP11" s="769"/>
      <c r="DQ11" s="767" t="s">
        <v>562</v>
      </c>
      <c r="DR11" s="768"/>
      <c r="DS11" s="768"/>
      <c r="DT11" s="768"/>
      <c r="DU11" s="769"/>
      <c r="DV11" s="770"/>
      <c r="DW11" s="771"/>
      <c r="DX11" s="771"/>
      <c r="DY11" s="771"/>
      <c r="DZ11" s="772"/>
      <c r="EA11" s="243"/>
    </row>
    <row r="12" spans="1:131" s="244" customFormat="1" ht="26.25" customHeight="1" x14ac:dyDescent="0.2">
      <c r="A12" s="250">
        <v>6</v>
      </c>
      <c r="B12" s="741" t="s">
        <v>369</v>
      </c>
      <c r="C12" s="742"/>
      <c r="D12" s="742"/>
      <c r="E12" s="742"/>
      <c r="F12" s="742"/>
      <c r="G12" s="742"/>
      <c r="H12" s="742"/>
      <c r="I12" s="742"/>
      <c r="J12" s="742"/>
      <c r="K12" s="742"/>
      <c r="L12" s="742"/>
      <c r="M12" s="742"/>
      <c r="N12" s="742"/>
      <c r="O12" s="742"/>
      <c r="P12" s="743"/>
      <c r="Q12" s="744">
        <v>5915</v>
      </c>
      <c r="R12" s="745"/>
      <c r="S12" s="745"/>
      <c r="T12" s="745"/>
      <c r="U12" s="745"/>
      <c r="V12" s="745">
        <v>1020</v>
      </c>
      <c r="W12" s="745"/>
      <c r="X12" s="745"/>
      <c r="Y12" s="745"/>
      <c r="Z12" s="745"/>
      <c r="AA12" s="745">
        <v>4895</v>
      </c>
      <c r="AB12" s="745"/>
      <c r="AC12" s="745"/>
      <c r="AD12" s="745"/>
      <c r="AE12" s="746"/>
      <c r="AF12" s="747">
        <v>4832</v>
      </c>
      <c r="AG12" s="748"/>
      <c r="AH12" s="748"/>
      <c r="AI12" s="748"/>
      <c r="AJ12" s="749"/>
      <c r="AK12" s="750">
        <v>139</v>
      </c>
      <c r="AL12" s="751"/>
      <c r="AM12" s="751"/>
      <c r="AN12" s="751"/>
      <c r="AO12" s="751"/>
      <c r="AP12" s="751" t="s">
        <v>494</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567</v>
      </c>
      <c r="BT12" s="755" t="s">
        <v>567</v>
      </c>
      <c r="BU12" s="755" t="s">
        <v>567</v>
      </c>
      <c r="BV12" s="755" t="s">
        <v>567</v>
      </c>
      <c r="BW12" s="755" t="s">
        <v>567</v>
      </c>
      <c r="BX12" s="755" t="s">
        <v>567</v>
      </c>
      <c r="BY12" s="755" t="s">
        <v>567</v>
      </c>
      <c r="BZ12" s="755" t="s">
        <v>567</v>
      </c>
      <c r="CA12" s="755" t="s">
        <v>567</v>
      </c>
      <c r="CB12" s="755" t="s">
        <v>567</v>
      </c>
      <c r="CC12" s="755" t="s">
        <v>567</v>
      </c>
      <c r="CD12" s="755" t="s">
        <v>567</v>
      </c>
      <c r="CE12" s="755" t="s">
        <v>567</v>
      </c>
      <c r="CF12" s="755" t="s">
        <v>567</v>
      </c>
      <c r="CG12" s="756" t="s">
        <v>567</v>
      </c>
      <c r="CH12" s="767">
        <v>15</v>
      </c>
      <c r="CI12" s="768"/>
      <c r="CJ12" s="768"/>
      <c r="CK12" s="768"/>
      <c r="CL12" s="769"/>
      <c r="CM12" s="767">
        <v>187</v>
      </c>
      <c r="CN12" s="768"/>
      <c r="CO12" s="768"/>
      <c r="CP12" s="768"/>
      <c r="CQ12" s="769"/>
      <c r="CR12" s="767">
        <v>20</v>
      </c>
      <c r="CS12" s="768"/>
      <c r="CT12" s="768"/>
      <c r="CU12" s="768"/>
      <c r="CV12" s="769"/>
      <c r="CW12" s="767">
        <v>4</v>
      </c>
      <c r="CX12" s="768"/>
      <c r="CY12" s="768"/>
      <c r="CZ12" s="768"/>
      <c r="DA12" s="769"/>
      <c r="DB12" s="767" t="s">
        <v>562</v>
      </c>
      <c r="DC12" s="768"/>
      <c r="DD12" s="768"/>
      <c r="DE12" s="768"/>
      <c r="DF12" s="769"/>
      <c r="DG12" s="767" t="s">
        <v>562</v>
      </c>
      <c r="DH12" s="768"/>
      <c r="DI12" s="768"/>
      <c r="DJ12" s="768"/>
      <c r="DK12" s="769"/>
      <c r="DL12" s="767" t="s">
        <v>562</v>
      </c>
      <c r="DM12" s="768"/>
      <c r="DN12" s="768"/>
      <c r="DO12" s="768"/>
      <c r="DP12" s="769"/>
      <c r="DQ12" s="767" t="s">
        <v>562</v>
      </c>
      <c r="DR12" s="768"/>
      <c r="DS12" s="768"/>
      <c r="DT12" s="768"/>
      <c r="DU12" s="769"/>
      <c r="DV12" s="770"/>
      <c r="DW12" s="771"/>
      <c r="DX12" s="771"/>
      <c r="DY12" s="771"/>
      <c r="DZ12" s="772"/>
      <c r="EA12" s="243"/>
    </row>
    <row r="13" spans="1:131" s="244" customFormat="1" ht="26.25" customHeight="1" x14ac:dyDescent="0.2">
      <c r="A13" s="250">
        <v>7</v>
      </c>
      <c r="B13" s="741" t="s">
        <v>370</v>
      </c>
      <c r="C13" s="742"/>
      <c r="D13" s="742"/>
      <c r="E13" s="742"/>
      <c r="F13" s="742"/>
      <c r="G13" s="742"/>
      <c r="H13" s="742"/>
      <c r="I13" s="742"/>
      <c r="J13" s="742"/>
      <c r="K13" s="742"/>
      <c r="L13" s="742"/>
      <c r="M13" s="742"/>
      <c r="N13" s="742"/>
      <c r="O13" s="742"/>
      <c r="P13" s="743"/>
      <c r="Q13" s="744">
        <v>894</v>
      </c>
      <c r="R13" s="745"/>
      <c r="S13" s="745"/>
      <c r="T13" s="745"/>
      <c r="U13" s="745"/>
      <c r="V13" s="745">
        <v>838</v>
      </c>
      <c r="W13" s="745"/>
      <c r="X13" s="745"/>
      <c r="Y13" s="745"/>
      <c r="Z13" s="745"/>
      <c r="AA13" s="745">
        <v>56</v>
      </c>
      <c r="AB13" s="745"/>
      <c r="AC13" s="745"/>
      <c r="AD13" s="745"/>
      <c r="AE13" s="746"/>
      <c r="AF13" s="747">
        <v>56</v>
      </c>
      <c r="AG13" s="748"/>
      <c r="AH13" s="748"/>
      <c r="AI13" s="748"/>
      <c r="AJ13" s="749"/>
      <c r="AK13" s="750" t="s">
        <v>559</v>
      </c>
      <c r="AL13" s="751"/>
      <c r="AM13" s="751"/>
      <c r="AN13" s="751"/>
      <c r="AO13" s="751"/>
      <c r="AP13" s="751" t="s">
        <v>558</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568</v>
      </c>
      <c r="BT13" s="755" t="s">
        <v>568</v>
      </c>
      <c r="BU13" s="755" t="s">
        <v>568</v>
      </c>
      <c r="BV13" s="755" t="s">
        <v>568</v>
      </c>
      <c r="BW13" s="755" t="s">
        <v>568</v>
      </c>
      <c r="BX13" s="755" t="s">
        <v>568</v>
      </c>
      <c r="BY13" s="755" t="s">
        <v>568</v>
      </c>
      <c r="BZ13" s="755" t="s">
        <v>568</v>
      </c>
      <c r="CA13" s="755" t="s">
        <v>568</v>
      </c>
      <c r="CB13" s="755" t="s">
        <v>568</v>
      </c>
      <c r="CC13" s="755" t="s">
        <v>568</v>
      </c>
      <c r="CD13" s="755" t="s">
        <v>568</v>
      </c>
      <c r="CE13" s="755" t="s">
        <v>568</v>
      </c>
      <c r="CF13" s="755" t="s">
        <v>568</v>
      </c>
      <c r="CG13" s="756" t="s">
        <v>568</v>
      </c>
      <c r="CH13" s="767">
        <v>1</v>
      </c>
      <c r="CI13" s="768"/>
      <c r="CJ13" s="768"/>
      <c r="CK13" s="768"/>
      <c r="CL13" s="769"/>
      <c r="CM13" s="767">
        <v>313</v>
      </c>
      <c r="CN13" s="768"/>
      <c r="CO13" s="768"/>
      <c r="CP13" s="768"/>
      <c r="CQ13" s="769"/>
      <c r="CR13" s="767">
        <v>300</v>
      </c>
      <c r="CS13" s="768"/>
      <c r="CT13" s="768"/>
      <c r="CU13" s="768"/>
      <c r="CV13" s="769"/>
      <c r="CW13" s="767" t="s">
        <v>562</v>
      </c>
      <c r="CX13" s="768"/>
      <c r="CY13" s="768"/>
      <c r="CZ13" s="768"/>
      <c r="DA13" s="769"/>
      <c r="DB13" s="767" t="s">
        <v>562</v>
      </c>
      <c r="DC13" s="768"/>
      <c r="DD13" s="768"/>
      <c r="DE13" s="768"/>
      <c r="DF13" s="769"/>
      <c r="DG13" s="767" t="s">
        <v>562</v>
      </c>
      <c r="DH13" s="768"/>
      <c r="DI13" s="768"/>
      <c r="DJ13" s="768"/>
      <c r="DK13" s="769"/>
      <c r="DL13" s="767" t="s">
        <v>562</v>
      </c>
      <c r="DM13" s="768"/>
      <c r="DN13" s="768"/>
      <c r="DO13" s="768"/>
      <c r="DP13" s="769"/>
      <c r="DQ13" s="767" t="s">
        <v>562</v>
      </c>
      <c r="DR13" s="768"/>
      <c r="DS13" s="768"/>
      <c r="DT13" s="768"/>
      <c r="DU13" s="769"/>
      <c r="DV13" s="770"/>
      <c r="DW13" s="771"/>
      <c r="DX13" s="771"/>
      <c r="DY13" s="771"/>
      <c r="DZ13" s="772"/>
      <c r="EA13" s="243"/>
    </row>
    <row r="14" spans="1:131" s="244" customFormat="1" ht="26.25" customHeight="1" x14ac:dyDescent="0.2">
      <c r="A14" s="250">
        <v>8</v>
      </c>
      <c r="B14" s="741" t="s">
        <v>371</v>
      </c>
      <c r="C14" s="742"/>
      <c r="D14" s="742"/>
      <c r="E14" s="742"/>
      <c r="F14" s="742"/>
      <c r="G14" s="742"/>
      <c r="H14" s="742"/>
      <c r="I14" s="742"/>
      <c r="J14" s="742"/>
      <c r="K14" s="742"/>
      <c r="L14" s="742"/>
      <c r="M14" s="742"/>
      <c r="N14" s="742"/>
      <c r="O14" s="742"/>
      <c r="P14" s="743"/>
      <c r="Q14" s="744">
        <v>100581</v>
      </c>
      <c r="R14" s="745"/>
      <c r="S14" s="745"/>
      <c r="T14" s="745"/>
      <c r="U14" s="745"/>
      <c r="V14" s="745">
        <v>100581</v>
      </c>
      <c r="W14" s="745"/>
      <c r="X14" s="745"/>
      <c r="Y14" s="745"/>
      <c r="Z14" s="745"/>
      <c r="AA14" s="745" t="s">
        <v>558</v>
      </c>
      <c r="AB14" s="745"/>
      <c r="AC14" s="745"/>
      <c r="AD14" s="745"/>
      <c r="AE14" s="746"/>
      <c r="AF14" s="747" t="s">
        <v>121</v>
      </c>
      <c r="AG14" s="748"/>
      <c r="AH14" s="748"/>
      <c r="AI14" s="748"/>
      <c r="AJ14" s="749"/>
      <c r="AK14" s="750">
        <v>15</v>
      </c>
      <c r="AL14" s="751"/>
      <c r="AM14" s="751"/>
      <c r="AN14" s="751"/>
      <c r="AO14" s="751"/>
      <c r="AP14" s="751" t="s">
        <v>558</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569</v>
      </c>
      <c r="BT14" s="755" t="s">
        <v>569</v>
      </c>
      <c r="BU14" s="755" t="s">
        <v>569</v>
      </c>
      <c r="BV14" s="755" t="s">
        <v>569</v>
      </c>
      <c r="BW14" s="755" t="s">
        <v>569</v>
      </c>
      <c r="BX14" s="755" t="s">
        <v>569</v>
      </c>
      <c r="BY14" s="755" t="s">
        <v>569</v>
      </c>
      <c r="BZ14" s="755" t="s">
        <v>569</v>
      </c>
      <c r="CA14" s="755" t="s">
        <v>569</v>
      </c>
      <c r="CB14" s="755" t="s">
        <v>569</v>
      </c>
      <c r="CC14" s="755" t="s">
        <v>569</v>
      </c>
      <c r="CD14" s="755" t="s">
        <v>569</v>
      </c>
      <c r="CE14" s="755" t="s">
        <v>569</v>
      </c>
      <c r="CF14" s="755" t="s">
        <v>569</v>
      </c>
      <c r="CG14" s="756" t="s">
        <v>569</v>
      </c>
      <c r="CH14" s="767">
        <v>-2</v>
      </c>
      <c r="CI14" s="768"/>
      <c r="CJ14" s="768"/>
      <c r="CK14" s="768"/>
      <c r="CL14" s="769"/>
      <c r="CM14" s="767">
        <v>288</v>
      </c>
      <c r="CN14" s="768"/>
      <c r="CO14" s="768"/>
      <c r="CP14" s="768"/>
      <c r="CQ14" s="769"/>
      <c r="CR14" s="767">
        <v>200</v>
      </c>
      <c r="CS14" s="768"/>
      <c r="CT14" s="768"/>
      <c r="CU14" s="768"/>
      <c r="CV14" s="769"/>
      <c r="CW14" s="767" t="s">
        <v>562</v>
      </c>
      <c r="CX14" s="768"/>
      <c r="CY14" s="768"/>
      <c r="CZ14" s="768"/>
      <c r="DA14" s="769"/>
      <c r="DB14" s="767" t="s">
        <v>562</v>
      </c>
      <c r="DC14" s="768"/>
      <c r="DD14" s="768"/>
      <c r="DE14" s="768"/>
      <c r="DF14" s="769"/>
      <c r="DG14" s="767" t="s">
        <v>562</v>
      </c>
      <c r="DH14" s="768"/>
      <c r="DI14" s="768"/>
      <c r="DJ14" s="768"/>
      <c r="DK14" s="769"/>
      <c r="DL14" s="767" t="s">
        <v>562</v>
      </c>
      <c r="DM14" s="768"/>
      <c r="DN14" s="768"/>
      <c r="DO14" s="768"/>
      <c r="DP14" s="769"/>
      <c r="DQ14" s="767" t="s">
        <v>562</v>
      </c>
      <c r="DR14" s="768"/>
      <c r="DS14" s="768"/>
      <c r="DT14" s="768"/>
      <c r="DU14" s="769"/>
      <c r="DV14" s="770"/>
      <c r="DW14" s="771"/>
      <c r="DX14" s="771"/>
      <c r="DY14" s="771"/>
      <c r="DZ14" s="772"/>
      <c r="EA14" s="243"/>
    </row>
    <row r="15" spans="1:131" s="244" customFormat="1" ht="26.25" customHeight="1" x14ac:dyDescent="0.2">
      <c r="A15" s="250">
        <v>9</v>
      </c>
      <c r="B15" s="741" t="s">
        <v>372</v>
      </c>
      <c r="C15" s="742"/>
      <c r="D15" s="742"/>
      <c r="E15" s="742"/>
      <c r="F15" s="742"/>
      <c r="G15" s="742"/>
      <c r="H15" s="742"/>
      <c r="I15" s="742"/>
      <c r="J15" s="742"/>
      <c r="K15" s="742"/>
      <c r="L15" s="742"/>
      <c r="M15" s="742"/>
      <c r="N15" s="742"/>
      <c r="O15" s="742"/>
      <c r="P15" s="743"/>
      <c r="Q15" s="744">
        <v>124</v>
      </c>
      <c r="R15" s="745"/>
      <c r="S15" s="745"/>
      <c r="T15" s="745"/>
      <c r="U15" s="745"/>
      <c r="V15" s="745">
        <v>48</v>
      </c>
      <c r="W15" s="745"/>
      <c r="X15" s="745"/>
      <c r="Y15" s="745"/>
      <c r="Z15" s="745"/>
      <c r="AA15" s="745">
        <v>77</v>
      </c>
      <c r="AB15" s="745"/>
      <c r="AC15" s="745"/>
      <c r="AD15" s="745"/>
      <c r="AE15" s="746"/>
      <c r="AF15" s="747" t="s">
        <v>121</v>
      </c>
      <c r="AG15" s="748"/>
      <c r="AH15" s="748"/>
      <c r="AI15" s="748"/>
      <c r="AJ15" s="749"/>
      <c r="AK15" s="750">
        <v>1</v>
      </c>
      <c r="AL15" s="751"/>
      <c r="AM15" s="751"/>
      <c r="AN15" s="751"/>
      <c r="AO15" s="751"/>
      <c r="AP15" s="751">
        <v>6</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570</v>
      </c>
      <c r="BT15" s="755" t="s">
        <v>570</v>
      </c>
      <c r="BU15" s="755" t="s">
        <v>570</v>
      </c>
      <c r="BV15" s="755" t="s">
        <v>570</v>
      </c>
      <c r="BW15" s="755" t="s">
        <v>570</v>
      </c>
      <c r="BX15" s="755" t="s">
        <v>570</v>
      </c>
      <c r="BY15" s="755" t="s">
        <v>570</v>
      </c>
      <c r="BZ15" s="755" t="s">
        <v>570</v>
      </c>
      <c r="CA15" s="755" t="s">
        <v>570</v>
      </c>
      <c r="CB15" s="755" t="s">
        <v>570</v>
      </c>
      <c r="CC15" s="755" t="s">
        <v>570</v>
      </c>
      <c r="CD15" s="755" t="s">
        <v>570</v>
      </c>
      <c r="CE15" s="755" t="s">
        <v>570</v>
      </c>
      <c r="CF15" s="755" t="s">
        <v>570</v>
      </c>
      <c r="CG15" s="756" t="s">
        <v>570</v>
      </c>
      <c r="CH15" s="767">
        <v>0</v>
      </c>
      <c r="CI15" s="768"/>
      <c r="CJ15" s="768"/>
      <c r="CK15" s="768"/>
      <c r="CL15" s="769"/>
      <c r="CM15" s="767">
        <v>260</v>
      </c>
      <c r="CN15" s="768"/>
      <c r="CO15" s="768"/>
      <c r="CP15" s="768"/>
      <c r="CQ15" s="769"/>
      <c r="CR15" s="767">
        <v>100</v>
      </c>
      <c r="CS15" s="768"/>
      <c r="CT15" s="768"/>
      <c r="CU15" s="768"/>
      <c r="CV15" s="769"/>
      <c r="CW15" s="767">
        <v>99</v>
      </c>
      <c r="CX15" s="768"/>
      <c r="CY15" s="768"/>
      <c r="CZ15" s="768"/>
      <c r="DA15" s="769"/>
      <c r="DB15" s="767" t="s">
        <v>562</v>
      </c>
      <c r="DC15" s="768"/>
      <c r="DD15" s="768"/>
      <c r="DE15" s="768"/>
      <c r="DF15" s="769"/>
      <c r="DG15" s="767" t="s">
        <v>562</v>
      </c>
      <c r="DH15" s="768"/>
      <c r="DI15" s="768"/>
      <c r="DJ15" s="768"/>
      <c r="DK15" s="769"/>
      <c r="DL15" s="767" t="s">
        <v>562</v>
      </c>
      <c r="DM15" s="768"/>
      <c r="DN15" s="768"/>
      <c r="DO15" s="768"/>
      <c r="DP15" s="769"/>
      <c r="DQ15" s="767" t="s">
        <v>562</v>
      </c>
      <c r="DR15" s="768"/>
      <c r="DS15" s="768"/>
      <c r="DT15" s="768"/>
      <c r="DU15" s="769"/>
      <c r="DV15" s="770"/>
      <c r="DW15" s="771"/>
      <c r="DX15" s="771"/>
      <c r="DY15" s="771"/>
      <c r="DZ15" s="772"/>
      <c r="EA15" s="243"/>
    </row>
    <row r="16" spans="1:131" s="244" customFormat="1" ht="26.25" customHeight="1" x14ac:dyDescent="0.2">
      <c r="A16" s="250">
        <v>10</v>
      </c>
      <c r="B16" s="741" t="s">
        <v>373</v>
      </c>
      <c r="C16" s="742"/>
      <c r="D16" s="742"/>
      <c r="E16" s="742"/>
      <c r="F16" s="742"/>
      <c r="G16" s="742"/>
      <c r="H16" s="742"/>
      <c r="I16" s="742"/>
      <c r="J16" s="742"/>
      <c r="K16" s="742"/>
      <c r="L16" s="742"/>
      <c r="M16" s="742"/>
      <c r="N16" s="742"/>
      <c r="O16" s="742"/>
      <c r="P16" s="743"/>
      <c r="Q16" s="744">
        <v>134885</v>
      </c>
      <c r="R16" s="745"/>
      <c r="S16" s="745"/>
      <c r="T16" s="745"/>
      <c r="U16" s="745"/>
      <c r="V16" s="745">
        <v>134885</v>
      </c>
      <c r="W16" s="745"/>
      <c r="X16" s="745"/>
      <c r="Y16" s="745"/>
      <c r="Z16" s="745"/>
      <c r="AA16" s="745" t="s">
        <v>558</v>
      </c>
      <c r="AB16" s="745"/>
      <c r="AC16" s="745"/>
      <c r="AD16" s="745"/>
      <c r="AE16" s="746"/>
      <c r="AF16" s="747" t="s">
        <v>374</v>
      </c>
      <c r="AG16" s="748"/>
      <c r="AH16" s="748"/>
      <c r="AI16" s="748"/>
      <c r="AJ16" s="749"/>
      <c r="AK16" s="750">
        <v>81316</v>
      </c>
      <c r="AL16" s="751"/>
      <c r="AM16" s="751"/>
      <c r="AN16" s="751"/>
      <c r="AO16" s="751"/>
      <c r="AP16" s="751" t="s">
        <v>558</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571</v>
      </c>
      <c r="BT16" s="755" t="s">
        <v>571</v>
      </c>
      <c r="BU16" s="755" t="s">
        <v>571</v>
      </c>
      <c r="BV16" s="755" t="s">
        <v>571</v>
      </c>
      <c r="BW16" s="755" t="s">
        <v>571</v>
      </c>
      <c r="BX16" s="755" t="s">
        <v>571</v>
      </c>
      <c r="BY16" s="755" t="s">
        <v>571</v>
      </c>
      <c r="BZ16" s="755" t="s">
        <v>571</v>
      </c>
      <c r="CA16" s="755" t="s">
        <v>571</v>
      </c>
      <c r="CB16" s="755" t="s">
        <v>571</v>
      </c>
      <c r="CC16" s="755" t="s">
        <v>571</v>
      </c>
      <c r="CD16" s="755" t="s">
        <v>571</v>
      </c>
      <c r="CE16" s="755" t="s">
        <v>571</v>
      </c>
      <c r="CF16" s="755" t="s">
        <v>571</v>
      </c>
      <c r="CG16" s="756" t="s">
        <v>571</v>
      </c>
      <c r="CH16" s="767">
        <v>0</v>
      </c>
      <c r="CI16" s="768"/>
      <c r="CJ16" s="768"/>
      <c r="CK16" s="768"/>
      <c r="CL16" s="769"/>
      <c r="CM16" s="767">
        <v>38</v>
      </c>
      <c r="CN16" s="768"/>
      <c r="CO16" s="768"/>
      <c r="CP16" s="768"/>
      <c r="CQ16" s="769"/>
      <c r="CR16" s="767">
        <v>10</v>
      </c>
      <c r="CS16" s="768"/>
      <c r="CT16" s="768"/>
      <c r="CU16" s="768"/>
      <c r="CV16" s="769"/>
      <c r="CW16" s="767">
        <v>1</v>
      </c>
      <c r="CX16" s="768"/>
      <c r="CY16" s="768"/>
      <c r="CZ16" s="768"/>
      <c r="DA16" s="769"/>
      <c r="DB16" s="767" t="s">
        <v>562</v>
      </c>
      <c r="DC16" s="768"/>
      <c r="DD16" s="768"/>
      <c r="DE16" s="768"/>
      <c r="DF16" s="769"/>
      <c r="DG16" s="767" t="s">
        <v>562</v>
      </c>
      <c r="DH16" s="768"/>
      <c r="DI16" s="768"/>
      <c r="DJ16" s="768"/>
      <c r="DK16" s="769"/>
      <c r="DL16" s="767" t="s">
        <v>562</v>
      </c>
      <c r="DM16" s="768"/>
      <c r="DN16" s="768"/>
      <c r="DO16" s="768"/>
      <c r="DP16" s="769"/>
      <c r="DQ16" s="767" t="s">
        <v>562</v>
      </c>
      <c r="DR16" s="768"/>
      <c r="DS16" s="768"/>
      <c r="DT16" s="768"/>
      <c r="DU16" s="769"/>
      <c r="DV16" s="770"/>
      <c r="DW16" s="771"/>
      <c r="DX16" s="771"/>
      <c r="DY16" s="771"/>
      <c r="DZ16" s="772"/>
      <c r="EA16" s="243"/>
    </row>
    <row r="17" spans="1:131" s="244" customFormat="1" ht="26.25" customHeight="1" x14ac:dyDescent="0.2">
      <c r="A17" s="250">
        <v>11</v>
      </c>
      <c r="B17" s="741"/>
      <c r="C17" s="742"/>
      <c r="D17" s="742"/>
      <c r="E17" s="742"/>
      <c r="F17" s="742"/>
      <c r="G17" s="742"/>
      <c r="H17" s="742"/>
      <c r="I17" s="742"/>
      <c r="J17" s="742"/>
      <c r="K17" s="742"/>
      <c r="L17" s="742"/>
      <c r="M17" s="742"/>
      <c r="N17" s="742"/>
      <c r="O17" s="742"/>
      <c r="P17" s="743"/>
      <c r="Q17" s="744"/>
      <c r="R17" s="745"/>
      <c r="S17" s="745"/>
      <c r="T17" s="745"/>
      <c r="U17" s="745"/>
      <c r="V17" s="745"/>
      <c r="W17" s="745"/>
      <c r="X17" s="745"/>
      <c r="Y17" s="745"/>
      <c r="Z17" s="745"/>
      <c r="AA17" s="745"/>
      <c r="AB17" s="745"/>
      <c r="AC17" s="745"/>
      <c r="AD17" s="745"/>
      <c r="AE17" s="746"/>
      <c r="AF17" s="747"/>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572</v>
      </c>
      <c r="BT17" s="755" t="s">
        <v>572</v>
      </c>
      <c r="BU17" s="755" t="s">
        <v>572</v>
      </c>
      <c r="BV17" s="755" t="s">
        <v>572</v>
      </c>
      <c r="BW17" s="755" t="s">
        <v>572</v>
      </c>
      <c r="BX17" s="755" t="s">
        <v>572</v>
      </c>
      <c r="BY17" s="755" t="s">
        <v>572</v>
      </c>
      <c r="BZ17" s="755" t="s">
        <v>572</v>
      </c>
      <c r="CA17" s="755" t="s">
        <v>572</v>
      </c>
      <c r="CB17" s="755" t="s">
        <v>572</v>
      </c>
      <c r="CC17" s="755" t="s">
        <v>572</v>
      </c>
      <c r="CD17" s="755" t="s">
        <v>572</v>
      </c>
      <c r="CE17" s="755" t="s">
        <v>572</v>
      </c>
      <c r="CF17" s="755" t="s">
        <v>572</v>
      </c>
      <c r="CG17" s="756" t="s">
        <v>572</v>
      </c>
      <c r="CH17" s="767">
        <v>0</v>
      </c>
      <c r="CI17" s="768"/>
      <c r="CJ17" s="768"/>
      <c r="CK17" s="768"/>
      <c r="CL17" s="769"/>
      <c r="CM17" s="767">
        <v>9</v>
      </c>
      <c r="CN17" s="768"/>
      <c r="CO17" s="768"/>
      <c r="CP17" s="768"/>
      <c r="CQ17" s="769"/>
      <c r="CR17" s="767">
        <v>2</v>
      </c>
      <c r="CS17" s="768"/>
      <c r="CT17" s="768"/>
      <c r="CU17" s="768"/>
      <c r="CV17" s="769"/>
      <c r="CW17" s="767">
        <v>17</v>
      </c>
      <c r="CX17" s="768"/>
      <c r="CY17" s="768"/>
      <c r="CZ17" s="768"/>
      <c r="DA17" s="769"/>
      <c r="DB17" s="767" t="s">
        <v>562</v>
      </c>
      <c r="DC17" s="768"/>
      <c r="DD17" s="768"/>
      <c r="DE17" s="768"/>
      <c r="DF17" s="769"/>
      <c r="DG17" s="767" t="s">
        <v>562</v>
      </c>
      <c r="DH17" s="768"/>
      <c r="DI17" s="768"/>
      <c r="DJ17" s="768"/>
      <c r="DK17" s="769"/>
      <c r="DL17" s="767" t="s">
        <v>562</v>
      </c>
      <c r="DM17" s="768"/>
      <c r="DN17" s="768"/>
      <c r="DO17" s="768"/>
      <c r="DP17" s="769"/>
      <c r="DQ17" s="767" t="s">
        <v>562</v>
      </c>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573</v>
      </c>
      <c r="BT18" s="755" t="s">
        <v>573</v>
      </c>
      <c r="BU18" s="755" t="s">
        <v>573</v>
      </c>
      <c r="BV18" s="755" t="s">
        <v>573</v>
      </c>
      <c r="BW18" s="755" t="s">
        <v>573</v>
      </c>
      <c r="BX18" s="755" t="s">
        <v>573</v>
      </c>
      <c r="BY18" s="755" t="s">
        <v>573</v>
      </c>
      <c r="BZ18" s="755" t="s">
        <v>573</v>
      </c>
      <c r="CA18" s="755" t="s">
        <v>573</v>
      </c>
      <c r="CB18" s="755" t="s">
        <v>573</v>
      </c>
      <c r="CC18" s="755" t="s">
        <v>573</v>
      </c>
      <c r="CD18" s="755" t="s">
        <v>573</v>
      </c>
      <c r="CE18" s="755" t="s">
        <v>573</v>
      </c>
      <c r="CF18" s="755" t="s">
        <v>573</v>
      </c>
      <c r="CG18" s="756" t="s">
        <v>573</v>
      </c>
      <c r="CH18" s="767">
        <v>1</v>
      </c>
      <c r="CI18" s="768"/>
      <c r="CJ18" s="768"/>
      <c r="CK18" s="768"/>
      <c r="CL18" s="769"/>
      <c r="CM18" s="767">
        <v>486</v>
      </c>
      <c r="CN18" s="768"/>
      <c r="CO18" s="768"/>
      <c r="CP18" s="768"/>
      <c r="CQ18" s="769"/>
      <c r="CR18" s="767">
        <v>479</v>
      </c>
      <c r="CS18" s="768"/>
      <c r="CT18" s="768"/>
      <c r="CU18" s="768"/>
      <c r="CV18" s="769"/>
      <c r="CW18" s="767" t="s">
        <v>562</v>
      </c>
      <c r="CX18" s="768"/>
      <c r="CY18" s="768"/>
      <c r="CZ18" s="768"/>
      <c r="DA18" s="769"/>
      <c r="DB18" s="767" t="s">
        <v>562</v>
      </c>
      <c r="DC18" s="768"/>
      <c r="DD18" s="768"/>
      <c r="DE18" s="768"/>
      <c r="DF18" s="769"/>
      <c r="DG18" s="767" t="s">
        <v>562</v>
      </c>
      <c r="DH18" s="768"/>
      <c r="DI18" s="768"/>
      <c r="DJ18" s="768"/>
      <c r="DK18" s="769"/>
      <c r="DL18" s="767" t="s">
        <v>562</v>
      </c>
      <c r="DM18" s="768"/>
      <c r="DN18" s="768"/>
      <c r="DO18" s="768"/>
      <c r="DP18" s="769"/>
      <c r="DQ18" s="767" t="s">
        <v>562</v>
      </c>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t="s">
        <v>560</v>
      </c>
      <c r="BS19" s="754" t="s">
        <v>574</v>
      </c>
      <c r="BT19" s="755" t="s">
        <v>574</v>
      </c>
      <c r="BU19" s="755" t="s">
        <v>574</v>
      </c>
      <c r="BV19" s="755" t="s">
        <v>574</v>
      </c>
      <c r="BW19" s="755" t="s">
        <v>574</v>
      </c>
      <c r="BX19" s="755" t="s">
        <v>574</v>
      </c>
      <c r="BY19" s="755" t="s">
        <v>574</v>
      </c>
      <c r="BZ19" s="755" t="s">
        <v>574</v>
      </c>
      <c r="CA19" s="755" t="s">
        <v>574</v>
      </c>
      <c r="CB19" s="755" t="s">
        <v>574</v>
      </c>
      <c r="CC19" s="755" t="s">
        <v>574</v>
      </c>
      <c r="CD19" s="755" t="s">
        <v>574</v>
      </c>
      <c r="CE19" s="755" t="s">
        <v>574</v>
      </c>
      <c r="CF19" s="755" t="s">
        <v>574</v>
      </c>
      <c r="CG19" s="756" t="s">
        <v>574</v>
      </c>
      <c r="CH19" s="767" t="s">
        <v>562</v>
      </c>
      <c r="CI19" s="768"/>
      <c r="CJ19" s="768"/>
      <c r="CK19" s="768"/>
      <c r="CL19" s="769"/>
      <c r="CM19" s="767">
        <v>139</v>
      </c>
      <c r="CN19" s="768"/>
      <c r="CO19" s="768"/>
      <c r="CP19" s="768"/>
      <c r="CQ19" s="769"/>
      <c r="CR19" s="767">
        <v>10</v>
      </c>
      <c r="CS19" s="768"/>
      <c r="CT19" s="768"/>
      <c r="CU19" s="768"/>
      <c r="CV19" s="769"/>
      <c r="CW19" s="767">
        <v>84</v>
      </c>
      <c r="CX19" s="768"/>
      <c r="CY19" s="768"/>
      <c r="CZ19" s="768"/>
      <c r="DA19" s="769"/>
      <c r="DB19" s="767" t="s">
        <v>562</v>
      </c>
      <c r="DC19" s="768"/>
      <c r="DD19" s="768"/>
      <c r="DE19" s="768"/>
      <c r="DF19" s="769"/>
      <c r="DG19" s="767" t="s">
        <v>562</v>
      </c>
      <c r="DH19" s="768"/>
      <c r="DI19" s="768"/>
      <c r="DJ19" s="768"/>
      <c r="DK19" s="769"/>
      <c r="DL19" s="767">
        <v>269</v>
      </c>
      <c r="DM19" s="768"/>
      <c r="DN19" s="768"/>
      <c r="DO19" s="768"/>
      <c r="DP19" s="769"/>
      <c r="DQ19" s="767">
        <v>242</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575</v>
      </c>
      <c r="BT20" s="755" t="s">
        <v>575</v>
      </c>
      <c r="BU20" s="755" t="s">
        <v>575</v>
      </c>
      <c r="BV20" s="755" t="s">
        <v>575</v>
      </c>
      <c r="BW20" s="755" t="s">
        <v>575</v>
      </c>
      <c r="BX20" s="755" t="s">
        <v>575</v>
      </c>
      <c r="BY20" s="755" t="s">
        <v>575</v>
      </c>
      <c r="BZ20" s="755" t="s">
        <v>575</v>
      </c>
      <c r="CA20" s="755" t="s">
        <v>575</v>
      </c>
      <c r="CB20" s="755" t="s">
        <v>575</v>
      </c>
      <c r="CC20" s="755" t="s">
        <v>575</v>
      </c>
      <c r="CD20" s="755" t="s">
        <v>575</v>
      </c>
      <c r="CE20" s="755" t="s">
        <v>575</v>
      </c>
      <c r="CF20" s="755" t="s">
        <v>575</v>
      </c>
      <c r="CG20" s="756" t="s">
        <v>575</v>
      </c>
      <c r="CH20" s="767">
        <v>4</v>
      </c>
      <c r="CI20" s="768"/>
      <c r="CJ20" s="768"/>
      <c r="CK20" s="768"/>
      <c r="CL20" s="769"/>
      <c r="CM20" s="767">
        <v>1145</v>
      </c>
      <c r="CN20" s="768"/>
      <c r="CO20" s="768"/>
      <c r="CP20" s="768"/>
      <c r="CQ20" s="769"/>
      <c r="CR20" s="767">
        <v>300</v>
      </c>
      <c r="CS20" s="768"/>
      <c r="CT20" s="768"/>
      <c r="CU20" s="768"/>
      <c r="CV20" s="769"/>
      <c r="CW20" s="767" t="s">
        <v>562</v>
      </c>
      <c r="CX20" s="768"/>
      <c r="CY20" s="768"/>
      <c r="CZ20" s="768"/>
      <c r="DA20" s="769"/>
      <c r="DB20" s="767" t="s">
        <v>562</v>
      </c>
      <c r="DC20" s="768"/>
      <c r="DD20" s="768"/>
      <c r="DE20" s="768"/>
      <c r="DF20" s="769"/>
      <c r="DG20" s="767" t="s">
        <v>562</v>
      </c>
      <c r="DH20" s="768"/>
      <c r="DI20" s="768"/>
      <c r="DJ20" s="768"/>
      <c r="DK20" s="769"/>
      <c r="DL20" s="767" t="s">
        <v>562</v>
      </c>
      <c r="DM20" s="768"/>
      <c r="DN20" s="768"/>
      <c r="DO20" s="768"/>
      <c r="DP20" s="769"/>
      <c r="DQ20" s="767" t="s">
        <v>562</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576</v>
      </c>
      <c r="BT21" s="755" t="s">
        <v>576</v>
      </c>
      <c r="BU21" s="755" t="s">
        <v>576</v>
      </c>
      <c r="BV21" s="755" t="s">
        <v>576</v>
      </c>
      <c r="BW21" s="755" t="s">
        <v>576</v>
      </c>
      <c r="BX21" s="755" t="s">
        <v>576</v>
      </c>
      <c r="BY21" s="755" t="s">
        <v>576</v>
      </c>
      <c r="BZ21" s="755" t="s">
        <v>576</v>
      </c>
      <c r="CA21" s="755" t="s">
        <v>576</v>
      </c>
      <c r="CB21" s="755" t="s">
        <v>576</v>
      </c>
      <c r="CC21" s="755" t="s">
        <v>576</v>
      </c>
      <c r="CD21" s="755" t="s">
        <v>576</v>
      </c>
      <c r="CE21" s="755" t="s">
        <v>576</v>
      </c>
      <c r="CF21" s="755" t="s">
        <v>576</v>
      </c>
      <c r="CG21" s="756" t="s">
        <v>576</v>
      </c>
      <c r="CH21" s="767">
        <v>8</v>
      </c>
      <c r="CI21" s="768"/>
      <c r="CJ21" s="768"/>
      <c r="CK21" s="768"/>
      <c r="CL21" s="769"/>
      <c r="CM21" s="767">
        <v>20</v>
      </c>
      <c r="CN21" s="768"/>
      <c r="CO21" s="768"/>
      <c r="CP21" s="768"/>
      <c r="CQ21" s="769"/>
      <c r="CR21" s="767">
        <v>5</v>
      </c>
      <c r="CS21" s="768"/>
      <c r="CT21" s="768"/>
      <c r="CU21" s="768"/>
      <c r="CV21" s="769"/>
      <c r="CW21" s="767" t="s">
        <v>562</v>
      </c>
      <c r="CX21" s="768"/>
      <c r="CY21" s="768"/>
      <c r="CZ21" s="768"/>
      <c r="DA21" s="769"/>
      <c r="DB21" s="767" t="s">
        <v>562</v>
      </c>
      <c r="DC21" s="768"/>
      <c r="DD21" s="768"/>
      <c r="DE21" s="768"/>
      <c r="DF21" s="769"/>
      <c r="DG21" s="767" t="s">
        <v>562</v>
      </c>
      <c r="DH21" s="768"/>
      <c r="DI21" s="768"/>
      <c r="DJ21" s="768"/>
      <c r="DK21" s="769"/>
      <c r="DL21" s="767" t="s">
        <v>562</v>
      </c>
      <c r="DM21" s="768"/>
      <c r="DN21" s="768"/>
      <c r="DO21" s="768"/>
      <c r="DP21" s="769"/>
      <c r="DQ21" s="767" t="s">
        <v>562</v>
      </c>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375</v>
      </c>
      <c r="BA22" s="798"/>
      <c r="BB22" s="798"/>
      <c r="BC22" s="798"/>
      <c r="BD22" s="799"/>
      <c r="BE22" s="242"/>
      <c r="BF22" s="242"/>
      <c r="BG22" s="242"/>
      <c r="BH22" s="242"/>
      <c r="BI22" s="242"/>
      <c r="BJ22" s="242"/>
      <c r="BK22" s="242"/>
      <c r="BL22" s="242"/>
      <c r="BM22" s="242"/>
      <c r="BN22" s="242"/>
      <c r="BO22" s="242"/>
      <c r="BP22" s="242"/>
      <c r="BQ22" s="251">
        <v>16</v>
      </c>
      <c r="BR22" s="252" t="s">
        <v>560</v>
      </c>
      <c r="BS22" s="754" t="s">
        <v>577</v>
      </c>
      <c r="BT22" s="755" t="s">
        <v>577</v>
      </c>
      <c r="BU22" s="755" t="s">
        <v>577</v>
      </c>
      <c r="BV22" s="755" t="s">
        <v>577</v>
      </c>
      <c r="BW22" s="755" t="s">
        <v>577</v>
      </c>
      <c r="BX22" s="755" t="s">
        <v>577</v>
      </c>
      <c r="BY22" s="755" t="s">
        <v>577</v>
      </c>
      <c r="BZ22" s="755" t="s">
        <v>577</v>
      </c>
      <c r="CA22" s="755" t="s">
        <v>577</v>
      </c>
      <c r="CB22" s="755" t="s">
        <v>577</v>
      </c>
      <c r="CC22" s="755" t="s">
        <v>577</v>
      </c>
      <c r="CD22" s="755" t="s">
        <v>577</v>
      </c>
      <c r="CE22" s="755" t="s">
        <v>577</v>
      </c>
      <c r="CF22" s="755" t="s">
        <v>577</v>
      </c>
      <c r="CG22" s="756" t="s">
        <v>577</v>
      </c>
      <c r="CH22" s="767">
        <v>-22</v>
      </c>
      <c r="CI22" s="768"/>
      <c r="CJ22" s="768"/>
      <c r="CK22" s="768"/>
      <c r="CL22" s="769"/>
      <c r="CM22" s="767">
        <v>2504</v>
      </c>
      <c r="CN22" s="768"/>
      <c r="CO22" s="768"/>
      <c r="CP22" s="768"/>
      <c r="CQ22" s="769"/>
      <c r="CR22" s="767">
        <v>174</v>
      </c>
      <c r="CS22" s="768"/>
      <c r="CT22" s="768"/>
      <c r="CU22" s="768"/>
      <c r="CV22" s="769"/>
      <c r="CW22" s="767">
        <v>129</v>
      </c>
      <c r="CX22" s="768"/>
      <c r="CY22" s="768"/>
      <c r="CZ22" s="768"/>
      <c r="DA22" s="769"/>
      <c r="DB22" s="767">
        <v>5395</v>
      </c>
      <c r="DC22" s="768"/>
      <c r="DD22" s="768"/>
      <c r="DE22" s="768"/>
      <c r="DF22" s="769"/>
      <c r="DG22" s="767" t="s">
        <v>562</v>
      </c>
      <c r="DH22" s="768"/>
      <c r="DI22" s="768"/>
      <c r="DJ22" s="768"/>
      <c r="DK22" s="769"/>
      <c r="DL22" s="767">
        <v>446</v>
      </c>
      <c r="DM22" s="768"/>
      <c r="DN22" s="768"/>
      <c r="DO22" s="768"/>
      <c r="DP22" s="769"/>
      <c r="DQ22" s="767" t="s">
        <v>562</v>
      </c>
      <c r="DR22" s="768"/>
      <c r="DS22" s="768"/>
      <c r="DT22" s="768"/>
      <c r="DU22" s="769"/>
      <c r="DV22" s="770"/>
      <c r="DW22" s="771"/>
      <c r="DX22" s="771"/>
      <c r="DY22" s="771"/>
      <c r="DZ22" s="772"/>
      <c r="EA22" s="243"/>
    </row>
    <row r="23" spans="1:131" s="244" customFormat="1" ht="26.25" customHeight="1" thickBot="1" x14ac:dyDescent="0.25">
      <c r="A23" s="253" t="s">
        <v>376</v>
      </c>
      <c r="B23" s="782" t="s">
        <v>377</v>
      </c>
      <c r="C23" s="783"/>
      <c r="D23" s="783"/>
      <c r="E23" s="783"/>
      <c r="F23" s="783"/>
      <c r="G23" s="783"/>
      <c r="H23" s="783"/>
      <c r="I23" s="783"/>
      <c r="J23" s="783"/>
      <c r="K23" s="783"/>
      <c r="L23" s="783"/>
      <c r="M23" s="783"/>
      <c r="N23" s="783"/>
      <c r="O23" s="783"/>
      <c r="P23" s="784"/>
      <c r="Q23" s="785">
        <v>664792</v>
      </c>
      <c r="R23" s="786"/>
      <c r="S23" s="786"/>
      <c r="T23" s="786"/>
      <c r="U23" s="786"/>
      <c r="V23" s="786">
        <v>638205</v>
      </c>
      <c r="W23" s="786"/>
      <c r="X23" s="786"/>
      <c r="Y23" s="786"/>
      <c r="Z23" s="786"/>
      <c r="AA23" s="786">
        <v>26587</v>
      </c>
      <c r="AB23" s="786"/>
      <c r="AC23" s="786"/>
      <c r="AD23" s="786"/>
      <c r="AE23" s="787"/>
      <c r="AF23" s="788">
        <v>20171</v>
      </c>
      <c r="AG23" s="786"/>
      <c r="AH23" s="786"/>
      <c r="AI23" s="786"/>
      <c r="AJ23" s="789"/>
      <c r="AK23" s="790"/>
      <c r="AL23" s="791"/>
      <c r="AM23" s="791"/>
      <c r="AN23" s="791"/>
      <c r="AO23" s="791"/>
      <c r="AP23" s="786">
        <v>991096</v>
      </c>
      <c r="AQ23" s="786"/>
      <c r="AR23" s="786"/>
      <c r="AS23" s="786"/>
      <c r="AT23" s="786"/>
      <c r="AU23" s="792"/>
      <c r="AV23" s="792"/>
      <c r="AW23" s="792"/>
      <c r="AX23" s="792"/>
      <c r="AY23" s="793"/>
      <c r="AZ23" s="801" t="s">
        <v>121</v>
      </c>
      <c r="BA23" s="802"/>
      <c r="BB23" s="802"/>
      <c r="BC23" s="802"/>
      <c r="BD23" s="803"/>
      <c r="BE23" s="242"/>
      <c r="BF23" s="242"/>
      <c r="BG23" s="242"/>
      <c r="BH23" s="242"/>
      <c r="BI23" s="242"/>
      <c r="BJ23" s="242"/>
      <c r="BK23" s="242"/>
      <c r="BL23" s="242"/>
      <c r="BM23" s="242"/>
      <c r="BN23" s="242"/>
      <c r="BO23" s="242"/>
      <c r="BP23" s="242"/>
      <c r="BQ23" s="251">
        <v>17</v>
      </c>
      <c r="BR23" s="252" t="s">
        <v>560</v>
      </c>
      <c r="BS23" s="754" t="s">
        <v>578</v>
      </c>
      <c r="BT23" s="755" t="s">
        <v>578</v>
      </c>
      <c r="BU23" s="755" t="s">
        <v>578</v>
      </c>
      <c r="BV23" s="755" t="s">
        <v>578</v>
      </c>
      <c r="BW23" s="755" t="s">
        <v>578</v>
      </c>
      <c r="BX23" s="755" t="s">
        <v>578</v>
      </c>
      <c r="BY23" s="755" t="s">
        <v>578</v>
      </c>
      <c r="BZ23" s="755" t="s">
        <v>578</v>
      </c>
      <c r="CA23" s="755" t="s">
        <v>578</v>
      </c>
      <c r="CB23" s="755" t="s">
        <v>578</v>
      </c>
      <c r="CC23" s="755" t="s">
        <v>578</v>
      </c>
      <c r="CD23" s="755" t="s">
        <v>578</v>
      </c>
      <c r="CE23" s="755" t="s">
        <v>578</v>
      </c>
      <c r="CF23" s="755" t="s">
        <v>578</v>
      </c>
      <c r="CG23" s="756" t="s">
        <v>578</v>
      </c>
      <c r="CH23" s="767">
        <v>8</v>
      </c>
      <c r="CI23" s="768"/>
      <c r="CJ23" s="768"/>
      <c r="CK23" s="768"/>
      <c r="CL23" s="769"/>
      <c r="CM23" s="767">
        <v>61</v>
      </c>
      <c r="CN23" s="768"/>
      <c r="CO23" s="768"/>
      <c r="CP23" s="768"/>
      <c r="CQ23" s="769"/>
      <c r="CR23" s="767">
        <v>452</v>
      </c>
      <c r="CS23" s="768"/>
      <c r="CT23" s="768"/>
      <c r="CU23" s="768"/>
      <c r="CV23" s="769"/>
      <c r="CW23" s="767">
        <v>98</v>
      </c>
      <c r="CX23" s="768"/>
      <c r="CY23" s="768"/>
      <c r="CZ23" s="768"/>
      <c r="DA23" s="769"/>
      <c r="DB23" s="767" t="s">
        <v>562</v>
      </c>
      <c r="DC23" s="768"/>
      <c r="DD23" s="768"/>
      <c r="DE23" s="768"/>
      <c r="DF23" s="769"/>
      <c r="DG23" s="767" t="s">
        <v>562</v>
      </c>
      <c r="DH23" s="768"/>
      <c r="DI23" s="768"/>
      <c r="DJ23" s="768"/>
      <c r="DK23" s="769"/>
      <c r="DL23" s="767">
        <v>141</v>
      </c>
      <c r="DM23" s="768"/>
      <c r="DN23" s="768"/>
      <c r="DO23" s="768"/>
      <c r="DP23" s="769"/>
      <c r="DQ23" s="767">
        <v>127</v>
      </c>
      <c r="DR23" s="768"/>
      <c r="DS23" s="768"/>
      <c r="DT23" s="768"/>
      <c r="DU23" s="769"/>
      <c r="DV23" s="770"/>
      <c r="DW23" s="771"/>
      <c r="DX23" s="771"/>
      <c r="DY23" s="771"/>
      <c r="DZ23" s="772"/>
      <c r="EA23" s="243"/>
    </row>
    <row r="24" spans="1:131" s="244" customFormat="1" ht="26.25" customHeight="1" x14ac:dyDescent="0.2">
      <c r="A24" s="800" t="s">
        <v>378</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579</v>
      </c>
      <c r="BT24" s="755" t="s">
        <v>579</v>
      </c>
      <c r="BU24" s="755" t="s">
        <v>579</v>
      </c>
      <c r="BV24" s="755" t="s">
        <v>579</v>
      </c>
      <c r="BW24" s="755" t="s">
        <v>579</v>
      </c>
      <c r="BX24" s="755" t="s">
        <v>579</v>
      </c>
      <c r="BY24" s="755" t="s">
        <v>579</v>
      </c>
      <c r="BZ24" s="755" t="s">
        <v>579</v>
      </c>
      <c r="CA24" s="755" t="s">
        <v>579</v>
      </c>
      <c r="CB24" s="755" t="s">
        <v>579</v>
      </c>
      <c r="CC24" s="755" t="s">
        <v>579</v>
      </c>
      <c r="CD24" s="755" t="s">
        <v>579</v>
      </c>
      <c r="CE24" s="755" t="s">
        <v>579</v>
      </c>
      <c r="CF24" s="755" t="s">
        <v>579</v>
      </c>
      <c r="CG24" s="756" t="s">
        <v>579</v>
      </c>
      <c r="CH24" s="767">
        <v>0</v>
      </c>
      <c r="CI24" s="768"/>
      <c r="CJ24" s="768"/>
      <c r="CK24" s="768"/>
      <c r="CL24" s="769"/>
      <c r="CM24" s="767">
        <v>45</v>
      </c>
      <c r="CN24" s="768"/>
      <c r="CO24" s="768"/>
      <c r="CP24" s="768"/>
      <c r="CQ24" s="769"/>
      <c r="CR24" s="767">
        <v>15</v>
      </c>
      <c r="CS24" s="768"/>
      <c r="CT24" s="768"/>
      <c r="CU24" s="768"/>
      <c r="CV24" s="769"/>
      <c r="CW24" s="767" t="s">
        <v>562</v>
      </c>
      <c r="CX24" s="768"/>
      <c r="CY24" s="768"/>
      <c r="CZ24" s="768"/>
      <c r="DA24" s="769"/>
      <c r="DB24" s="767" t="s">
        <v>562</v>
      </c>
      <c r="DC24" s="768"/>
      <c r="DD24" s="768"/>
      <c r="DE24" s="768"/>
      <c r="DF24" s="769"/>
      <c r="DG24" s="767" t="s">
        <v>562</v>
      </c>
      <c r="DH24" s="768"/>
      <c r="DI24" s="768"/>
      <c r="DJ24" s="768"/>
      <c r="DK24" s="769"/>
      <c r="DL24" s="767" t="s">
        <v>562</v>
      </c>
      <c r="DM24" s="768"/>
      <c r="DN24" s="768"/>
      <c r="DO24" s="768"/>
      <c r="DP24" s="769"/>
      <c r="DQ24" s="767" t="s">
        <v>562</v>
      </c>
      <c r="DR24" s="768"/>
      <c r="DS24" s="768"/>
      <c r="DT24" s="768"/>
      <c r="DU24" s="769"/>
      <c r="DV24" s="770"/>
      <c r="DW24" s="771"/>
      <c r="DX24" s="771"/>
      <c r="DY24" s="771"/>
      <c r="DZ24" s="772"/>
      <c r="EA24" s="243"/>
    </row>
    <row r="25" spans="1:131" s="236" customFormat="1" ht="26.25" customHeight="1" thickBot="1" x14ac:dyDescent="0.25">
      <c r="A25" s="735" t="s">
        <v>379</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580</v>
      </c>
      <c r="BT25" s="755" t="s">
        <v>580</v>
      </c>
      <c r="BU25" s="755" t="s">
        <v>580</v>
      </c>
      <c r="BV25" s="755" t="s">
        <v>580</v>
      </c>
      <c r="BW25" s="755" t="s">
        <v>580</v>
      </c>
      <c r="BX25" s="755" t="s">
        <v>580</v>
      </c>
      <c r="BY25" s="755" t="s">
        <v>580</v>
      </c>
      <c r="BZ25" s="755" t="s">
        <v>580</v>
      </c>
      <c r="CA25" s="755" t="s">
        <v>580</v>
      </c>
      <c r="CB25" s="755" t="s">
        <v>580</v>
      </c>
      <c r="CC25" s="755" t="s">
        <v>580</v>
      </c>
      <c r="CD25" s="755" t="s">
        <v>580</v>
      </c>
      <c r="CE25" s="755" t="s">
        <v>580</v>
      </c>
      <c r="CF25" s="755" t="s">
        <v>580</v>
      </c>
      <c r="CG25" s="756" t="s">
        <v>580</v>
      </c>
      <c r="CH25" s="767">
        <v>10</v>
      </c>
      <c r="CI25" s="768"/>
      <c r="CJ25" s="768"/>
      <c r="CK25" s="768"/>
      <c r="CL25" s="769"/>
      <c r="CM25" s="767">
        <v>122</v>
      </c>
      <c r="CN25" s="768"/>
      <c r="CO25" s="768"/>
      <c r="CP25" s="768"/>
      <c r="CQ25" s="769"/>
      <c r="CR25" s="767">
        <v>10</v>
      </c>
      <c r="CS25" s="768"/>
      <c r="CT25" s="768"/>
      <c r="CU25" s="768"/>
      <c r="CV25" s="769"/>
      <c r="CW25" s="767" t="s">
        <v>562</v>
      </c>
      <c r="CX25" s="768"/>
      <c r="CY25" s="768"/>
      <c r="CZ25" s="768"/>
      <c r="DA25" s="769"/>
      <c r="DB25" s="767" t="s">
        <v>562</v>
      </c>
      <c r="DC25" s="768"/>
      <c r="DD25" s="768"/>
      <c r="DE25" s="768"/>
      <c r="DF25" s="769"/>
      <c r="DG25" s="767" t="s">
        <v>562</v>
      </c>
      <c r="DH25" s="768"/>
      <c r="DI25" s="768"/>
      <c r="DJ25" s="768"/>
      <c r="DK25" s="769"/>
      <c r="DL25" s="767" t="s">
        <v>562</v>
      </c>
      <c r="DM25" s="768"/>
      <c r="DN25" s="768"/>
      <c r="DO25" s="768"/>
      <c r="DP25" s="769"/>
      <c r="DQ25" s="767" t="s">
        <v>562</v>
      </c>
      <c r="DR25" s="768"/>
      <c r="DS25" s="768"/>
      <c r="DT25" s="768"/>
      <c r="DU25" s="769"/>
      <c r="DV25" s="770"/>
      <c r="DW25" s="771"/>
      <c r="DX25" s="771"/>
      <c r="DY25" s="771"/>
      <c r="DZ25" s="772"/>
      <c r="EA25" s="235"/>
    </row>
    <row r="26" spans="1:131" s="236" customFormat="1" ht="26.25" customHeight="1" x14ac:dyDescent="0.2">
      <c r="A26" s="726" t="s">
        <v>346</v>
      </c>
      <c r="B26" s="727"/>
      <c r="C26" s="727"/>
      <c r="D26" s="727"/>
      <c r="E26" s="727"/>
      <c r="F26" s="727"/>
      <c r="G26" s="727"/>
      <c r="H26" s="727"/>
      <c r="I26" s="727"/>
      <c r="J26" s="727"/>
      <c r="K26" s="727"/>
      <c r="L26" s="727"/>
      <c r="M26" s="727"/>
      <c r="N26" s="727"/>
      <c r="O26" s="727"/>
      <c r="P26" s="728"/>
      <c r="Q26" s="703" t="s">
        <v>380</v>
      </c>
      <c r="R26" s="704"/>
      <c r="S26" s="704"/>
      <c r="T26" s="704"/>
      <c r="U26" s="705"/>
      <c r="V26" s="703" t="s">
        <v>381</v>
      </c>
      <c r="W26" s="704"/>
      <c r="X26" s="704"/>
      <c r="Y26" s="704"/>
      <c r="Z26" s="705"/>
      <c r="AA26" s="703" t="s">
        <v>382</v>
      </c>
      <c r="AB26" s="704"/>
      <c r="AC26" s="704"/>
      <c r="AD26" s="704"/>
      <c r="AE26" s="704"/>
      <c r="AF26" s="804" t="s">
        <v>383</v>
      </c>
      <c r="AG26" s="805"/>
      <c r="AH26" s="805"/>
      <c r="AI26" s="805"/>
      <c r="AJ26" s="806"/>
      <c r="AK26" s="704" t="s">
        <v>384</v>
      </c>
      <c r="AL26" s="704"/>
      <c r="AM26" s="704"/>
      <c r="AN26" s="704"/>
      <c r="AO26" s="705"/>
      <c r="AP26" s="703" t="s">
        <v>385</v>
      </c>
      <c r="AQ26" s="704"/>
      <c r="AR26" s="704"/>
      <c r="AS26" s="704"/>
      <c r="AT26" s="705"/>
      <c r="AU26" s="703" t="s">
        <v>386</v>
      </c>
      <c r="AV26" s="704"/>
      <c r="AW26" s="704"/>
      <c r="AX26" s="704"/>
      <c r="AY26" s="705"/>
      <c r="AZ26" s="703" t="s">
        <v>387</v>
      </c>
      <c r="BA26" s="704"/>
      <c r="BB26" s="704"/>
      <c r="BC26" s="704"/>
      <c r="BD26" s="705"/>
      <c r="BE26" s="703" t="s">
        <v>353</v>
      </c>
      <c r="BF26" s="704"/>
      <c r="BG26" s="704"/>
      <c r="BH26" s="704"/>
      <c r="BI26" s="715"/>
      <c r="BJ26" s="241"/>
      <c r="BK26" s="241"/>
      <c r="BL26" s="241"/>
      <c r="BM26" s="241"/>
      <c r="BN26" s="241"/>
      <c r="BO26" s="254"/>
      <c r="BP26" s="254"/>
      <c r="BQ26" s="251">
        <v>20</v>
      </c>
      <c r="BR26" s="252"/>
      <c r="BS26" s="754" t="s">
        <v>581</v>
      </c>
      <c r="BT26" s="755" t="s">
        <v>581</v>
      </c>
      <c r="BU26" s="755" t="s">
        <v>581</v>
      </c>
      <c r="BV26" s="755" t="s">
        <v>581</v>
      </c>
      <c r="BW26" s="755" t="s">
        <v>581</v>
      </c>
      <c r="BX26" s="755" t="s">
        <v>581</v>
      </c>
      <c r="BY26" s="755" t="s">
        <v>581</v>
      </c>
      <c r="BZ26" s="755" t="s">
        <v>581</v>
      </c>
      <c r="CA26" s="755" t="s">
        <v>581</v>
      </c>
      <c r="CB26" s="755" t="s">
        <v>581</v>
      </c>
      <c r="CC26" s="755" t="s">
        <v>581</v>
      </c>
      <c r="CD26" s="755" t="s">
        <v>581</v>
      </c>
      <c r="CE26" s="755" t="s">
        <v>581</v>
      </c>
      <c r="CF26" s="755" t="s">
        <v>581</v>
      </c>
      <c r="CG26" s="756" t="s">
        <v>581</v>
      </c>
      <c r="CH26" s="767">
        <v>-4</v>
      </c>
      <c r="CI26" s="768"/>
      <c r="CJ26" s="768"/>
      <c r="CK26" s="768"/>
      <c r="CL26" s="769"/>
      <c r="CM26" s="767">
        <v>36</v>
      </c>
      <c r="CN26" s="768"/>
      <c r="CO26" s="768"/>
      <c r="CP26" s="768"/>
      <c r="CQ26" s="769"/>
      <c r="CR26" s="767">
        <v>88</v>
      </c>
      <c r="CS26" s="768"/>
      <c r="CT26" s="768"/>
      <c r="CU26" s="768"/>
      <c r="CV26" s="769"/>
      <c r="CW26" s="767">
        <v>1</v>
      </c>
      <c r="CX26" s="768"/>
      <c r="CY26" s="768"/>
      <c r="CZ26" s="768"/>
      <c r="DA26" s="769"/>
      <c r="DB26" s="767" t="s">
        <v>562</v>
      </c>
      <c r="DC26" s="768"/>
      <c r="DD26" s="768"/>
      <c r="DE26" s="768"/>
      <c r="DF26" s="769"/>
      <c r="DG26" s="767" t="s">
        <v>562</v>
      </c>
      <c r="DH26" s="768"/>
      <c r="DI26" s="768"/>
      <c r="DJ26" s="768"/>
      <c r="DK26" s="769"/>
      <c r="DL26" s="767" t="s">
        <v>562</v>
      </c>
      <c r="DM26" s="768"/>
      <c r="DN26" s="768"/>
      <c r="DO26" s="768"/>
      <c r="DP26" s="769"/>
      <c r="DQ26" s="767" t="s">
        <v>562</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582</v>
      </c>
      <c r="BT27" s="755" t="s">
        <v>582</v>
      </c>
      <c r="BU27" s="755" t="s">
        <v>582</v>
      </c>
      <c r="BV27" s="755" t="s">
        <v>582</v>
      </c>
      <c r="BW27" s="755" t="s">
        <v>582</v>
      </c>
      <c r="BX27" s="755" t="s">
        <v>582</v>
      </c>
      <c r="BY27" s="755" t="s">
        <v>582</v>
      </c>
      <c r="BZ27" s="755" t="s">
        <v>582</v>
      </c>
      <c r="CA27" s="755" t="s">
        <v>582</v>
      </c>
      <c r="CB27" s="755" t="s">
        <v>582</v>
      </c>
      <c r="CC27" s="755" t="s">
        <v>582</v>
      </c>
      <c r="CD27" s="755" t="s">
        <v>582</v>
      </c>
      <c r="CE27" s="755" t="s">
        <v>582</v>
      </c>
      <c r="CF27" s="755" t="s">
        <v>582</v>
      </c>
      <c r="CG27" s="756" t="s">
        <v>582</v>
      </c>
      <c r="CH27" s="767">
        <v>-15</v>
      </c>
      <c r="CI27" s="768"/>
      <c r="CJ27" s="768"/>
      <c r="CK27" s="768"/>
      <c r="CL27" s="769"/>
      <c r="CM27" s="767">
        <v>557</v>
      </c>
      <c r="CN27" s="768"/>
      <c r="CO27" s="768"/>
      <c r="CP27" s="768"/>
      <c r="CQ27" s="769"/>
      <c r="CR27" s="767">
        <v>0</v>
      </c>
      <c r="CS27" s="768"/>
      <c r="CT27" s="768"/>
      <c r="CU27" s="768"/>
      <c r="CV27" s="769"/>
      <c r="CW27" s="767" t="s">
        <v>562</v>
      </c>
      <c r="CX27" s="768"/>
      <c r="CY27" s="768"/>
      <c r="CZ27" s="768"/>
      <c r="DA27" s="769"/>
      <c r="DB27" s="767" t="s">
        <v>562</v>
      </c>
      <c r="DC27" s="768"/>
      <c r="DD27" s="768"/>
      <c r="DE27" s="768"/>
      <c r="DF27" s="769"/>
      <c r="DG27" s="767" t="s">
        <v>562</v>
      </c>
      <c r="DH27" s="768"/>
      <c r="DI27" s="768"/>
      <c r="DJ27" s="768"/>
      <c r="DK27" s="769"/>
      <c r="DL27" s="767" t="s">
        <v>562</v>
      </c>
      <c r="DM27" s="768"/>
      <c r="DN27" s="768"/>
      <c r="DO27" s="768"/>
      <c r="DP27" s="769"/>
      <c r="DQ27" s="767" t="s">
        <v>562</v>
      </c>
      <c r="DR27" s="768"/>
      <c r="DS27" s="768"/>
      <c r="DT27" s="768"/>
      <c r="DU27" s="769"/>
      <c r="DV27" s="770"/>
      <c r="DW27" s="771"/>
      <c r="DX27" s="771"/>
      <c r="DY27" s="771"/>
      <c r="DZ27" s="772"/>
      <c r="EA27" s="235"/>
    </row>
    <row r="28" spans="1:131" s="236" customFormat="1" ht="26.25" customHeight="1" thickTop="1" x14ac:dyDescent="0.2">
      <c r="A28" s="255">
        <v>1</v>
      </c>
      <c r="B28" s="717" t="s">
        <v>388</v>
      </c>
      <c r="C28" s="718"/>
      <c r="D28" s="718"/>
      <c r="E28" s="718"/>
      <c r="F28" s="718"/>
      <c r="G28" s="718"/>
      <c r="H28" s="718"/>
      <c r="I28" s="718"/>
      <c r="J28" s="718"/>
      <c r="K28" s="718"/>
      <c r="L28" s="718"/>
      <c r="M28" s="718"/>
      <c r="N28" s="718"/>
      <c r="O28" s="718"/>
      <c r="P28" s="719"/>
      <c r="Q28" s="814">
        <v>80551</v>
      </c>
      <c r="R28" s="815"/>
      <c r="S28" s="815"/>
      <c r="T28" s="815"/>
      <c r="U28" s="815"/>
      <c r="V28" s="815">
        <v>75956</v>
      </c>
      <c r="W28" s="815"/>
      <c r="X28" s="815"/>
      <c r="Y28" s="815"/>
      <c r="Z28" s="815"/>
      <c r="AA28" s="815">
        <v>4595</v>
      </c>
      <c r="AB28" s="815"/>
      <c r="AC28" s="815"/>
      <c r="AD28" s="815"/>
      <c r="AE28" s="816"/>
      <c r="AF28" s="817">
        <v>4595</v>
      </c>
      <c r="AG28" s="815"/>
      <c r="AH28" s="815"/>
      <c r="AI28" s="815"/>
      <c r="AJ28" s="818"/>
      <c r="AK28" s="819">
        <v>4852</v>
      </c>
      <c r="AL28" s="810"/>
      <c r="AM28" s="810"/>
      <c r="AN28" s="810"/>
      <c r="AO28" s="810"/>
      <c r="AP28" s="810" t="s">
        <v>559</v>
      </c>
      <c r="AQ28" s="810"/>
      <c r="AR28" s="810"/>
      <c r="AS28" s="810"/>
      <c r="AT28" s="810"/>
      <c r="AU28" s="810" t="s">
        <v>559</v>
      </c>
      <c r="AV28" s="810"/>
      <c r="AW28" s="810"/>
      <c r="AX28" s="810"/>
      <c r="AY28" s="810"/>
      <c r="AZ28" s="811" t="s">
        <v>559</v>
      </c>
      <c r="BA28" s="811"/>
      <c r="BB28" s="811"/>
      <c r="BC28" s="811"/>
      <c r="BD28" s="811"/>
      <c r="BE28" s="812"/>
      <c r="BF28" s="812"/>
      <c r="BG28" s="812"/>
      <c r="BH28" s="812"/>
      <c r="BI28" s="813"/>
      <c r="BJ28" s="241"/>
      <c r="BK28" s="241"/>
      <c r="BL28" s="241"/>
      <c r="BM28" s="241"/>
      <c r="BN28" s="241"/>
      <c r="BO28" s="254"/>
      <c r="BP28" s="254"/>
      <c r="BQ28" s="251">
        <v>22</v>
      </c>
      <c r="BR28" s="252"/>
      <c r="BS28" s="754" t="s">
        <v>583</v>
      </c>
      <c r="BT28" s="755" t="s">
        <v>583</v>
      </c>
      <c r="BU28" s="755" t="s">
        <v>583</v>
      </c>
      <c r="BV28" s="755" t="s">
        <v>583</v>
      </c>
      <c r="BW28" s="755" t="s">
        <v>583</v>
      </c>
      <c r="BX28" s="755" t="s">
        <v>583</v>
      </c>
      <c r="BY28" s="755" t="s">
        <v>583</v>
      </c>
      <c r="BZ28" s="755" t="s">
        <v>583</v>
      </c>
      <c r="CA28" s="755" t="s">
        <v>583</v>
      </c>
      <c r="CB28" s="755" t="s">
        <v>583</v>
      </c>
      <c r="CC28" s="755" t="s">
        <v>583</v>
      </c>
      <c r="CD28" s="755" t="s">
        <v>583</v>
      </c>
      <c r="CE28" s="755" t="s">
        <v>583</v>
      </c>
      <c r="CF28" s="755" t="s">
        <v>583</v>
      </c>
      <c r="CG28" s="756" t="s">
        <v>583</v>
      </c>
      <c r="CH28" s="767">
        <v>11</v>
      </c>
      <c r="CI28" s="768"/>
      <c r="CJ28" s="768"/>
      <c r="CK28" s="768"/>
      <c r="CL28" s="769"/>
      <c r="CM28" s="767">
        <v>155</v>
      </c>
      <c r="CN28" s="768"/>
      <c r="CO28" s="768"/>
      <c r="CP28" s="768"/>
      <c r="CQ28" s="769"/>
      <c r="CR28" s="767">
        <v>150</v>
      </c>
      <c r="CS28" s="768"/>
      <c r="CT28" s="768"/>
      <c r="CU28" s="768"/>
      <c r="CV28" s="769"/>
      <c r="CW28" s="767">
        <v>42</v>
      </c>
      <c r="CX28" s="768"/>
      <c r="CY28" s="768"/>
      <c r="CZ28" s="768"/>
      <c r="DA28" s="769"/>
      <c r="DB28" s="767" t="s">
        <v>562</v>
      </c>
      <c r="DC28" s="768"/>
      <c r="DD28" s="768"/>
      <c r="DE28" s="768"/>
      <c r="DF28" s="769"/>
      <c r="DG28" s="767" t="s">
        <v>562</v>
      </c>
      <c r="DH28" s="768"/>
      <c r="DI28" s="768"/>
      <c r="DJ28" s="768"/>
      <c r="DK28" s="769"/>
      <c r="DL28" s="767" t="s">
        <v>562</v>
      </c>
      <c r="DM28" s="768"/>
      <c r="DN28" s="768"/>
      <c r="DO28" s="768"/>
      <c r="DP28" s="769"/>
      <c r="DQ28" s="767" t="s">
        <v>562</v>
      </c>
      <c r="DR28" s="768"/>
      <c r="DS28" s="768"/>
      <c r="DT28" s="768"/>
      <c r="DU28" s="769"/>
      <c r="DV28" s="770"/>
      <c r="DW28" s="771"/>
      <c r="DX28" s="771"/>
      <c r="DY28" s="771"/>
      <c r="DZ28" s="772"/>
      <c r="EA28" s="235"/>
    </row>
    <row r="29" spans="1:131" s="236" customFormat="1" ht="26.25" customHeight="1" x14ac:dyDescent="0.2">
      <c r="A29" s="255">
        <v>2</v>
      </c>
      <c r="B29" s="741" t="s">
        <v>389</v>
      </c>
      <c r="C29" s="742"/>
      <c r="D29" s="742"/>
      <c r="E29" s="742"/>
      <c r="F29" s="742"/>
      <c r="G29" s="742"/>
      <c r="H29" s="742"/>
      <c r="I29" s="742"/>
      <c r="J29" s="742"/>
      <c r="K29" s="742"/>
      <c r="L29" s="742"/>
      <c r="M29" s="742"/>
      <c r="N29" s="742"/>
      <c r="O29" s="742"/>
      <c r="P29" s="743"/>
      <c r="Q29" s="744">
        <v>5428</v>
      </c>
      <c r="R29" s="745"/>
      <c r="S29" s="745"/>
      <c r="T29" s="745"/>
      <c r="U29" s="745"/>
      <c r="V29" s="745">
        <v>4440</v>
      </c>
      <c r="W29" s="745"/>
      <c r="X29" s="745"/>
      <c r="Y29" s="745"/>
      <c r="Z29" s="745"/>
      <c r="AA29" s="745">
        <v>988</v>
      </c>
      <c r="AB29" s="745"/>
      <c r="AC29" s="745"/>
      <c r="AD29" s="745"/>
      <c r="AE29" s="746"/>
      <c r="AF29" s="820">
        <v>14484</v>
      </c>
      <c r="AG29" s="745"/>
      <c r="AH29" s="745"/>
      <c r="AI29" s="745"/>
      <c r="AJ29" s="821"/>
      <c r="AK29" s="824" t="s">
        <v>559</v>
      </c>
      <c r="AL29" s="825"/>
      <c r="AM29" s="825"/>
      <c r="AN29" s="825"/>
      <c r="AO29" s="825"/>
      <c r="AP29" s="825">
        <v>288</v>
      </c>
      <c r="AQ29" s="825"/>
      <c r="AR29" s="825"/>
      <c r="AS29" s="825"/>
      <c r="AT29" s="825"/>
      <c r="AU29" s="825" t="s">
        <v>559</v>
      </c>
      <c r="AV29" s="825"/>
      <c r="AW29" s="825"/>
      <c r="AX29" s="825"/>
      <c r="AY29" s="825"/>
      <c r="AZ29" s="826" t="s">
        <v>559</v>
      </c>
      <c r="BA29" s="826"/>
      <c r="BB29" s="826"/>
      <c r="BC29" s="826"/>
      <c r="BD29" s="826"/>
      <c r="BE29" s="822" t="s">
        <v>390</v>
      </c>
      <c r="BF29" s="822"/>
      <c r="BG29" s="822"/>
      <c r="BH29" s="822"/>
      <c r="BI29" s="823"/>
      <c r="BJ29" s="241"/>
      <c r="BK29" s="241"/>
      <c r="BL29" s="241"/>
      <c r="BM29" s="241"/>
      <c r="BN29" s="241"/>
      <c r="BO29" s="254"/>
      <c r="BP29" s="254"/>
      <c r="BQ29" s="251">
        <v>23</v>
      </c>
      <c r="BR29" s="252" t="s">
        <v>560</v>
      </c>
      <c r="BS29" s="754" t="s">
        <v>584</v>
      </c>
      <c r="BT29" s="755" t="s">
        <v>584</v>
      </c>
      <c r="BU29" s="755" t="s">
        <v>584</v>
      </c>
      <c r="BV29" s="755" t="s">
        <v>584</v>
      </c>
      <c r="BW29" s="755" t="s">
        <v>584</v>
      </c>
      <c r="BX29" s="755" t="s">
        <v>584</v>
      </c>
      <c r="BY29" s="755" t="s">
        <v>584</v>
      </c>
      <c r="BZ29" s="755" t="s">
        <v>584</v>
      </c>
      <c r="CA29" s="755" t="s">
        <v>584</v>
      </c>
      <c r="CB29" s="755" t="s">
        <v>584</v>
      </c>
      <c r="CC29" s="755" t="s">
        <v>584</v>
      </c>
      <c r="CD29" s="755" t="s">
        <v>584</v>
      </c>
      <c r="CE29" s="755" t="s">
        <v>584</v>
      </c>
      <c r="CF29" s="755" t="s">
        <v>584</v>
      </c>
      <c r="CG29" s="756" t="s">
        <v>584</v>
      </c>
      <c r="CH29" s="767">
        <v>-75</v>
      </c>
      <c r="CI29" s="768"/>
      <c r="CJ29" s="768"/>
      <c r="CK29" s="768"/>
      <c r="CL29" s="769"/>
      <c r="CM29" s="767">
        <v>1738</v>
      </c>
      <c r="CN29" s="768"/>
      <c r="CO29" s="768"/>
      <c r="CP29" s="768"/>
      <c r="CQ29" s="769"/>
      <c r="CR29" s="767">
        <v>613</v>
      </c>
      <c r="CS29" s="768"/>
      <c r="CT29" s="768"/>
      <c r="CU29" s="768"/>
      <c r="CV29" s="769"/>
      <c r="CW29" s="767">
        <v>210</v>
      </c>
      <c r="CX29" s="768"/>
      <c r="CY29" s="768"/>
      <c r="CZ29" s="768"/>
      <c r="DA29" s="769"/>
      <c r="DB29" s="767">
        <v>652</v>
      </c>
      <c r="DC29" s="768"/>
      <c r="DD29" s="768"/>
      <c r="DE29" s="768"/>
      <c r="DF29" s="769"/>
      <c r="DG29" s="767" t="s">
        <v>562</v>
      </c>
      <c r="DH29" s="768"/>
      <c r="DI29" s="768"/>
      <c r="DJ29" s="768"/>
      <c r="DK29" s="769"/>
      <c r="DL29" s="767" t="s">
        <v>562</v>
      </c>
      <c r="DM29" s="768"/>
      <c r="DN29" s="768"/>
      <c r="DO29" s="768"/>
      <c r="DP29" s="769"/>
      <c r="DQ29" s="767" t="s">
        <v>562</v>
      </c>
      <c r="DR29" s="768"/>
      <c r="DS29" s="768"/>
      <c r="DT29" s="768"/>
      <c r="DU29" s="769"/>
      <c r="DV29" s="770"/>
      <c r="DW29" s="771"/>
      <c r="DX29" s="771"/>
      <c r="DY29" s="771"/>
      <c r="DZ29" s="772"/>
      <c r="EA29" s="235"/>
    </row>
    <row r="30" spans="1:131" s="236" customFormat="1" ht="26.25" customHeight="1" x14ac:dyDescent="0.2">
      <c r="A30" s="255">
        <v>3</v>
      </c>
      <c r="B30" s="741" t="s">
        <v>391</v>
      </c>
      <c r="C30" s="742"/>
      <c r="D30" s="742"/>
      <c r="E30" s="742"/>
      <c r="F30" s="742"/>
      <c r="G30" s="742"/>
      <c r="H30" s="742"/>
      <c r="I30" s="742"/>
      <c r="J30" s="742"/>
      <c r="K30" s="742"/>
      <c r="L30" s="742"/>
      <c r="M30" s="742"/>
      <c r="N30" s="742"/>
      <c r="O30" s="742"/>
      <c r="P30" s="743"/>
      <c r="Q30" s="744">
        <v>98</v>
      </c>
      <c r="R30" s="745"/>
      <c r="S30" s="745"/>
      <c r="T30" s="745"/>
      <c r="U30" s="745"/>
      <c r="V30" s="745">
        <v>117</v>
      </c>
      <c r="W30" s="745"/>
      <c r="X30" s="745"/>
      <c r="Y30" s="745"/>
      <c r="Z30" s="745"/>
      <c r="AA30" s="745">
        <v>-19</v>
      </c>
      <c r="AB30" s="745"/>
      <c r="AC30" s="745"/>
      <c r="AD30" s="745"/>
      <c r="AE30" s="746"/>
      <c r="AF30" s="820">
        <v>464</v>
      </c>
      <c r="AG30" s="745"/>
      <c r="AH30" s="745"/>
      <c r="AI30" s="745"/>
      <c r="AJ30" s="821"/>
      <c r="AK30" s="824">
        <v>8</v>
      </c>
      <c r="AL30" s="825"/>
      <c r="AM30" s="825"/>
      <c r="AN30" s="825"/>
      <c r="AO30" s="825"/>
      <c r="AP30" s="825" t="s">
        <v>558</v>
      </c>
      <c r="AQ30" s="825"/>
      <c r="AR30" s="825"/>
      <c r="AS30" s="825"/>
      <c r="AT30" s="825"/>
      <c r="AU30" s="825" t="s">
        <v>559</v>
      </c>
      <c r="AV30" s="825"/>
      <c r="AW30" s="825"/>
      <c r="AX30" s="825"/>
      <c r="AY30" s="825"/>
      <c r="AZ30" s="826" t="s">
        <v>559</v>
      </c>
      <c r="BA30" s="826"/>
      <c r="BB30" s="826"/>
      <c r="BC30" s="826"/>
      <c r="BD30" s="826"/>
      <c r="BE30" s="822" t="s">
        <v>390</v>
      </c>
      <c r="BF30" s="822"/>
      <c r="BG30" s="822"/>
      <c r="BH30" s="822"/>
      <c r="BI30" s="823"/>
      <c r="BJ30" s="241"/>
      <c r="BK30" s="241"/>
      <c r="BL30" s="241"/>
      <c r="BM30" s="241"/>
      <c r="BN30" s="241"/>
      <c r="BO30" s="254"/>
      <c r="BP30" s="254"/>
      <c r="BQ30" s="251">
        <v>24</v>
      </c>
      <c r="BR30" s="252"/>
      <c r="BS30" s="754" t="s">
        <v>585</v>
      </c>
      <c r="BT30" s="755" t="s">
        <v>585</v>
      </c>
      <c r="BU30" s="755" t="s">
        <v>585</v>
      </c>
      <c r="BV30" s="755" t="s">
        <v>585</v>
      </c>
      <c r="BW30" s="755" t="s">
        <v>585</v>
      </c>
      <c r="BX30" s="755" t="s">
        <v>585</v>
      </c>
      <c r="BY30" s="755" t="s">
        <v>585</v>
      </c>
      <c r="BZ30" s="755" t="s">
        <v>585</v>
      </c>
      <c r="CA30" s="755" t="s">
        <v>585</v>
      </c>
      <c r="CB30" s="755" t="s">
        <v>585</v>
      </c>
      <c r="CC30" s="755" t="s">
        <v>585</v>
      </c>
      <c r="CD30" s="755" t="s">
        <v>585</v>
      </c>
      <c r="CE30" s="755" t="s">
        <v>585</v>
      </c>
      <c r="CF30" s="755" t="s">
        <v>585</v>
      </c>
      <c r="CG30" s="756" t="s">
        <v>585</v>
      </c>
      <c r="CH30" s="767">
        <v>1</v>
      </c>
      <c r="CI30" s="768"/>
      <c r="CJ30" s="768"/>
      <c r="CK30" s="768"/>
      <c r="CL30" s="769"/>
      <c r="CM30" s="767">
        <v>120</v>
      </c>
      <c r="CN30" s="768"/>
      <c r="CO30" s="768"/>
      <c r="CP30" s="768"/>
      <c r="CQ30" s="769"/>
      <c r="CR30" s="767">
        <v>37</v>
      </c>
      <c r="CS30" s="768"/>
      <c r="CT30" s="768"/>
      <c r="CU30" s="768"/>
      <c r="CV30" s="769"/>
      <c r="CW30" s="767" t="s">
        <v>562</v>
      </c>
      <c r="CX30" s="768"/>
      <c r="CY30" s="768"/>
      <c r="CZ30" s="768"/>
      <c r="DA30" s="769"/>
      <c r="DB30" s="767" t="s">
        <v>562</v>
      </c>
      <c r="DC30" s="768"/>
      <c r="DD30" s="768"/>
      <c r="DE30" s="768"/>
      <c r="DF30" s="769"/>
      <c r="DG30" s="767" t="s">
        <v>562</v>
      </c>
      <c r="DH30" s="768"/>
      <c r="DI30" s="768"/>
      <c r="DJ30" s="768"/>
      <c r="DK30" s="769"/>
      <c r="DL30" s="767" t="s">
        <v>562</v>
      </c>
      <c r="DM30" s="768"/>
      <c r="DN30" s="768"/>
      <c r="DO30" s="768"/>
      <c r="DP30" s="769"/>
      <c r="DQ30" s="767" t="s">
        <v>562</v>
      </c>
      <c r="DR30" s="768"/>
      <c r="DS30" s="768"/>
      <c r="DT30" s="768"/>
      <c r="DU30" s="769"/>
      <c r="DV30" s="770"/>
      <c r="DW30" s="771"/>
      <c r="DX30" s="771"/>
      <c r="DY30" s="771"/>
      <c r="DZ30" s="772"/>
      <c r="EA30" s="235"/>
    </row>
    <row r="31" spans="1:131" s="236" customFormat="1" ht="26.25" customHeight="1" x14ac:dyDescent="0.2">
      <c r="A31" s="255">
        <v>4</v>
      </c>
      <c r="B31" s="741" t="s">
        <v>392</v>
      </c>
      <c r="C31" s="742"/>
      <c r="D31" s="742"/>
      <c r="E31" s="742"/>
      <c r="F31" s="742"/>
      <c r="G31" s="742"/>
      <c r="H31" s="742"/>
      <c r="I31" s="742"/>
      <c r="J31" s="742"/>
      <c r="K31" s="742"/>
      <c r="L31" s="742"/>
      <c r="M31" s="742"/>
      <c r="N31" s="742"/>
      <c r="O31" s="742"/>
      <c r="P31" s="743"/>
      <c r="Q31" s="744">
        <v>15</v>
      </c>
      <c r="R31" s="745"/>
      <c r="S31" s="745"/>
      <c r="T31" s="745"/>
      <c r="U31" s="745"/>
      <c r="V31" s="745">
        <v>128</v>
      </c>
      <c r="W31" s="745"/>
      <c r="X31" s="745"/>
      <c r="Y31" s="745"/>
      <c r="Z31" s="745"/>
      <c r="AA31" s="745">
        <v>-112</v>
      </c>
      <c r="AB31" s="745"/>
      <c r="AC31" s="745"/>
      <c r="AD31" s="745"/>
      <c r="AE31" s="746"/>
      <c r="AF31" s="820">
        <v>18</v>
      </c>
      <c r="AG31" s="745"/>
      <c r="AH31" s="745"/>
      <c r="AI31" s="745"/>
      <c r="AJ31" s="821"/>
      <c r="AK31" s="824" t="s">
        <v>559</v>
      </c>
      <c r="AL31" s="825"/>
      <c r="AM31" s="825"/>
      <c r="AN31" s="825"/>
      <c r="AO31" s="825"/>
      <c r="AP31" s="825" t="s">
        <v>559</v>
      </c>
      <c r="AQ31" s="825"/>
      <c r="AR31" s="825"/>
      <c r="AS31" s="825"/>
      <c r="AT31" s="825"/>
      <c r="AU31" s="825" t="s">
        <v>559</v>
      </c>
      <c r="AV31" s="825"/>
      <c r="AW31" s="825"/>
      <c r="AX31" s="825"/>
      <c r="AY31" s="825"/>
      <c r="AZ31" s="826" t="s">
        <v>559</v>
      </c>
      <c r="BA31" s="826"/>
      <c r="BB31" s="826"/>
      <c r="BC31" s="826"/>
      <c r="BD31" s="826"/>
      <c r="BE31" s="822" t="s">
        <v>393</v>
      </c>
      <c r="BF31" s="822"/>
      <c r="BG31" s="822"/>
      <c r="BH31" s="822"/>
      <c r="BI31" s="823"/>
      <c r="BJ31" s="241"/>
      <c r="BK31" s="241"/>
      <c r="BL31" s="241"/>
      <c r="BM31" s="241"/>
      <c r="BN31" s="241"/>
      <c r="BO31" s="254"/>
      <c r="BP31" s="254"/>
      <c r="BQ31" s="251">
        <v>25</v>
      </c>
      <c r="BR31" s="252" t="s">
        <v>560</v>
      </c>
      <c r="BS31" s="754" t="s">
        <v>586</v>
      </c>
      <c r="BT31" s="755" t="s">
        <v>586</v>
      </c>
      <c r="BU31" s="755" t="s">
        <v>586</v>
      </c>
      <c r="BV31" s="755" t="s">
        <v>586</v>
      </c>
      <c r="BW31" s="755" t="s">
        <v>586</v>
      </c>
      <c r="BX31" s="755" t="s">
        <v>586</v>
      </c>
      <c r="BY31" s="755" t="s">
        <v>586</v>
      </c>
      <c r="BZ31" s="755" t="s">
        <v>586</v>
      </c>
      <c r="CA31" s="755" t="s">
        <v>586</v>
      </c>
      <c r="CB31" s="755" t="s">
        <v>586</v>
      </c>
      <c r="CC31" s="755" t="s">
        <v>586</v>
      </c>
      <c r="CD31" s="755" t="s">
        <v>586</v>
      </c>
      <c r="CE31" s="755" t="s">
        <v>586</v>
      </c>
      <c r="CF31" s="755" t="s">
        <v>586</v>
      </c>
      <c r="CG31" s="756" t="s">
        <v>586</v>
      </c>
      <c r="CH31" s="767">
        <v>383</v>
      </c>
      <c r="CI31" s="768"/>
      <c r="CJ31" s="768"/>
      <c r="CK31" s="768"/>
      <c r="CL31" s="769"/>
      <c r="CM31" s="767">
        <v>-722</v>
      </c>
      <c r="CN31" s="768"/>
      <c r="CO31" s="768"/>
      <c r="CP31" s="768"/>
      <c r="CQ31" s="769"/>
      <c r="CR31" s="767">
        <v>10</v>
      </c>
      <c r="CS31" s="768"/>
      <c r="CT31" s="768"/>
      <c r="CU31" s="768"/>
      <c r="CV31" s="769"/>
      <c r="CW31" s="767">
        <v>240</v>
      </c>
      <c r="CX31" s="768"/>
      <c r="CY31" s="768"/>
      <c r="CZ31" s="768"/>
      <c r="DA31" s="769"/>
      <c r="DB31" s="767" t="s">
        <v>562</v>
      </c>
      <c r="DC31" s="768"/>
      <c r="DD31" s="768"/>
      <c r="DE31" s="768"/>
      <c r="DF31" s="769"/>
      <c r="DG31" s="767" t="s">
        <v>562</v>
      </c>
      <c r="DH31" s="768"/>
      <c r="DI31" s="768"/>
      <c r="DJ31" s="768"/>
      <c r="DK31" s="769"/>
      <c r="DL31" s="767">
        <v>7752</v>
      </c>
      <c r="DM31" s="768"/>
      <c r="DN31" s="768"/>
      <c r="DO31" s="768"/>
      <c r="DP31" s="769"/>
      <c r="DQ31" s="767">
        <v>6977</v>
      </c>
      <c r="DR31" s="768"/>
      <c r="DS31" s="768"/>
      <c r="DT31" s="768"/>
      <c r="DU31" s="769"/>
      <c r="DV31" s="770"/>
      <c r="DW31" s="771"/>
      <c r="DX31" s="771"/>
      <c r="DY31" s="771"/>
      <c r="DZ31" s="772"/>
      <c r="EA31" s="235"/>
    </row>
    <row r="32" spans="1:131" s="236" customFormat="1" ht="26.25" customHeight="1" x14ac:dyDescent="0.2">
      <c r="A32" s="255">
        <v>5</v>
      </c>
      <c r="B32" s="741" t="s">
        <v>394</v>
      </c>
      <c r="C32" s="742"/>
      <c r="D32" s="742"/>
      <c r="E32" s="742"/>
      <c r="F32" s="742"/>
      <c r="G32" s="742"/>
      <c r="H32" s="742"/>
      <c r="I32" s="742"/>
      <c r="J32" s="742"/>
      <c r="K32" s="742"/>
      <c r="L32" s="742"/>
      <c r="M32" s="742"/>
      <c r="N32" s="742"/>
      <c r="O32" s="742"/>
      <c r="P32" s="743"/>
      <c r="Q32" s="744">
        <v>7945</v>
      </c>
      <c r="R32" s="745"/>
      <c r="S32" s="745"/>
      <c r="T32" s="745"/>
      <c r="U32" s="745"/>
      <c r="V32" s="745">
        <v>8336</v>
      </c>
      <c r="W32" s="745"/>
      <c r="X32" s="745"/>
      <c r="Y32" s="745"/>
      <c r="Z32" s="745"/>
      <c r="AA32" s="745">
        <v>-391</v>
      </c>
      <c r="AB32" s="745"/>
      <c r="AC32" s="745"/>
      <c r="AD32" s="745"/>
      <c r="AE32" s="746"/>
      <c r="AF32" s="820">
        <v>197</v>
      </c>
      <c r="AG32" s="745"/>
      <c r="AH32" s="745"/>
      <c r="AI32" s="745"/>
      <c r="AJ32" s="821"/>
      <c r="AK32" s="824">
        <v>1641</v>
      </c>
      <c r="AL32" s="825"/>
      <c r="AM32" s="825"/>
      <c r="AN32" s="825"/>
      <c r="AO32" s="825"/>
      <c r="AP32" s="825">
        <v>13018</v>
      </c>
      <c r="AQ32" s="825"/>
      <c r="AR32" s="825"/>
      <c r="AS32" s="825"/>
      <c r="AT32" s="825"/>
      <c r="AU32" s="825">
        <v>13018</v>
      </c>
      <c r="AV32" s="825"/>
      <c r="AW32" s="825"/>
      <c r="AX32" s="825"/>
      <c r="AY32" s="825"/>
      <c r="AZ32" s="826" t="s">
        <v>559</v>
      </c>
      <c r="BA32" s="826"/>
      <c r="BB32" s="826"/>
      <c r="BC32" s="826"/>
      <c r="BD32" s="826"/>
      <c r="BE32" s="822" t="s">
        <v>393</v>
      </c>
      <c r="BF32" s="822"/>
      <c r="BG32" s="822"/>
      <c r="BH32" s="822"/>
      <c r="BI32" s="823"/>
      <c r="BJ32" s="241"/>
      <c r="BK32" s="241"/>
      <c r="BL32" s="241"/>
      <c r="BM32" s="241"/>
      <c r="BN32" s="241"/>
      <c r="BO32" s="254"/>
      <c r="BP32" s="254"/>
      <c r="BQ32" s="251">
        <v>26</v>
      </c>
      <c r="BR32" s="252"/>
      <c r="BS32" s="754" t="s">
        <v>587</v>
      </c>
      <c r="BT32" s="755" t="s">
        <v>587</v>
      </c>
      <c r="BU32" s="755" t="s">
        <v>587</v>
      </c>
      <c r="BV32" s="755" t="s">
        <v>587</v>
      </c>
      <c r="BW32" s="755" t="s">
        <v>587</v>
      </c>
      <c r="BX32" s="755" t="s">
        <v>587</v>
      </c>
      <c r="BY32" s="755" t="s">
        <v>587</v>
      </c>
      <c r="BZ32" s="755" t="s">
        <v>587</v>
      </c>
      <c r="CA32" s="755" t="s">
        <v>587</v>
      </c>
      <c r="CB32" s="755" t="s">
        <v>587</v>
      </c>
      <c r="CC32" s="755" t="s">
        <v>587</v>
      </c>
      <c r="CD32" s="755" t="s">
        <v>587</v>
      </c>
      <c r="CE32" s="755" t="s">
        <v>587</v>
      </c>
      <c r="CF32" s="755" t="s">
        <v>587</v>
      </c>
      <c r="CG32" s="756" t="s">
        <v>587</v>
      </c>
      <c r="CH32" s="767">
        <v>0</v>
      </c>
      <c r="CI32" s="768"/>
      <c r="CJ32" s="768"/>
      <c r="CK32" s="768"/>
      <c r="CL32" s="769"/>
      <c r="CM32" s="767">
        <v>605</v>
      </c>
      <c r="CN32" s="768"/>
      <c r="CO32" s="768"/>
      <c r="CP32" s="768"/>
      <c r="CQ32" s="769"/>
      <c r="CR32" s="767">
        <v>300</v>
      </c>
      <c r="CS32" s="768"/>
      <c r="CT32" s="768"/>
      <c r="CU32" s="768"/>
      <c r="CV32" s="769"/>
      <c r="CW32" s="767" t="s">
        <v>562</v>
      </c>
      <c r="CX32" s="768"/>
      <c r="CY32" s="768"/>
      <c r="CZ32" s="768"/>
      <c r="DA32" s="769"/>
      <c r="DB32" s="767" t="s">
        <v>562</v>
      </c>
      <c r="DC32" s="768"/>
      <c r="DD32" s="768"/>
      <c r="DE32" s="768"/>
      <c r="DF32" s="769"/>
      <c r="DG32" s="767" t="s">
        <v>562</v>
      </c>
      <c r="DH32" s="768"/>
      <c r="DI32" s="768"/>
      <c r="DJ32" s="768"/>
      <c r="DK32" s="769"/>
      <c r="DL32" s="767" t="s">
        <v>562</v>
      </c>
      <c r="DM32" s="768"/>
      <c r="DN32" s="768"/>
      <c r="DO32" s="768"/>
      <c r="DP32" s="769"/>
      <c r="DQ32" s="767" t="s">
        <v>562</v>
      </c>
      <c r="DR32" s="768"/>
      <c r="DS32" s="768"/>
      <c r="DT32" s="768"/>
      <c r="DU32" s="769"/>
      <c r="DV32" s="770"/>
      <c r="DW32" s="771"/>
      <c r="DX32" s="771"/>
      <c r="DY32" s="771"/>
      <c r="DZ32" s="772"/>
      <c r="EA32" s="235"/>
    </row>
    <row r="33" spans="1:131" s="236" customFormat="1" ht="26.25" customHeight="1" x14ac:dyDescent="0.2">
      <c r="A33" s="255">
        <v>6</v>
      </c>
      <c r="B33" s="741"/>
      <c r="C33" s="742"/>
      <c r="D33" s="742"/>
      <c r="E33" s="742"/>
      <c r="F33" s="742"/>
      <c r="G33" s="742"/>
      <c r="H33" s="742"/>
      <c r="I33" s="742"/>
      <c r="J33" s="742"/>
      <c r="K33" s="742"/>
      <c r="L33" s="742"/>
      <c r="M33" s="742"/>
      <c r="N33" s="742"/>
      <c r="O33" s="742"/>
      <c r="P33" s="743"/>
      <c r="Q33" s="744"/>
      <c r="R33" s="745"/>
      <c r="S33" s="745"/>
      <c r="T33" s="745"/>
      <c r="U33" s="745"/>
      <c r="V33" s="745"/>
      <c r="W33" s="745"/>
      <c r="X33" s="745"/>
      <c r="Y33" s="745"/>
      <c r="Z33" s="745"/>
      <c r="AA33" s="745"/>
      <c r="AB33" s="745"/>
      <c r="AC33" s="745"/>
      <c r="AD33" s="745"/>
      <c r="AE33" s="746"/>
      <c r="AF33" s="820"/>
      <c r="AG33" s="745"/>
      <c r="AH33" s="745"/>
      <c r="AI33" s="745"/>
      <c r="AJ33" s="821"/>
      <c r="AK33" s="824"/>
      <c r="AL33" s="825"/>
      <c r="AM33" s="825"/>
      <c r="AN33" s="825"/>
      <c r="AO33" s="825"/>
      <c r="AP33" s="825"/>
      <c r="AQ33" s="825"/>
      <c r="AR33" s="825"/>
      <c r="AS33" s="825"/>
      <c r="AT33" s="825"/>
      <c r="AU33" s="825"/>
      <c r="AV33" s="825"/>
      <c r="AW33" s="825"/>
      <c r="AX33" s="825"/>
      <c r="AY33" s="825"/>
      <c r="AZ33" s="826"/>
      <c r="BA33" s="826"/>
      <c r="BB33" s="826"/>
      <c r="BC33" s="826"/>
      <c r="BD33" s="826"/>
      <c r="BE33" s="822"/>
      <c r="BF33" s="822"/>
      <c r="BG33" s="822"/>
      <c r="BH33" s="822"/>
      <c r="BI33" s="823"/>
      <c r="BJ33" s="241"/>
      <c r="BK33" s="241"/>
      <c r="BL33" s="241"/>
      <c r="BM33" s="241"/>
      <c r="BN33" s="241"/>
      <c r="BO33" s="254"/>
      <c r="BP33" s="254"/>
      <c r="BQ33" s="251">
        <v>27</v>
      </c>
      <c r="BR33" s="252"/>
      <c r="BS33" s="754" t="s">
        <v>588</v>
      </c>
      <c r="BT33" s="755" t="s">
        <v>589</v>
      </c>
      <c r="BU33" s="755" t="s">
        <v>589</v>
      </c>
      <c r="BV33" s="755" t="s">
        <v>589</v>
      </c>
      <c r="BW33" s="755" t="s">
        <v>589</v>
      </c>
      <c r="BX33" s="755" t="s">
        <v>589</v>
      </c>
      <c r="BY33" s="755" t="s">
        <v>589</v>
      </c>
      <c r="BZ33" s="755" t="s">
        <v>589</v>
      </c>
      <c r="CA33" s="755" t="s">
        <v>589</v>
      </c>
      <c r="CB33" s="755" t="s">
        <v>589</v>
      </c>
      <c r="CC33" s="755" t="s">
        <v>589</v>
      </c>
      <c r="CD33" s="755" t="s">
        <v>589</v>
      </c>
      <c r="CE33" s="755" t="s">
        <v>589</v>
      </c>
      <c r="CF33" s="755" t="s">
        <v>589</v>
      </c>
      <c r="CG33" s="756" t="s">
        <v>589</v>
      </c>
      <c r="CH33" s="767">
        <v>4</v>
      </c>
      <c r="CI33" s="768"/>
      <c r="CJ33" s="768"/>
      <c r="CK33" s="768"/>
      <c r="CL33" s="769"/>
      <c r="CM33" s="767">
        <v>973</v>
      </c>
      <c r="CN33" s="768"/>
      <c r="CO33" s="768"/>
      <c r="CP33" s="768"/>
      <c r="CQ33" s="769"/>
      <c r="CR33" s="767">
        <v>200</v>
      </c>
      <c r="CS33" s="768"/>
      <c r="CT33" s="768"/>
      <c r="CU33" s="768"/>
      <c r="CV33" s="769"/>
      <c r="CW33" s="767">
        <v>136</v>
      </c>
      <c r="CX33" s="768"/>
      <c r="CY33" s="768"/>
      <c r="CZ33" s="768"/>
      <c r="DA33" s="769"/>
      <c r="DB33" s="767" t="s">
        <v>562</v>
      </c>
      <c r="DC33" s="768"/>
      <c r="DD33" s="768"/>
      <c r="DE33" s="768"/>
      <c r="DF33" s="769"/>
      <c r="DG33" s="767" t="s">
        <v>562</v>
      </c>
      <c r="DH33" s="768"/>
      <c r="DI33" s="768"/>
      <c r="DJ33" s="768"/>
      <c r="DK33" s="769"/>
      <c r="DL33" s="767" t="s">
        <v>562</v>
      </c>
      <c r="DM33" s="768"/>
      <c r="DN33" s="768"/>
      <c r="DO33" s="768"/>
      <c r="DP33" s="769"/>
      <c r="DQ33" s="767" t="s">
        <v>562</v>
      </c>
      <c r="DR33" s="768"/>
      <c r="DS33" s="768"/>
      <c r="DT33" s="768"/>
      <c r="DU33" s="769"/>
      <c r="DV33" s="770"/>
      <c r="DW33" s="771"/>
      <c r="DX33" s="771"/>
      <c r="DY33" s="771"/>
      <c r="DZ33" s="772"/>
      <c r="EA33" s="235"/>
    </row>
    <row r="34" spans="1:131" s="236" customFormat="1" ht="26.25" customHeight="1" x14ac:dyDescent="0.2">
      <c r="A34" s="255">
        <v>7</v>
      </c>
      <c r="B34" s="741"/>
      <c r="C34" s="742"/>
      <c r="D34" s="742"/>
      <c r="E34" s="742"/>
      <c r="F34" s="742"/>
      <c r="G34" s="742"/>
      <c r="H34" s="742"/>
      <c r="I34" s="742"/>
      <c r="J34" s="742"/>
      <c r="K34" s="742"/>
      <c r="L34" s="742"/>
      <c r="M34" s="742"/>
      <c r="N34" s="742"/>
      <c r="O34" s="742"/>
      <c r="P34" s="743"/>
      <c r="Q34" s="744"/>
      <c r="R34" s="745"/>
      <c r="S34" s="745"/>
      <c r="T34" s="745"/>
      <c r="U34" s="745"/>
      <c r="V34" s="745"/>
      <c r="W34" s="745"/>
      <c r="X34" s="745"/>
      <c r="Y34" s="745"/>
      <c r="Z34" s="745"/>
      <c r="AA34" s="745"/>
      <c r="AB34" s="745"/>
      <c r="AC34" s="745"/>
      <c r="AD34" s="745"/>
      <c r="AE34" s="746"/>
      <c r="AF34" s="820"/>
      <c r="AG34" s="745"/>
      <c r="AH34" s="745"/>
      <c r="AI34" s="745"/>
      <c r="AJ34" s="821"/>
      <c r="AK34" s="824"/>
      <c r="AL34" s="825"/>
      <c r="AM34" s="825"/>
      <c r="AN34" s="825"/>
      <c r="AO34" s="825"/>
      <c r="AP34" s="825"/>
      <c r="AQ34" s="825"/>
      <c r="AR34" s="825"/>
      <c r="AS34" s="825"/>
      <c r="AT34" s="825"/>
      <c r="AU34" s="825"/>
      <c r="AV34" s="825"/>
      <c r="AW34" s="825"/>
      <c r="AX34" s="825"/>
      <c r="AY34" s="825"/>
      <c r="AZ34" s="826"/>
      <c r="BA34" s="826"/>
      <c r="BB34" s="826"/>
      <c r="BC34" s="826"/>
      <c r="BD34" s="826"/>
      <c r="BE34" s="822"/>
      <c r="BF34" s="822"/>
      <c r="BG34" s="822"/>
      <c r="BH34" s="822"/>
      <c r="BI34" s="823"/>
      <c r="BJ34" s="241"/>
      <c r="BK34" s="241"/>
      <c r="BL34" s="241"/>
      <c r="BM34" s="241"/>
      <c r="BN34" s="241"/>
      <c r="BO34" s="254"/>
      <c r="BP34" s="254"/>
      <c r="BQ34" s="251">
        <v>28</v>
      </c>
      <c r="BR34" s="252"/>
      <c r="BS34" s="754" t="s">
        <v>590</v>
      </c>
      <c r="BT34" s="755"/>
      <c r="BU34" s="755"/>
      <c r="BV34" s="755"/>
      <c r="BW34" s="755"/>
      <c r="BX34" s="755"/>
      <c r="BY34" s="755"/>
      <c r="BZ34" s="755"/>
      <c r="CA34" s="755"/>
      <c r="CB34" s="755"/>
      <c r="CC34" s="755"/>
      <c r="CD34" s="755"/>
      <c r="CE34" s="755"/>
      <c r="CF34" s="755"/>
      <c r="CG34" s="756"/>
      <c r="CH34" s="767">
        <v>2</v>
      </c>
      <c r="CI34" s="768"/>
      <c r="CJ34" s="768"/>
      <c r="CK34" s="768"/>
      <c r="CL34" s="769"/>
      <c r="CM34" s="767">
        <v>744</v>
      </c>
      <c r="CN34" s="768"/>
      <c r="CO34" s="768"/>
      <c r="CP34" s="768"/>
      <c r="CQ34" s="769"/>
      <c r="CR34" s="767">
        <v>10</v>
      </c>
      <c r="CS34" s="768"/>
      <c r="CT34" s="768"/>
      <c r="CU34" s="768"/>
      <c r="CV34" s="769"/>
      <c r="CW34" s="767" t="s">
        <v>562</v>
      </c>
      <c r="CX34" s="768"/>
      <c r="CY34" s="768"/>
      <c r="CZ34" s="768"/>
      <c r="DA34" s="769"/>
      <c r="DB34" s="767" t="s">
        <v>562</v>
      </c>
      <c r="DC34" s="768"/>
      <c r="DD34" s="768"/>
      <c r="DE34" s="768"/>
      <c r="DF34" s="769"/>
      <c r="DG34" s="767" t="s">
        <v>562</v>
      </c>
      <c r="DH34" s="768"/>
      <c r="DI34" s="768"/>
      <c r="DJ34" s="768"/>
      <c r="DK34" s="769"/>
      <c r="DL34" s="767" t="s">
        <v>562</v>
      </c>
      <c r="DM34" s="768"/>
      <c r="DN34" s="768"/>
      <c r="DO34" s="768"/>
      <c r="DP34" s="769"/>
      <c r="DQ34" s="767" t="s">
        <v>562</v>
      </c>
      <c r="DR34" s="768"/>
      <c r="DS34" s="768"/>
      <c r="DT34" s="768"/>
      <c r="DU34" s="769"/>
      <c r="DV34" s="770" t="s">
        <v>591</v>
      </c>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0"/>
      <c r="AG35" s="745"/>
      <c r="AH35" s="745"/>
      <c r="AI35" s="745"/>
      <c r="AJ35" s="821"/>
      <c r="AK35" s="824"/>
      <c r="AL35" s="825"/>
      <c r="AM35" s="825"/>
      <c r="AN35" s="825"/>
      <c r="AO35" s="825"/>
      <c r="AP35" s="825"/>
      <c r="AQ35" s="825"/>
      <c r="AR35" s="825"/>
      <c r="AS35" s="825"/>
      <c r="AT35" s="825"/>
      <c r="AU35" s="825"/>
      <c r="AV35" s="825"/>
      <c r="AW35" s="825"/>
      <c r="AX35" s="825"/>
      <c r="AY35" s="825"/>
      <c r="AZ35" s="826"/>
      <c r="BA35" s="826"/>
      <c r="BB35" s="826"/>
      <c r="BC35" s="826"/>
      <c r="BD35" s="826"/>
      <c r="BE35" s="822"/>
      <c r="BF35" s="822"/>
      <c r="BG35" s="822"/>
      <c r="BH35" s="822"/>
      <c r="BI35" s="823"/>
      <c r="BJ35" s="241"/>
      <c r="BK35" s="241"/>
      <c r="BL35" s="241"/>
      <c r="BM35" s="241"/>
      <c r="BN35" s="241"/>
      <c r="BO35" s="254"/>
      <c r="BP35" s="254"/>
      <c r="BQ35" s="251">
        <v>29</v>
      </c>
      <c r="BR35" s="252" t="s">
        <v>560</v>
      </c>
      <c r="BS35" s="754" t="s">
        <v>592</v>
      </c>
      <c r="BT35" s="755" t="s">
        <v>592</v>
      </c>
      <c r="BU35" s="755" t="s">
        <v>592</v>
      </c>
      <c r="BV35" s="755" t="s">
        <v>592</v>
      </c>
      <c r="BW35" s="755" t="s">
        <v>592</v>
      </c>
      <c r="BX35" s="755" t="s">
        <v>592</v>
      </c>
      <c r="BY35" s="755" t="s">
        <v>592</v>
      </c>
      <c r="BZ35" s="755" t="s">
        <v>592</v>
      </c>
      <c r="CA35" s="755" t="s">
        <v>592</v>
      </c>
      <c r="CB35" s="755" t="s">
        <v>592</v>
      </c>
      <c r="CC35" s="755" t="s">
        <v>592</v>
      </c>
      <c r="CD35" s="755" t="s">
        <v>592</v>
      </c>
      <c r="CE35" s="755" t="s">
        <v>592</v>
      </c>
      <c r="CF35" s="755" t="s">
        <v>592</v>
      </c>
      <c r="CG35" s="756" t="s">
        <v>592</v>
      </c>
      <c r="CH35" s="767">
        <v>1877</v>
      </c>
      <c r="CI35" s="768"/>
      <c r="CJ35" s="768"/>
      <c r="CK35" s="768"/>
      <c r="CL35" s="769"/>
      <c r="CM35" s="767">
        <v>14047</v>
      </c>
      <c r="CN35" s="768"/>
      <c r="CO35" s="768"/>
      <c r="CP35" s="768"/>
      <c r="CQ35" s="769"/>
      <c r="CR35" s="767">
        <v>243</v>
      </c>
      <c r="CS35" s="768"/>
      <c r="CT35" s="768"/>
      <c r="CU35" s="768"/>
      <c r="CV35" s="769"/>
      <c r="CW35" s="767">
        <v>4481</v>
      </c>
      <c r="CX35" s="768"/>
      <c r="CY35" s="768"/>
      <c r="CZ35" s="768"/>
      <c r="DA35" s="769"/>
      <c r="DB35" s="767">
        <v>3082</v>
      </c>
      <c r="DC35" s="768"/>
      <c r="DD35" s="768"/>
      <c r="DE35" s="768"/>
      <c r="DF35" s="769"/>
      <c r="DG35" s="767" t="s">
        <v>562</v>
      </c>
      <c r="DH35" s="768"/>
      <c r="DI35" s="768"/>
      <c r="DJ35" s="768"/>
      <c r="DK35" s="769"/>
      <c r="DL35" s="767" t="s">
        <v>562</v>
      </c>
      <c r="DM35" s="768"/>
      <c r="DN35" s="768"/>
      <c r="DO35" s="768"/>
      <c r="DP35" s="769"/>
      <c r="DQ35" s="767" t="s">
        <v>562</v>
      </c>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t="s">
        <v>560</v>
      </c>
      <c r="BS36" s="754" t="s">
        <v>593</v>
      </c>
      <c r="BT36" s="755" t="s">
        <v>593</v>
      </c>
      <c r="BU36" s="755" t="s">
        <v>593</v>
      </c>
      <c r="BV36" s="755" t="s">
        <v>593</v>
      </c>
      <c r="BW36" s="755" t="s">
        <v>593</v>
      </c>
      <c r="BX36" s="755" t="s">
        <v>593</v>
      </c>
      <c r="BY36" s="755" t="s">
        <v>593</v>
      </c>
      <c r="BZ36" s="755" t="s">
        <v>593</v>
      </c>
      <c r="CA36" s="755" t="s">
        <v>593</v>
      </c>
      <c r="CB36" s="755" t="s">
        <v>593</v>
      </c>
      <c r="CC36" s="755" t="s">
        <v>593</v>
      </c>
      <c r="CD36" s="755" t="s">
        <v>593</v>
      </c>
      <c r="CE36" s="755" t="s">
        <v>593</v>
      </c>
      <c r="CF36" s="755" t="s">
        <v>593</v>
      </c>
      <c r="CG36" s="756" t="s">
        <v>593</v>
      </c>
      <c r="CH36" s="767">
        <v>79</v>
      </c>
      <c r="CI36" s="768"/>
      <c r="CJ36" s="768"/>
      <c r="CK36" s="768"/>
      <c r="CL36" s="769"/>
      <c r="CM36" s="767">
        <v>5755</v>
      </c>
      <c r="CN36" s="768"/>
      <c r="CO36" s="768"/>
      <c r="CP36" s="768"/>
      <c r="CQ36" s="769"/>
      <c r="CR36" s="767">
        <v>7152</v>
      </c>
      <c r="CS36" s="768"/>
      <c r="CT36" s="768"/>
      <c r="CU36" s="768"/>
      <c r="CV36" s="769"/>
      <c r="CW36" s="767">
        <v>1099</v>
      </c>
      <c r="CX36" s="768"/>
      <c r="CY36" s="768"/>
      <c r="CZ36" s="768"/>
      <c r="DA36" s="769"/>
      <c r="DB36" s="767" t="s">
        <v>562</v>
      </c>
      <c r="DC36" s="768"/>
      <c r="DD36" s="768"/>
      <c r="DE36" s="768"/>
      <c r="DF36" s="769"/>
      <c r="DG36" s="767" t="s">
        <v>562</v>
      </c>
      <c r="DH36" s="768"/>
      <c r="DI36" s="768"/>
      <c r="DJ36" s="768"/>
      <c r="DK36" s="769"/>
      <c r="DL36" s="767" t="s">
        <v>562</v>
      </c>
      <c r="DM36" s="768"/>
      <c r="DN36" s="768"/>
      <c r="DO36" s="768"/>
      <c r="DP36" s="769"/>
      <c r="DQ36" s="767" t="s">
        <v>562</v>
      </c>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7"/>
      <c r="CI37" s="768"/>
      <c r="CJ37" s="768"/>
      <c r="CK37" s="768"/>
      <c r="CL37" s="769"/>
      <c r="CM37" s="767"/>
      <c r="CN37" s="768"/>
      <c r="CO37" s="768"/>
      <c r="CP37" s="768"/>
      <c r="CQ37" s="769"/>
      <c r="CR37" s="767"/>
      <c r="CS37" s="768"/>
      <c r="CT37" s="768"/>
      <c r="CU37" s="768"/>
      <c r="CV37" s="769"/>
      <c r="CW37" s="767"/>
      <c r="CX37" s="768"/>
      <c r="CY37" s="768"/>
      <c r="CZ37" s="768"/>
      <c r="DA37" s="769"/>
      <c r="DB37" s="767"/>
      <c r="DC37" s="768"/>
      <c r="DD37" s="768"/>
      <c r="DE37" s="768"/>
      <c r="DF37" s="769"/>
      <c r="DG37" s="767"/>
      <c r="DH37" s="768"/>
      <c r="DI37" s="768"/>
      <c r="DJ37" s="768"/>
      <c r="DK37" s="769"/>
      <c r="DL37" s="767"/>
      <c r="DM37" s="768"/>
      <c r="DN37" s="768"/>
      <c r="DO37" s="768"/>
      <c r="DP37" s="769"/>
      <c r="DQ37" s="767"/>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7"/>
      <c r="CI38" s="768"/>
      <c r="CJ38" s="768"/>
      <c r="CK38" s="768"/>
      <c r="CL38" s="769"/>
      <c r="CM38" s="767"/>
      <c r="CN38" s="768"/>
      <c r="CO38" s="768"/>
      <c r="CP38" s="768"/>
      <c r="CQ38" s="769"/>
      <c r="CR38" s="767"/>
      <c r="CS38" s="768"/>
      <c r="CT38" s="768"/>
      <c r="CU38" s="768"/>
      <c r="CV38" s="769"/>
      <c r="CW38" s="767"/>
      <c r="CX38" s="768"/>
      <c r="CY38" s="768"/>
      <c r="CZ38" s="768"/>
      <c r="DA38" s="769"/>
      <c r="DB38" s="767"/>
      <c r="DC38" s="768"/>
      <c r="DD38" s="768"/>
      <c r="DE38" s="768"/>
      <c r="DF38" s="769"/>
      <c r="DG38" s="767"/>
      <c r="DH38" s="768"/>
      <c r="DI38" s="768"/>
      <c r="DJ38" s="768"/>
      <c r="DK38" s="769"/>
      <c r="DL38" s="767"/>
      <c r="DM38" s="768"/>
      <c r="DN38" s="768"/>
      <c r="DO38" s="768"/>
      <c r="DP38" s="769"/>
      <c r="DQ38" s="767"/>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7"/>
      <c r="CI39" s="768"/>
      <c r="CJ39" s="768"/>
      <c r="CK39" s="768"/>
      <c r="CL39" s="769"/>
      <c r="CM39" s="767"/>
      <c r="CN39" s="768"/>
      <c r="CO39" s="768"/>
      <c r="CP39" s="768"/>
      <c r="CQ39" s="769"/>
      <c r="CR39" s="767"/>
      <c r="CS39" s="768"/>
      <c r="CT39" s="768"/>
      <c r="CU39" s="768"/>
      <c r="CV39" s="769"/>
      <c r="CW39" s="767"/>
      <c r="CX39" s="768"/>
      <c r="CY39" s="768"/>
      <c r="CZ39" s="768"/>
      <c r="DA39" s="769"/>
      <c r="DB39" s="767"/>
      <c r="DC39" s="768"/>
      <c r="DD39" s="768"/>
      <c r="DE39" s="768"/>
      <c r="DF39" s="769"/>
      <c r="DG39" s="767"/>
      <c r="DH39" s="768"/>
      <c r="DI39" s="768"/>
      <c r="DJ39" s="768"/>
      <c r="DK39" s="769"/>
      <c r="DL39" s="767"/>
      <c r="DM39" s="768"/>
      <c r="DN39" s="768"/>
      <c r="DO39" s="768"/>
      <c r="DP39" s="769"/>
      <c r="DQ39" s="767"/>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7"/>
      <c r="CI40" s="768"/>
      <c r="CJ40" s="768"/>
      <c r="CK40" s="768"/>
      <c r="CL40" s="769"/>
      <c r="CM40" s="767"/>
      <c r="CN40" s="768"/>
      <c r="CO40" s="768"/>
      <c r="CP40" s="768"/>
      <c r="CQ40" s="769"/>
      <c r="CR40" s="767"/>
      <c r="CS40" s="768"/>
      <c r="CT40" s="768"/>
      <c r="CU40" s="768"/>
      <c r="CV40" s="769"/>
      <c r="CW40" s="767"/>
      <c r="CX40" s="768"/>
      <c r="CY40" s="768"/>
      <c r="CZ40" s="768"/>
      <c r="DA40" s="769"/>
      <c r="DB40" s="767"/>
      <c r="DC40" s="768"/>
      <c r="DD40" s="768"/>
      <c r="DE40" s="768"/>
      <c r="DF40" s="769"/>
      <c r="DG40" s="767"/>
      <c r="DH40" s="768"/>
      <c r="DI40" s="768"/>
      <c r="DJ40" s="768"/>
      <c r="DK40" s="769"/>
      <c r="DL40" s="767"/>
      <c r="DM40" s="768"/>
      <c r="DN40" s="768"/>
      <c r="DO40" s="768"/>
      <c r="DP40" s="769"/>
      <c r="DQ40" s="767"/>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395</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376</v>
      </c>
      <c r="B63" s="782" t="s">
        <v>396</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19759</v>
      </c>
      <c r="AG63" s="836"/>
      <c r="AH63" s="836"/>
      <c r="AI63" s="836"/>
      <c r="AJ63" s="837"/>
      <c r="AK63" s="838"/>
      <c r="AL63" s="833"/>
      <c r="AM63" s="833"/>
      <c r="AN63" s="833"/>
      <c r="AO63" s="833"/>
      <c r="AP63" s="836">
        <v>13306</v>
      </c>
      <c r="AQ63" s="836"/>
      <c r="AR63" s="836"/>
      <c r="AS63" s="836"/>
      <c r="AT63" s="836"/>
      <c r="AU63" s="836">
        <v>13018</v>
      </c>
      <c r="AV63" s="836"/>
      <c r="AW63" s="836"/>
      <c r="AX63" s="836"/>
      <c r="AY63" s="836"/>
      <c r="AZ63" s="847"/>
      <c r="BA63" s="847"/>
      <c r="BB63" s="847"/>
      <c r="BC63" s="847"/>
      <c r="BD63" s="847"/>
      <c r="BE63" s="848"/>
      <c r="BF63" s="848"/>
      <c r="BG63" s="848"/>
      <c r="BH63" s="848"/>
      <c r="BI63" s="849"/>
      <c r="BJ63" s="850" t="s">
        <v>397</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398</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399</v>
      </c>
      <c r="B66" s="727"/>
      <c r="C66" s="727"/>
      <c r="D66" s="727"/>
      <c r="E66" s="727"/>
      <c r="F66" s="727"/>
      <c r="G66" s="727"/>
      <c r="H66" s="727"/>
      <c r="I66" s="727"/>
      <c r="J66" s="727"/>
      <c r="K66" s="727"/>
      <c r="L66" s="727"/>
      <c r="M66" s="727"/>
      <c r="N66" s="727"/>
      <c r="O66" s="727"/>
      <c r="P66" s="728"/>
      <c r="Q66" s="703" t="s">
        <v>400</v>
      </c>
      <c r="R66" s="704"/>
      <c r="S66" s="704"/>
      <c r="T66" s="704"/>
      <c r="U66" s="705"/>
      <c r="V66" s="703" t="s">
        <v>401</v>
      </c>
      <c r="W66" s="704"/>
      <c r="X66" s="704"/>
      <c r="Y66" s="704"/>
      <c r="Z66" s="705"/>
      <c r="AA66" s="703" t="s">
        <v>382</v>
      </c>
      <c r="AB66" s="704"/>
      <c r="AC66" s="704"/>
      <c r="AD66" s="704"/>
      <c r="AE66" s="705"/>
      <c r="AF66" s="853" t="s">
        <v>383</v>
      </c>
      <c r="AG66" s="805"/>
      <c r="AH66" s="805"/>
      <c r="AI66" s="805"/>
      <c r="AJ66" s="854"/>
      <c r="AK66" s="703" t="s">
        <v>384</v>
      </c>
      <c r="AL66" s="727"/>
      <c r="AM66" s="727"/>
      <c r="AN66" s="727"/>
      <c r="AO66" s="728"/>
      <c r="AP66" s="703" t="s">
        <v>385</v>
      </c>
      <c r="AQ66" s="704"/>
      <c r="AR66" s="704"/>
      <c r="AS66" s="704"/>
      <c r="AT66" s="705"/>
      <c r="AU66" s="703" t="s">
        <v>402</v>
      </c>
      <c r="AV66" s="704"/>
      <c r="AW66" s="704"/>
      <c r="AX66" s="704"/>
      <c r="AY66" s="705"/>
      <c r="AZ66" s="703" t="s">
        <v>353</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c r="C68" s="871"/>
      <c r="D68" s="871"/>
      <c r="E68" s="871"/>
      <c r="F68" s="871"/>
      <c r="G68" s="871"/>
      <c r="H68" s="871"/>
      <c r="I68" s="871"/>
      <c r="J68" s="871"/>
      <c r="K68" s="871"/>
      <c r="L68" s="871"/>
      <c r="M68" s="871"/>
      <c r="N68" s="871"/>
      <c r="O68" s="871"/>
      <c r="P68" s="872"/>
      <c r="Q68" s="873"/>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376</v>
      </c>
      <c r="B88" s="782" t="s">
        <v>403</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c r="AG88" s="836"/>
      <c r="AH88" s="836"/>
      <c r="AI88" s="836"/>
      <c r="AJ88" s="836"/>
      <c r="AK88" s="833"/>
      <c r="AL88" s="833"/>
      <c r="AM88" s="833"/>
      <c r="AN88" s="833"/>
      <c r="AO88" s="833"/>
      <c r="AP88" s="836"/>
      <c r="AQ88" s="836"/>
      <c r="AR88" s="836"/>
      <c r="AS88" s="836"/>
      <c r="AT88" s="836"/>
      <c r="AU88" s="836"/>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782" t="s">
        <v>404</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f>+SUM(CR7:CV88)</f>
        <v>11715</v>
      </c>
      <c r="CS102" s="851"/>
      <c r="CT102" s="851"/>
      <c r="CU102" s="851"/>
      <c r="CV102" s="894"/>
      <c r="CW102" s="893">
        <f t="shared" ref="CW102" si="0">+SUM(CW7:DA88)</f>
        <v>6876</v>
      </c>
      <c r="CX102" s="851"/>
      <c r="CY102" s="851"/>
      <c r="CZ102" s="851"/>
      <c r="DA102" s="894"/>
      <c r="DB102" s="893">
        <f t="shared" ref="DB102" si="1">+SUM(DB7:DF88)</f>
        <v>9129</v>
      </c>
      <c r="DC102" s="851"/>
      <c r="DD102" s="851"/>
      <c r="DE102" s="851"/>
      <c r="DF102" s="894"/>
      <c r="DG102" s="893">
        <f t="shared" ref="DG102" si="2">+SUM(DG7:DK88)</f>
        <v>6690</v>
      </c>
      <c r="DH102" s="851"/>
      <c r="DI102" s="851"/>
      <c r="DJ102" s="851"/>
      <c r="DK102" s="894"/>
      <c r="DL102" s="893">
        <f t="shared" ref="DL102" si="3">+SUM(DL7:DP88)</f>
        <v>8608</v>
      </c>
      <c r="DM102" s="851"/>
      <c r="DN102" s="851"/>
      <c r="DO102" s="851"/>
      <c r="DP102" s="894"/>
      <c r="DQ102" s="893">
        <f t="shared" ref="DQ102" si="4">+SUM(DQ7:DU88)</f>
        <v>13443</v>
      </c>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405</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406</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407</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408</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409</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410</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411</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412</v>
      </c>
      <c r="AB109" s="896"/>
      <c r="AC109" s="896"/>
      <c r="AD109" s="896"/>
      <c r="AE109" s="897"/>
      <c r="AF109" s="895" t="s">
        <v>308</v>
      </c>
      <c r="AG109" s="896"/>
      <c r="AH109" s="896"/>
      <c r="AI109" s="896"/>
      <c r="AJ109" s="897"/>
      <c r="AK109" s="895" t="s">
        <v>307</v>
      </c>
      <c r="AL109" s="896"/>
      <c r="AM109" s="896"/>
      <c r="AN109" s="896"/>
      <c r="AO109" s="897"/>
      <c r="AP109" s="895" t="s">
        <v>413</v>
      </c>
      <c r="AQ109" s="896"/>
      <c r="AR109" s="896"/>
      <c r="AS109" s="896"/>
      <c r="AT109" s="898"/>
      <c r="AU109" s="915" t="s">
        <v>411</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412</v>
      </c>
      <c r="BR109" s="896"/>
      <c r="BS109" s="896"/>
      <c r="BT109" s="896"/>
      <c r="BU109" s="897"/>
      <c r="BV109" s="895" t="s">
        <v>308</v>
      </c>
      <c r="BW109" s="896"/>
      <c r="BX109" s="896"/>
      <c r="BY109" s="896"/>
      <c r="BZ109" s="897"/>
      <c r="CA109" s="895" t="s">
        <v>307</v>
      </c>
      <c r="CB109" s="896"/>
      <c r="CC109" s="896"/>
      <c r="CD109" s="896"/>
      <c r="CE109" s="897"/>
      <c r="CF109" s="916" t="s">
        <v>413</v>
      </c>
      <c r="CG109" s="916"/>
      <c r="CH109" s="916"/>
      <c r="CI109" s="916"/>
      <c r="CJ109" s="916"/>
      <c r="CK109" s="895" t="s">
        <v>414</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412</v>
      </c>
      <c r="DH109" s="896"/>
      <c r="DI109" s="896"/>
      <c r="DJ109" s="896"/>
      <c r="DK109" s="897"/>
      <c r="DL109" s="895" t="s">
        <v>308</v>
      </c>
      <c r="DM109" s="896"/>
      <c r="DN109" s="896"/>
      <c r="DO109" s="896"/>
      <c r="DP109" s="897"/>
      <c r="DQ109" s="895" t="s">
        <v>307</v>
      </c>
      <c r="DR109" s="896"/>
      <c r="DS109" s="896"/>
      <c r="DT109" s="896"/>
      <c r="DU109" s="897"/>
      <c r="DV109" s="895" t="s">
        <v>413</v>
      </c>
      <c r="DW109" s="896"/>
      <c r="DX109" s="896"/>
      <c r="DY109" s="896"/>
      <c r="DZ109" s="898"/>
    </row>
    <row r="110" spans="1:131" s="235" customFormat="1" ht="26.25" customHeight="1" x14ac:dyDescent="0.2">
      <c r="A110" s="899" t="s">
        <v>415</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75529021</v>
      </c>
      <c r="AB110" s="903"/>
      <c r="AC110" s="903"/>
      <c r="AD110" s="903"/>
      <c r="AE110" s="904"/>
      <c r="AF110" s="905">
        <v>70099190</v>
      </c>
      <c r="AG110" s="903"/>
      <c r="AH110" s="903"/>
      <c r="AI110" s="903"/>
      <c r="AJ110" s="904"/>
      <c r="AK110" s="905">
        <v>68571369</v>
      </c>
      <c r="AL110" s="903"/>
      <c r="AM110" s="903"/>
      <c r="AN110" s="903"/>
      <c r="AO110" s="904"/>
      <c r="AP110" s="906">
        <v>31.9</v>
      </c>
      <c r="AQ110" s="907"/>
      <c r="AR110" s="907"/>
      <c r="AS110" s="907"/>
      <c r="AT110" s="908"/>
      <c r="AU110" s="909" t="s">
        <v>72</v>
      </c>
      <c r="AV110" s="910"/>
      <c r="AW110" s="910"/>
      <c r="AX110" s="910"/>
      <c r="AY110" s="910"/>
      <c r="AZ110" s="951" t="s">
        <v>416</v>
      </c>
      <c r="BA110" s="900"/>
      <c r="BB110" s="900"/>
      <c r="BC110" s="900"/>
      <c r="BD110" s="900"/>
      <c r="BE110" s="900"/>
      <c r="BF110" s="900"/>
      <c r="BG110" s="900"/>
      <c r="BH110" s="900"/>
      <c r="BI110" s="900"/>
      <c r="BJ110" s="900"/>
      <c r="BK110" s="900"/>
      <c r="BL110" s="900"/>
      <c r="BM110" s="900"/>
      <c r="BN110" s="900"/>
      <c r="BO110" s="900"/>
      <c r="BP110" s="901"/>
      <c r="BQ110" s="937">
        <v>993325052</v>
      </c>
      <c r="BR110" s="938"/>
      <c r="BS110" s="938"/>
      <c r="BT110" s="938"/>
      <c r="BU110" s="938"/>
      <c r="BV110" s="938">
        <v>992183575</v>
      </c>
      <c r="BW110" s="938"/>
      <c r="BX110" s="938"/>
      <c r="BY110" s="938"/>
      <c r="BZ110" s="938"/>
      <c r="CA110" s="938">
        <v>991096370</v>
      </c>
      <c r="CB110" s="938"/>
      <c r="CC110" s="938"/>
      <c r="CD110" s="938"/>
      <c r="CE110" s="938"/>
      <c r="CF110" s="952">
        <v>460.4</v>
      </c>
      <c r="CG110" s="953"/>
      <c r="CH110" s="953"/>
      <c r="CI110" s="953"/>
      <c r="CJ110" s="953"/>
      <c r="CK110" s="954" t="s">
        <v>417</v>
      </c>
      <c r="CL110" s="955"/>
      <c r="CM110" s="934" t="s">
        <v>418</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v>2153749</v>
      </c>
      <c r="DH110" s="938"/>
      <c r="DI110" s="938"/>
      <c r="DJ110" s="938"/>
      <c r="DK110" s="938"/>
      <c r="DL110" s="938">
        <v>1915064</v>
      </c>
      <c r="DM110" s="938"/>
      <c r="DN110" s="938"/>
      <c r="DO110" s="938"/>
      <c r="DP110" s="938"/>
      <c r="DQ110" s="938">
        <v>1676228</v>
      </c>
      <c r="DR110" s="938"/>
      <c r="DS110" s="938"/>
      <c r="DT110" s="938"/>
      <c r="DU110" s="938"/>
      <c r="DV110" s="939">
        <v>0.8</v>
      </c>
      <c r="DW110" s="939"/>
      <c r="DX110" s="939"/>
      <c r="DY110" s="939"/>
      <c r="DZ110" s="940"/>
    </row>
    <row r="111" spans="1:131" s="235" customFormat="1" ht="26.25" customHeight="1" x14ac:dyDescent="0.2">
      <c r="A111" s="941" t="s">
        <v>419</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v>33000</v>
      </c>
      <c r="AB111" s="945"/>
      <c r="AC111" s="945"/>
      <c r="AD111" s="945"/>
      <c r="AE111" s="946"/>
      <c r="AF111" s="947">
        <v>66000</v>
      </c>
      <c r="AG111" s="945"/>
      <c r="AH111" s="945"/>
      <c r="AI111" s="945"/>
      <c r="AJ111" s="946"/>
      <c r="AK111" s="947" t="s">
        <v>121</v>
      </c>
      <c r="AL111" s="945"/>
      <c r="AM111" s="945"/>
      <c r="AN111" s="945"/>
      <c r="AO111" s="946"/>
      <c r="AP111" s="948" t="s">
        <v>420</v>
      </c>
      <c r="AQ111" s="949"/>
      <c r="AR111" s="949"/>
      <c r="AS111" s="949"/>
      <c r="AT111" s="950"/>
      <c r="AU111" s="911"/>
      <c r="AV111" s="912"/>
      <c r="AW111" s="912"/>
      <c r="AX111" s="912"/>
      <c r="AY111" s="912"/>
      <c r="AZ111" s="960" t="s">
        <v>421</v>
      </c>
      <c r="BA111" s="961"/>
      <c r="BB111" s="961"/>
      <c r="BC111" s="961"/>
      <c r="BD111" s="961"/>
      <c r="BE111" s="961"/>
      <c r="BF111" s="961"/>
      <c r="BG111" s="961"/>
      <c r="BH111" s="961"/>
      <c r="BI111" s="961"/>
      <c r="BJ111" s="961"/>
      <c r="BK111" s="961"/>
      <c r="BL111" s="961"/>
      <c r="BM111" s="961"/>
      <c r="BN111" s="961"/>
      <c r="BO111" s="961"/>
      <c r="BP111" s="962"/>
      <c r="BQ111" s="930">
        <v>2153749</v>
      </c>
      <c r="BR111" s="931"/>
      <c r="BS111" s="931"/>
      <c r="BT111" s="931"/>
      <c r="BU111" s="931"/>
      <c r="BV111" s="931">
        <v>1915064</v>
      </c>
      <c r="BW111" s="931"/>
      <c r="BX111" s="931"/>
      <c r="BY111" s="931"/>
      <c r="BZ111" s="931"/>
      <c r="CA111" s="931">
        <v>1676228</v>
      </c>
      <c r="CB111" s="931"/>
      <c r="CC111" s="931"/>
      <c r="CD111" s="931"/>
      <c r="CE111" s="931"/>
      <c r="CF111" s="925">
        <v>0.8</v>
      </c>
      <c r="CG111" s="926"/>
      <c r="CH111" s="926"/>
      <c r="CI111" s="926"/>
      <c r="CJ111" s="926"/>
      <c r="CK111" s="956"/>
      <c r="CL111" s="957"/>
      <c r="CM111" s="927" t="s">
        <v>422</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121</v>
      </c>
      <c r="DH111" s="931"/>
      <c r="DI111" s="931"/>
      <c r="DJ111" s="931"/>
      <c r="DK111" s="931"/>
      <c r="DL111" s="931" t="s">
        <v>121</v>
      </c>
      <c r="DM111" s="931"/>
      <c r="DN111" s="931"/>
      <c r="DO111" s="931"/>
      <c r="DP111" s="931"/>
      <c r="DQ111" s="931" t="s">
        <v>121</v>
      </c>
      <c r="DR111" s="931"/>
      <c r="DS111" s="931"/>
      <c r="DT111" s="931"/>
      <c r="DU111" s="931"/>
      <c r="DV111" s="932" t="s">
        <v>121</v>
      </c>
      <c r="DW111" s="932"/>
      <c r="DX111" s="932"/>
      <c r="DY111" s="932"/>
      <c r="DZ111" s="933"/>
    </row>
    <row r="112" spans="1:131" s="235" customFormat="1" ht="26.25" customHeight="1" x14ac:dyDescent="0.2">
      <c r="A112" s="970" t="s">
        <v>423</v>
      </c>
      <c r="B112" s="971"/>
      <c r="C112" s="961" t="s">
        <v>424</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6433333</v>
      </c>
      <c r="AB112" s="964"/>
      <c r="AC112" s="964"/>
      <c r="AD112" s="964"/>
      <c r="AE112" s="965"/>
      <c r="AF112" s="966">
        <v>6800000</v>
      </c>
      <c r="AG112" s="964"/>
      <c r="AH112" s="964"/>
      <c r="AI112" s="964"/>
      <c r="AJ112" s="965"/>
      <c r="AK112" s="966">
        <v>6800000</v>
      </c>
      <c r="AL112" s="964"/>
      <c r="AM112" s="964"/>
      <c r="AN112" s="964"/>
      <c r="AO112" s="965"/>
      <c r="AP112" s="967">
        <v>3.2</v>
      </c>
      <c r="AQ112" s="968"/>
      <c r="AR112" s="968"/>
      <c r="AS112" s="968"/>
      <c r="AT112" s="969"/>
      <c r="AU112" s="911"/>
      <c r="AV112" s="912"/>
      <c r="AW112" s="912"/>
      <c r="AX112" s="912"/>
      <c r="AY112" s="912"/>
      <c r="AZ112" s="960" t="s">
        <v>425</v>
      </c>
      <c r="BA112" s="961"/>
      <c r="BB112" s="961"/>
      <c r="BC112" s="961"/>
      <c r="BD112" s="961"/>
      <c r="BE112" s="961"/>
      <c r="BF112" s="961"/>
      <c r="BG112" s="961"/>
      <c r="BH112" s="961"/>
      <c r="BI112" s="961"/>
      <c r="BJ112" s="961"/>
      <c r="BK112" s="961"/>
      <c r="BL112" s="961"/>
      <c r="BM112" s="961"/>
      <c r="BN112" s="961"/>
      <c r="BO112" s="961"/>
      <c r="BP112" s="962"/>
      <c r="BQ112" s="930">
        <v>14674998</v>
      </c>
      <c r="BR112" s="931"/>
      <c r="BS112" s="931"/>
      <c r="BT112" s="931"/>
      <c r="BU112" s="931"/>
      <c r="BV112" s="931">
        <v>13849958</v>
      </c>
      <c r="BW112" s="931"/>
      <c r="BX112" s="931"/>
      <c r="BY112" s="931"/>
      <c r="BZ112" s="931"/>
      <c r="CA112" s="931">
        <v>13017530</v>
      </c>
      <c r="CB112" s="931"/>
      <c r="CC112" s="931"/>
      <c r="CD112" s="931"/>
      <c r="CE112" s="931"/>
      <c r="CF112" s="925">
        <v>6</v>
      </c>
      <c r="CG112" s="926"/>
      <c r="CH112" s="926"/>
      <c r="CI112" s="926"/>
      <c r="CJ112" s="926"/>
      <c r="CK112" s="956"/>
      <c r="CL112" s="957"/>
      <c r="CM112" s="927" t="s">
        <v>426</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t="s">
        <v>121</v>
      </c>
      <c r="DH112" s="931"/>
      <c r="DI112" s="931"/>
      <c r="DJ112" s="931"/>
      <c r="DK112" s="931"/>
      <c r="DL112" s="931" t="s">
        <v>121</v>
      </c>
      <c r="DM112" s="931"/>
      <c r="DN112" s="931"/>
      <c r="DO112" s="931"/>
      <c r="DP112" s="931"/>
      <c r="DQ112" s="931" t="s">
        <v>420</v>
      </c>
      <c r="DR112" s="931"/>
      <c r="DS112" s="931"/>
      <c r="DT112" s="931"/>
      <c r="DU112" s="931"/>
      <c r="DV112" s="932" t="s">
        <v>420</v>
      </c>
      <c r="DW112" s="932"/>
      <c r="DX112" s="932"/>
      <c r="DY112" s="932"/>
      <c r="DZ112" s="933"/>
    </row>
    <row r="113" spans="1:130" s="235" customFormat="1" ht="26.25" customHeight="1" x14ac:dyDescent="0.2">
      <c r="A113" s="972"/>
      <c r="B113" s="973"/>
      <c r="C113" s="961" t="s">
        <v>427</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1482773</v>
      </c>
      <c r="AB113" s="964"/>
      <c r="AC113" s="964"/>
      <c r="AD113" s="964"/>
      <c r="AE113" s="965"/>
      <c r="AF113" s="966">
        <v>1388496</v>
      </c>
      <c r="AG113" s="964"/>
      <c r="AH113" s="964"/>
      <c r="AI113" s="964"/>
      <c r="AJ113" s="965"/>
      <c r="AK113" s="966">
        <v>1412736</v>
      </c>
      <c r="AL113" s="964"/>
      <c r="AM113" s="964"/>
      <c r="AN113" s="964"/>
      <c r="AO113" s="965"/>
      <c r="AP113" s="967">
        <v>0.7</v>
      </c>
      <c r="AQ113" s="968"/>
      <c r="AR113" s="968"/>
      <c r="AS113" s="968"/>
      <c r="AT113" s="969"/>
      <c r="AU113" s="911"/>
      <c r="AV113" s="912"/>
      <c r="AW113" s="912"/>
      <c r="AX113" s="912"/>
      <c r="AY113" s="912"/>
      <c r="AZ113" s="960" t="s">
        <v>428</v>
      </c>
      <c r="BA113" s="961"/>
      <c r="BB113" s="961"/>
      <c r="BC113" s="961"/>
      <c r="BD113" s="961"/>
      <c r="BE113" s="961"/>
      <c r="BF113" s="961"/>
      <c r="BG113" s="961"/>
      <c r="BH113" s="961"/>
      <c r="BI113" s="961"/>
      <c r="BJ113" s="961"/>
      <c r="BK113" s="961"/>
      <c r="BL113" s="961"/>
      <c r="BM113" s="961"/>
      <c r="BN113" s="961"/>
      <c r="BO113" s="961"/>
      <c r="BP113" s="962"/>
      <c r="BQ113" s="930" t="s">
        <v>429</v>
      </c>
      <c r="BR113" s="931"/>
      <c r="BS113" s="931"/>
      <c r="BT113" s="931"/>
      <c r="BU113" s="931"/>
      <c r="BV113" s="931" t="s">
        <v>121</v>
      </c>
      <c r="BW113" s="931"/>
      <c r="BX113" s="931"/>
      <c r="BY113" s="931"/>
      <c r="BZ113" s="931"/>
      <c r="CA113" s="931" t="s">
        <v>121</v>
      </c>
      <c r="CB113" s="931"/>
      <c r="CC113" s="931"/>
      <c r="CD113" s="931"/>
      <c r="CE113" s="931"/>
      <c r="CF113" s="925" t="s">
        <v>121</v>
      </c>
      <c r="CG113" s="926"/>
      <c r="CH113" s="926"/>
      <c r="CI113" s="926"/>
      <c r="CJ113" s="926"/>
      <c r="CK113" s="956"/>
      <c r="CL113" s="957"/>
      <c r="CM113" s="927" t="s">
        <v>430</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t="s">
        <v>121</v>
      </c>
      <c r="DH113" s="931"/>
      <c r="DI113" s="931"/>
      <c r="DJ113" s="931"/>
      <c r="DK113" s="931"/>
      <c r="DL113" s="931" t="s">
        <v>121</v>
      </c>
      <c r="DM113" s="931"/>
      <c r="DN113" s="931"/>
      <c r="DO113" s="931"/>
      <c r="DP113" s="931"/>
      <c r="DQ113" s="931" t="s">
        <v>420</v>
      </c>
      <c r="DR113" s="931"/>
      <c r="DS113" s="931"/>
      <c r="DT113" s="931"/>
      <c r="DU113" s="931"/>
      <c r="DV113" s="932" t="s">
        <v>121</v>
      </c>
      <c r="DW113" s="932"/>
      <c r="DX113" s="932"/>
      <c r="DY113" s="932"/>
      <c r="DZ113" s="933"/>
    </row>
    <row r="114" spans="1:130" s="235" customFormat="1" ht="26.25" customHeight="1" x14ac:dyDescent="0.2">
      <c r="A114" s="972"/>
      <c r="B114" s="973"/>
      <c r="C114" s="961" t="s">
        <v>431</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t="s">
        <v>121</v>
      </c>
      <c r="AB114" s="964"/>
      <c r="AC114" s="964"/>
      <c r="AD114" s="964"/>
      <c r="AE114" s="965"/>
      <c r="AF114" s="966" t="s">
        <v>121</v>
      </c>
      <c r="AG114" s="964"/>
      <c r="AH114" s="964"/>
      <c r="AI114" s="964"/>
      <c r="AJ114" s="965"/>
      <c r="AK114" s="966" t="s">
        <v>121</v>
      </c>
      <c r="AL114" s="964"/>
      <c r="AM114" s="964"/>
      <c r="AN114" s="964"/>
      <c r="AO114" s="965"/>
      <c r="AP114" s="967" t="s">
        <v>420</v>
      </c>
      <c r="AQ114" s="968"/>
      <c r="AR114" s="968"/>
      <c r="AS114" s="968"/>
      <c r="AT114" s="969"/>
      <c r="AU114" s="911"/>
      <c r="AV114" s="912"/>
      <c r="AW114" s="912"/>
      <c r="AX114" s="912"/>
      <c r="AY114" s="912"/>
      <c r="AZ114" s="960" t="s">
        <v>432</v>
      </c>
      <c r="BA114" s="961"/>
      <c r="BB114" s="961"/>
      <c r="BC114" s="961"/>
      <c r="BD114" s="961"/>
      <c r="BE114" s="961"/>
      <c r="BF114" s="961"/>
      <c r="BG114" s="961"/>
      <c r="BH114" s="961"/>
      <c r="BI114" s="961"/>
      <c r="BJ114" s="961"/>
      <c r="BK114" s="961"/>
      <c r="BL114" s="961"/>
      <c r="BM114" s="961"/>
      <c r="BN114" s="961"/>
      <c r="BO114" s="961"/>
      <c r="BP114" s="962"/>
      <c r="BQ114" s="930">
        <v>103184405</v>
      </c>
      <c r="BR114" s="931"/>
      <c r="BS114" s="931"/>
      <c r="BT114" s="931"/>
      <c r="BU114" s="931"/>
      <c r="BV114" s="931">
        <v>101170225</v>
      </c>
      <c r="BW114" s="931"/>
      <c r="BX114" s="931"/>
      <c r="BY114" s="931"/>
      <c r="BZ114" s="931"/>
      <c r="CA114" s="931">
        <v>98255056</v>
      </c>
      <c r="CB114" s="931"/>
      <c r="CC114" s="931"/>
      <c r="CD114" s="931"/>
      <c r="CE114" s="931"/>
      <c r="CF114" s="925">
        <v>45.6</v>
      </c>
      <c r="CG114" s="926"/>
      <c r="CH114" s="926"/>
      <c r="CI114" s="926"/>
      <c r="CJ114" s="926"/>
      <c r="CK114" s="956"/>
      <c r="CL114" s="957"/>
      <c r="CM114" s="927" t="s">
        <v>433</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121</v>
      </c>
      <c r="DH114" s="931"/>
      <c r="DI114" s="931"/>
      <c r="DJ114" s="931"/>
      <c r="DK114" s="931"/>
      <c r="DL114" s="931" t="s">
        <v>121</v>
      </c>
      <c r="DM114" s="931"/>
      <c r="DN114" s="931"/>
      <c r="DO114" s="931"/>
      <c r="DP114" s="931"/>
      <c r="DQ114" s="931" t="s">
        <v>420</v>
      </c>
      <c r="DR114" s="931"/>
      <c r="DS114" s="931"/>
      <c r="DT114" s="931"/>
      <c r="DU114" s="931"/>
      <c r="DV114" s="932" t="s">
        <v>121</v>
      </c>
      <c r="DW114" s="932"/>
      <c r="DX114" s="932"/>
      <c r="DY114" s="932"/>
      <c r="DZ114" s="933"/>
    </row>
    <row r="115" spans="1:130" s="235" customFormat="1" ht="26.25" customHeight="1" x14ac:dyDescent="0.2">
      <c r="A115" s="972"/>
      <c r="B115" s="973"/>
      <c r="C115" s="961" t="s">
        <v>434</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258648</v>
      </c>
      <c r="AB115" s="964"/>
      <c r="AC115" s="964"/>
      <c r="AD115" s="964"/>
      <c r="AE115" s="965"/>
      <c r="AF115" s="966">
        <v>264781</v>
      </c>
      <c r="AG115" s="964"/>
      <c r="AH115" s="964"/>
      <c r="AI115" s="964"/>
      <c r="AJ115" s="965"/>
      <c r="AK115" s="966">
        <v>266749</v>
      </c>
      <c r="AL115" s="964"/>
      <c r="AM115" s="964"/>
      <c r="AN115" s="964"/>
      <c r="AO115" s="965"/>
      <c r="AP115" s="967">
        <v>0.1</v>
      </c>
      <c r="AQ115" s="968"/>
      <c r="AR115" s="968"/>
      <c r="AS115" s="968"/>
      <c r="AT115" s="969"/>
      <c r="AU115" s="911"/>
      <c r="AV115" s="912"/>
      <c r="AW115" s="912"/>
      <c r="AX115" s="912"/>
      <c r="AY115" s="912"/>
      <c r="AZ115" s="960" t="s">
        <v>435</v>
      </c>
      <c r="BA115" s="961"/>
      <c r="BB115" s="961"/>
      <c r="BC115" s="961"/>
      <c r="BD115" s="961"/>
      <c r="BE115" s="961"/>
      <c r="BF115" s="961"/>
      <c r="BG115" s="961"/>
      <c r="BH115" s="961"/>
      <c r="BI115" s="961"/>
      <c r="BJ115" s="961"/>
      <c r="BK115" s="961"/>
      <c r="BL115" s="961"/>
      <c r="BM115" s="961"/>
      <c r="BN115" s="961"/>
      <c r="BO115" s="961"/>
      <c r="BP115" s="962"/>
      <c r="BQ115" s="930">
        <v>14594106</v>
      </c>
      <c r="BR115" s="931"/>
      <c r="BS115" s="931"/>
      <c r="BT115" s="931"/>
      <c r="BU115" s="931"/>
      <c r="BV115" s="931">
        <v>14056347</v>
      </c>
      <c r="BW115" s="931"/>
      <c r="BX115" s="931"/>
      <c r="BY115" s="931"/>
      <c r="BZ115" s="931"/>
      <c r="CA115" s="931">
        <v>13530350</v>
      </c>
      <c r="CB115" s="931"/>
      <c r="CC115" s="931"/>
      <c r="CD115" s="931"/>
      <c r="CE115" s="931"/>
      <c r="CF115" s="925">
        <v>6.3</v>
      </c>
      <c r="CG115" s="926"/>
      <c r="CH115" s="926"/>
      <c r="CI115" s="926"/>
      <c r="CJ115" s="926"/>
      <c r="CK115" s="956"/>
      <c r="CL115" s="957"/>
      <c r="CM115" s="960" t="s">
        <v>436</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420</v>
      </c>
      <c r="DH115" s="931"/>
      <c r="DI115" s="931"/>
      <c r="DJ115" s="931"/>
      <c r="DK115" s="931"/>
      <c r="DL115" s="931" t="s">
        <v>121</v>
      </c>
      <c r="DM115" s="931"/>
      <c r="DN115" s="931"/>
      <c r="DO115" s="931"/>
      <c r="DP115" s="931"/>
      <c r="DQ115" s="931" t="s">
        <v>420</v>
      </c>
      <c r="DR115" s="931"/>
      <c r="DS115" s="931"/>
      <c r="DT115" s="931"/>
      <c r="DU115" s="931"/>
      <c r="DV115" s="932" t="s">
        <v>429</v>
      </c>
      <c r="DW115" s="932"/>
      <c r="DX115" s="932"/>
      <c r="DY115" s="932"/>
      <c r="DZ115" s="933"/>
    </row>
    <row r="116" spans="1:130" s="235" customFormat="1" ht="26.25" customHeight="1" x14ac:dyDescent="0.2">
      <c r="A116" s="974"/>
      <c r="B116" s="975"/>
      <c r="C116" s="976" t="s">
        <v>437</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9</v>
      </c>
      <c r="AB116" s="964"/>
      <c r="AC116" s="964"/>
      <c r="AD116" s="964"/>
      <c r="AE116" s="965"/>
      <c r="AF116" s="966">
        <v>36</v>
      </c>
      <c r="AG116" s="964"/>
      <c r="AH116" s="964"/>
      <c r="AI116" s="964"/>
      <c r="AJ116" s="965"/>
      <c r="AK116" s="966">
        <v>4851</v>
      </c>
      <c r="AL116" s="964"/>
      <c r="AM116" s="964"/>
      <c r="AN116" s="964"/>
      <c r="AO116" s="965"/>
      <c r="AP116" s="967">
        <v>0</v>
      </c>
      <c r="AQ116" s="968"/>
      <c r="AR116" s="968"/>
      <c r="AS116" s="968"/>
      <c r="AT116" s="969"/>
      <c r="AU116" s="911"/>
      <c r="AV116" s="912"/>
      <c r="AW116" s="912"/>
      <c r="AX116" s="912"/>
      <c r="AY116" s="912"/>
      <c r="AZ116" s="978" t="s">
        <v>438</v>
      </c>
      <c r="BA116" s="979"/>
      <c r="BB116" s="979"/>
      <c r="BC116" s="979"/>
      <c r="BD116" s="979"/>
      <c r="BE116" s="979"/>
      <c r="BF116" s="979"/>
      <c r="BG116" s="979"/>
      <c r="BH116" s="979"/>
      <c r="BI116" s="979"/>
      <c r="BJ116" s="979"/>
      <c r="BK116" s="979"/>
      <c r="BL116" s="979"/>
      <c r="BM116" s="979"/>
      <c r="BN116" s="979"/>
      <c r="BO116" s="979"/>
      <c r="BP116" s="980"/>
      <c r="BQ116" s="930" t="s">
        <v>420</v>
      </c>
      <c r="BR116" s="931"/>
      <c r="BS116" s="931"/>
      <c r="BT116" s="931"/>
      <c r="BU116" s="931"/>
      <c r="BV116" s="931" t="s">
        <v>420</v>
      </c>
      <c r="BW116" s="931"/>
      <c r="BX116" s="931"/>
      <c r="BY116" s="931"/>
      <c r="BZ116" s="931"/>
      <c r="CA116" s="931" t="s">
        <v>121</v>
      </c>
      <c r="CB116" s="931"/>
      <c r="CC116" s="931"/>
      <c r="CD116" s="931"/>
      <c r="CE116" s="931"/>
      <c r="CF116" s="925" t="s">
        <v>420</v>
      </c>
      <c r="CG116" s="926"/>
      <c r="CH116" s="926"/>
      <c r="CI116" s="926"/>
      <c r="CJ116" s="926"/>
      <c r="CK116" s="956"/>
      <c r="CL116" s="957"/>
      <c r="CM116" s="927" t="s">
        <v>439</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121</v>
      </c>
      <c r="DH116" s="931"/>
      <c r="DI116" s="931"/>
      <c r="DJ116" s="931"/>
      <c r="DK116" s="931"/>
      <c r="DL116" s="931" t="s">
        <v>121</v>
      </c>
      <c r="DM116" s="931"/>
      <c r="DN116" s="931"/>
      <c r="DO116" s="931"/>
      <c r="DP116" s="931"/>
      <c r="DQ116" s="931" t="s">
        <v>420</v>
      </c>
      <c r="DR116" s="931"/>
      <c r="DS116" s="931"/>
      <c r="DT116" s="931"/>
      <c r="DU116" s="931"/>
      <c r="DV116" s="932" t="s">
        <v>429</v>
      </c>
      <c r="DW116" s="932"/>
      <c r="DX116" s="932"/>
      <c r="DY116" s="932"/>
      <c r="DZ116" s="933"/>
    </row>
    <row r="117" spans="1:130" s="235" customFormat="1" ht="26.25" customHeight="1" x14ac:dyDescent="0.2">
      <c r="A117" s="915" t="s">
        <v>156</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440</v>
      </c>
      <c r="Z117" s="897"/>
      <c r="AA117" s="987">
        <v>83736784</v>
      </c>
      <c r="AB117" s="988"/>
      <c r="AC117" s="988"/>
      <c r="AD117" s="988"/>
      <c r="AE117" s="989"/>
      <c r="AF117" s="990">
        <v>78618503</v>
      </c>
      <c r="AG117" s="988"/>
      <c r="AH117" s="988"/>
      <c r="AI117" s="988"/>
      <c r="AJ117" s="989"/>
      <c r="AK117" s="990">
        <v>77055705</v>
      </c>
      <c r="AL117" s="988"/>
      <c r="AM117" s="988"/>
      <c r="AN117" s="988"/>
      <c r="AO117" s="989"/>
      <c r="AP117" s="991"/>
      <c r="AQ117" s="992"/>
      <c r="AR117" s="992"/>
      <c r="AS117" s="992"/>
      <c r="AT117" s="993"/>
      <c r="AU117" s="911"/>
      <c r="AV117" s="912"/>
      <c r="AW117" s="912"/>
      <c r="AX117" s="912"/>
      <c r="AY117" s="912"/>
      <c r="AZ117" s="960" t="s">
        <v>441</v>
      </c>
      <c r="BA117" s="961"/>
      <c r="BB117" s="961"/>
      <c r="BC117" s="961"/>
      <c r="BD117" s="961"/>
      <c r="BE117" s="961"/>
      <c r="BF117" s="961"/>
      <c r="BG117" s="961"/>
      <c r="BH117" s="961"/>
      <c r="BI117" s="961"/>
      <c r="BJ117" s="961"/>
      <c r="BK117" s="961"/>
      <c r="BL117" s="961"/>
      <c r="BM117" s="961"/>
      <c r="BN117" s="961"/>
      <c r="BO117" s="961"/>
      <c r="BP117" s="962"/>
      <c r="BQ117" s="930" t="s">
        <v>397</v>
      </c>
      <c r="BR117" s="931"/>
      <c r="BS117" s="931"/>
      <c r="BT117" s="931"/>
      <c r="BU117" s="931"/>
      <c r="BV117" s="931" t="s">
        <v>121</v>
      </c>
      <c r="BW117" s="931"/>
      <c r="BX117" s="931"/>
      <c r="BY117" s="931"/>
      <c r="BZ117" s="931"/>
      <c r="CA117" s="931" t="s">
        <v>420</v>
      </c>
      <c r="CB117" s="931"/>
      <c r="CC117" s="931"/>
      <c r="CD117" s="931"/>
      <c r="CE117" s="931"/>
      <c r="CF117" s="925" t="s">
        <v>121</v>
      </c>
      <c r="CG117" s="926"/>
      <c r="CH117" s="926"/>
      <c r="CI117" s="926"/>
      <c r="CJ117" s="926"/>
      <c r="CK117" s="956"/>
      <c r="CL117" s="957"/>
      <c r="CM117" s="927" t="s">
        <v>442</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121</v>
      </c>
      <c r="DH117" s="931"/>
      <c r="DI117" s="931"/>
      <c r="DJ117" s="931"/>
      <c r="DK117" s="931"/>
      <c r="DL117" s="931" t="s">
        <v>121</v>
      </c>
      <c r="DM117" s="931"/>
      <c r="DN117" s="931"/>
      <c r="DO117" s="931"/>
      <c r="DP117" s="931"/>
      <c r="DQ117" s="931" t="s">
        <v>121</v>
      </c>
      <c r="DR117" s="931"/>
      <c r="DS117" s="931"/>
      <c r="DT117" s="931"/>
      <c r="DU117" s="931"/>
      <c r="DV117" s="932" t="s">
        <v>397</v>
      </c>
      <c r="DW117" s="932"/>
      <c r="DX117" s="932"/>
      <c r="DY117" s="932"/>
      <c r="DZ117" s="933"/>
    </row>
    <row r="118" spans="1:130" s="235" customFormat="1" ht="26.25" customHeight="1" x14ac:dyDescent="0.2">
      <c r="A118" s="915" t="s">
        <v>414</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412</v>
      </c>
      <c r="AB118" s="896"/>
      <c r="AC118" s="896"/>
      <c r="AD118" s="896"/>
      <c r="AE118" s="897"/>
      <c r="AF118" s="895" t="s">
        <v>308</v>
      </c>
      <c r="AG118" s="896"/>
      <c r="AH118" s="896"/>
      <c r="AI118" s="896"/>
      <c r="AJ118" s="897"/>
      <c r="AK118" s="895" t="s">
        <v>307</v>
      </c>
      <c r="AL118" s="896"/>
      <c r="AM118" s="896"/>
      <c r="AN118" s="896"/>
      <c r="AO118" s="897"/>
      <c r="AP118" s="982" t="s">
        <v>413</v>
      </c>
      <c r="AQ118" s="983"/>
      <c r="AR118" s="983"/>
      <c r="AS118" s="983"/>
      <c r="AT118" s="984"/>
      <c r="AU118" s="911"/>
      <c r="AV118" s="912"/>
      <c r="AW118" s="912"/>
      <c r="AX118" s="912"/>
      <c r="AY118" s="912"/>
      <c r="AZ118" s="985" t="s">
        <v>443</v>
      </c>
      <c r="BA118" s="976"/>
      <c r="BB118" s="976"/>
      <c r="BC118" s="976"/>
      <c r="BD118" s="976"/>
      <c r="BE118" s="976"/>
      <c r="BF118" s="976"/>
      <c r="BG118" s="976"/>
      <c r="BH118" s="976"/>
      <c r="BI118" s="976"/>
      <c r="BJ118" s="976"/>
      <c r="BK118" s="976"/>
      <c r="BL118" s="976"/>
      <c r="BM118" s="976"/>
      <c r="BN118" s="976"/>
      <c r="BO118" s="976"/>
      <c r="BP118" s="977"/>
      <c r="BQ118" s="1002" t="s">
        <v>121</v>
      </c>
      <c r="BR118" s="1003"/>
      <c r="BS118" s="1003"/>
      <c r="BT118" s="1003"/>
      <c r="BU118" s="1003"/>
      <c r="BV118" s="1003" t="s">
        <v>121</v>
      </c>
      <c r="BW118" s="1003"/>
      <c r="BX118" s="1003"/>
      <c r="BY118" s="1003"/>
      <c r="BZ118" s="1003"/>
      <c r="CA118" s="1003" t="s">
        <v>121</v>
      </c>
      <c r="CB118" s="1003"/>
      <c r="CC118" s="1003"/>
      <c r="CD118" s="1003"/>
      <c r="CE118" s="1003"/>
      <c r="CF118" s="925" t="s">
        <v>121</v>
      </c>
      <c r="CG118" s="926"/>
      <c r="CH118" s="926"/>
      <c r="CI118" s="926"/>
      <c r="CJ118" s="926"/>
      <c r="CK118" s="956"/>
      <c r="CL118" s="957"/>
      <c r="CM118" s="927" t="s">
        <v>444</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121</v>
      </c>
      <c r="DH118" s="931"/>
      <c r="DI118" s="931"/>
      <c r="DJ118" s="931"/>
      <c r="DK118" s="931"/>
      <c r="DL118" s="931" t="s">
        <v>121</v>
      </c>
      <c r="DM118" s="931"/>
      <c r="DN118" s="931"/>
      <c r="DO118" s="931"/>
      <c r="DP118" s="931"/>
      <c r="DQ118" s="931" t="s">
        <v>397</v>
      </c>
      <c r="DR118" s="931"/>
      <c r="DS118" s="931"/>
      <c r="DT118" s="931"/>
      <c r="DU118" s="931"/>
      <c r="DV118" s="932" t="s">
        <v>397</v>
      </c>
      <c r="DW118" s="932"/>
      <c r="DX118" s="932"/>
      <c r="DY118" s="932"/>
      <c r="DZ118" s="933"/>
    </row>
    <row r="119" spans="1:130" s="235" customFormat="1" ht="26.25" customHeight="1" x14ac:dyDescent="0.2">
      <c r="A119" s="1067" t="s">
        <v>417</v>
      </c>
      <c r="B119" s="955"/>
      <c r="C119" s="934" t="s">
        <v>418</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v>238538</v>
      </c>
      <c r="AB119" s="903"/>
      <c r="AC119" s="903"/>
      <c r="AD119" s="903"/>
      <c r="AE119" s="904"/>
      <c r="AF119" s="905">
        <v>238685</v>
      </c>
      <c r="AG119" s="903"/>
      <c r="AH119" s="903"/>
      <c r="AI119" s="903"/>
      <c r="AJ119" s="904"/>
      <c r="AK119" s="905">
        <v>238835</v>
      </c>
      <c r="AL119" s="903"/>
      <c r="AM119" s="903"/>
      <c r="AN119" s="903"/>
      <c r="AO119" s="904"/>
      <c r="AP119" s="906">
        <v>0.1</v>
      </c>
      <c r="AQ119" s="907"/>
      <c r="AR119" s="907"/>
      <c r="AS119" s="907"/>
      <c r="AT119" s="908"/>
      <c r="AU119" s="913"/>
      <c r="AV119" s="914"/>
      <c r="AW119" s="914"/>
      <c r="AX119" s="914"/>
      <c r="AY119" s="914"/>
      <c r="AZ119" s="266" t="s">
        <v>156</v>
      </c>
      <c r="BA119" s="266"/>
      <c r="BB119" s="266"/>
      <c r="BC119" s="266"/>
      <c r="BD119" s="266"/>
      <c r="BE119" s="266"/>
      <c r="BF119" s="266"/>
      <c r="BG119" s="266"/>
      <c r="BH119" s="266"/>
      <c r="BI119" s="266"/>
      <c r="BJ119" s="266"/>
      <c r="BK119" s="266"/>
      <c r="BL119" s="266"/>
      <c r="BM119" s="266"/>
      <c r="BN119" s="266"/>
      <c r="BO119" s="986" t="s">
        <v>445</v>
      </c>
      <c r="BP119" s="1010"/>
      <c r="BQ119" s="1002">
        <v>1127932310</v>
      </c>
      <c r="BR119" s="1003"/>
      <c r="BS119" s="1003"/>
      <c r="BT119" s="1003"/>
      <c r="BU119" s="1003"/>
      <c r="BV119" s="1003">
        <v>1123175169</v>
      </c>
      <c r="BW119" s="1003"/>
      <c r="BX119" s="1003"/>
      <c r="BY119" s="1003"/>
      <c r="BZ119" s="1003"/>
      <c r="CA119" s="1003">
        <v>1117575534</v>
      </c>
      <c r="CB119" s="1003"/>
      <c r="CC119" s="1003"/>
      <c r="CD119" s="1003"/>
      <c r="CE119" s="1003"/>
      <c r="CF119" s="1004"/>
      <c r="CG119" s="1005"/>
      <c r="CH119" s="1005"/>
      <c r="CI119" s="1005"/>
      <c r="CJ119" s="1006"/>
      <c r="CK119" s="958"/>
      <c r="CL119" s="959"/>
      <c r="CM119" s="1007" t="s">
        <v>446</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t="s">
        <v>121</v>
      </c>
      <c r="DH119" s="931"/>
      <c r="DI119" s="931"/>
      <c r="DJ119" s="931"/>
      <c r="DK119" s="931"/>
      <c r="DL119" s="931" t="s">
        <v>121</v>
      </c>
      <c r="DM119" s="931"/>
      <c r="DN119" s="931"/>
      <c r="DO119" s="931"/>
      <c r="DP119" s="931"/>
      <c r="DQ119" s="931" t="s">
        <v>121</v>
      </c>
      <c r="DR119" s="931"/>
      <c r="DS119" s="931"/>
      <c r="DT119" s="931"/>
      <c r="DU119" s="931"/>
      <c r="DV119" s="932" t="s">
        <v>397</v>
      </c>
      <c r="DW119" s="932"/>
      <c r="DX119" s="932"/>
      <c r="DY119" s="932"/>
      <c r="DZ119" s="933"/>
    </row>
    <row r="120" spans="1:130" s="235" customFormat="1" ht="26.25" customHeight="1" x14ac:dyDescent="0.2">
      <c r="A120" s="1068"/>
      <c r="B120" s="957"/>
      <c r="C120" s="927" t="s">
        <v>422</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121</v>
      </c>
      <c r="AB120" s="964"/>
      <c r="AC120" s="964"/>
      <c r="AD120" s="964"/>
      <c r="AE120" s="965"/>
      <c r="AF120" s="966" t="s">
        <v>397</v>
      </c>
      <c r="AG120" s="964"/>
      <c r="AH120" s="964"/>
      <c r="AI120" s="964"/>
      <c r="AJ120" s="965"/>
      <c r="AK120" s="966" t="s">
        <v>121</v>
      </c>
      <c r="AL120" s="964"/>
      <c r="AM120" s="964"/>
      <c r="AN120" s="964"/>
      <c r="AO120" s="965"/>
      <c r="AP120" s="967" t="s">
        <v>397</v>
      </c>
      <c r="AQ120" s="968"/>
      <c r="AR120" s="968"/>
      <c r="AS120" s="968"/>
      <c r="AT120" s="969"/>
      <c r="AU120" s="994" t="s">
        <v>447</v>
      </c>
      <c r="AV120" s="995"/>
      <c r="AW120" s="995"/>
      <c r="AX120" s="995"/>
      <c r="AY120" s="996"/>
      <c r="AZ120" s="951" t="s">
        <v>448</v>
      </c>
      <c r="BA120" s="900"/>
      <c r="BB120" s="900"/>
      <c r="BC120" s="900"/>
      <c r="BD120" s="900"/>
      <c r="BE120" s="900"/>
      <c r="BF120" s="900"/>
      <c r="BG120" s="900"/>
      <c r="BH120" s="900"/>
      <c r="BI120" s="900"/>
      <c r="BJ120" s="900"/>
      <c r="BK120" s="900"/>
      <c r="BL120" s="900"/>
      <c r="BM120" s="900"/>
      <c r="BN120" s="900"/>
      <c r="BO120" s="900"/>
      <c r="BP120" s="901"/>
      <c r="BQ120" s="937">
        <v>101028355</v>
      </c>
      <c r="BR120" s="938"/>
      <c r="BS120" s="938"/>
      <c r="BT120" s="938"/>
      <c r="BU120" s="938"/>
      <c r="BV120" s="938">
        <v>95624088</v>
      </c>
      <c r="BW120" s="938"/>
      <c r="BX120" s="938"/>
      <c r="BY120" s="938"/>
      <c r="BZ120" s="938"/>
      <c r="CA120" s="938">
        <v>94680309</v>
      </c>
      <c r="CB120" s="938"/>
      <c r="CC120" s="938"/>
      <c r="CD120" s="938"/>
      <c r="CE120" s="938"/>
      <c r="CF120" s="952">
        <v>44</v>
      </c>
      <c r="CG120" s="953"/>
      <c r="CH120" s="953"/>
      <c r="CI120" s="953"/>
      <c r="CJ120" s="953"/>
      <c r="CK120" s="1011" t="s">
        <v>449</v>
      </c>
      <c r="CL120" s="1012"/>
      <c r="CM120" s="1012"/>
      <c r="CN120" s="1012"/>
      <c r="CO120" s="1013"/>
      <c r="CP120" s="1019" t="s">
        <v>450</v>
      </c>
      <c r="CQ120" s="1020"/>
      <c r="CR120" s="1020"/>
      <c r="CS120" s="1020"/>
      <c r="CT120" s="1020"/>
      <c r="CU120" s="1020"/>
      <c r="CV120" s="1020"/>
      <c r="CW120" s="1020"/>
      <c r="CX120" s="1020"/>
      <c r="CY120" s="1020"/>
      <c r="CZ120" s="1020"/>
      <c r="DA120" s="1020"/>
      <c r="DB120" s="1020"/>
      <c r="DC120" s="1020"/>
      <c r="DD120" s="1020"/>
      <c r="DE120" s="1020"/>
      <c r="DF120" s="1021"/>
      <c r="DG120" s="937" t="s">
        <v>397</v>
      </c>
      <c r="DH120" s="938"/>
      <c r="DI120" s="938"/>
      <c r="DJ120" s="938"/>
      <c r="DK120" s="938"/>
      <c r="DL120" s="938" t="s">
        <v>397</v>
      </c>
      <c r="DM120" s="938"/>
      <c r="DN120" s="938"/>
      <c r="DO120" s="938"/>
      <c r="DP120" s="938"/>
      <c r="DQ120" s="938">
        <v>13017530</v>
      </c>
      <c r="DR120" s="938"/>
      <c r="DS120" s="938"/>
      <c r="DT120" s="938"/>
      <c r="DU120" s="938"/>
      <c r="DV120" s="939">
        <v>6</v>
      </c>
      <c r="DW120" s="939"/>
      <c r="DX120" s="939"/>
      <c r="DY120" s="939"/>
      <c r="DZ120" s="940"/>
    </row>
    <row r="121" spans="1:130" s="235" customFormat="1" ht="26.25" customHeight="1" x14ac:dyDescent="0.2">
      <c r="A121" s="1068"/>
      <c r="B121" s="957"/>
      <c r="C121" s="978" t="s">
        <v>451</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t="s">
        <v>397</v>
      </c>
      <c r="AB121" s="964"/>
      <c r="AC121" s="964"/>
      <c r="AD121" s="964"/>
      <c r="AE121" s="965"/>
      <c r="AF121" s="966" t="s">
        <v>397</v>
      </c>
      <c r="AG121" s="964"/>
      <c r="AH121" s="964"/>
      <c r="AI121" s="964"/>
      <c r="AJ121" s="965"/>
      <c r="AK121" s="966" t="s">
        <v>397</v>
      </c>
      <c r="AL121" s="964"/>
      <c r="AM121" s="964"/>
      <c r="AN121" s="964"/>
      <c r="AO121" s="965"/>
      <c r="AP121" s="967" t="s">
        <v>397</v>
      </c>
      <c r="AQ121" s="968"/>
      <c r="AR121" s="968"/>
      <c r="AS121" s="968"/>
      <c r="AT121" s="969"/>
      <c r="AU121" s="997"/>
      <c r="AV121" s="998"/>
      <c r="AW121" s="998"/>
      <c r="AX121" s="998"/>
      <c r="AY121" s="999"/>
      <c r="AZ121" s="960" t="s">
        <v>452</v>
      </c>
      <c r="BA121" s="961"/>
      <c r="BB121" s="961"/>
      <c r="BC121" s="961"/>
      <c r="BD121" s="961"/>
      <c r="BE121" s="961"/>
      <c r="BF121" s="961"/>
      <c r="BG121" s="961"/>
      <c r="BH121" s="961"/>
      <c r="BI121" s="961"/>
      <c r="BJ121" s="961"/>
      <c r="BK121" s="961"/>
      <c r="BL121" s="961"/>
      <c r="BM121" s="961"/>
      <c r="BN121" s="961"/>
      <c r="BO121" s="961"/>
      <c r="BP121" s="962"/>
      <c r="BQ121" s="930">
        <v>23201212</v>
      </c>
      <c r="BR121" s="931"/>
      <c r="BS121" s="931"/>
      <c r="BT121" s="931"/>
      <c r="BU121" s="931"/>
      <c r="BV121" s="931">
        <v>22426924</v>
      </c>
      <c r="BW121" s="931"/>
      <c r="BX121" s="931"/>
      <c r="BY121" s="931"/>
      <c r="BZ121" s="931"/>
      <c r="CA121" s="931">
        <v>21413807</v>
      </c>
      <c r="CB121" s="931"/>
      <c r="CC121" s="931"/>
      <c r="CD121" s="931"/>
      <c r="CE121" s="931"/>
      <c r="CF121" s="925">
        <v>9.9</v>
      </c>
      <c r="CG121" s="926"/>
      <c r="CH121" s="926"/>
      <c r="CI121" s="926"/>
      <c r="CJ121" s="926"/>
      <c r="CK121" s="1014"/>
      <c r="CL121" s="1015"/>
      <c r="CM121" s="1015"/>
      <c r="CN121" s="1015"/>
      <c r="CO121" s="1016"/>
      <c r="CP121" s="1024" t="s">
        <v>391</v>
      </c>
      <c r="CQ121" s="1025"/>
      <c r="CR121" s="1025"/>
      <c r="CS121" s="1025"/>
      <c r="CT121" s="1025"/>
      <c r="CU121" s="1025"/>
      <c r="CV121" s="1025"/>
      <c r="CW121" s="1025"/>
      <c r="CX121" s="1025"/>
      <c r="CY121" s="1025"/>
      <c r="CZ121" s="1025"/>
      <c r="DA121" s="1025"/>
      <c r="DB121" s="1025"/>
      <c r="DC121" s="1025"/>
      <c r="DD121" s="1025"/>
      <c r="DE121" s="1025"/>
      <c r="DF121" s="1026"/>
      <c r="DG121" s="930" t="s">
        <v>121</v>
      </c>
      <c r="DH121" s="931"/>
      <c r="DI121" s="931"/>
      <c r="DJ121" s="931"/>
      <c r="DK121" s="931"/>
      <c r="DL121" s="931" t="s">
        <v>121</v>
      </c>
      <c r="DM121" s="931"/>
      <c r="DN121" s="931"/>
      <c r="DO121" s="931"/>
      <c r="DP121" s="931"/>
      <c r="DQ121" s="931" t="s">
        <v>121</v>
      </c>
      <c r="DR121" s="931"/>
      <c r="DS121" s="931"/>
      <c r="DT121" s="931"/>
      <c r="DU121" s="931"/>
      <c r="DV121" s="932" t="s">
        <v>397</v>
      </c>
      <c r="DW121" s="932"/>
      <c r="DX121" s="932"/>
      <c r="DY121" s="932"/>
      <c r="DZ121" s="933"/>
    </row>
    <row r="122" spans="1:130" s="235" customFormat="1" ht="26.25" customHeight="1" x14ac:dyDescent="0.2">
      <c r="A122" s="1068"/>
      <c r="B122" s="957"/>
      <c r="C122" s="927" t="s">
        <v>433</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420</v>
      </c>
      <c r="AB122" s="964"/>
      <c r="AC122" s="964"/>
      <c r="AD122" s="964"/>
      <c r="AE122" s="965"/>
      <c r="AF122" s="966" t="s">
        <v>397</v>
      </c>
      <c r="AG122" s="964"/>
      <c r="AH122" s="964"/>
      <c r="AI122" s="964"/>
      <c r="AJ122" s="965"/>
      <c r="AK122" s="966" t="s">
        <v>397</v>
      </c>
      <c r="AL122" s="964"/>
      <c r="AM122" s="964"/>
      <c r="AN122" s="964"/>
      <c r="AO122" s="965"/>
      <c r="AP122" s="967" t="s">
        <v>397</v>
      </c>
      <c r="AQ122" s="968"/>
      <c r="AR122" s="968"/>
      <c r="AS122" s="968"/>
      <c r="AT122" s="969"/>
      <c r="AU122" s="997"/>
      <c r="AV122" s="998"/>
      <c r="AW122" s="998"/>
      <c r="AX122" s="998"/>
      <c r="AY122" s="999"/>
      <c r="AZ122" s="985" t="s">
        <v>453</v>
      </c>
      <c r="BA122" s="976"/>
      <c r="BB122" s="976"/>
      <c r="BC122" s="976"/>
      <c r="BD122" s="976"/>
      <c r="BE122" s="976"/>
      <c r="BF122" s="976"/>
      <c r="BG122" s="976"/>
      <c r="BH122" s="976"/>
      <c r="BI122" s="976"/>
      <c r="BJ122" s="976"/>
      <c r="BK122" s="976"/>
      <c r="BL122" s="976"/>
      <c r="BM122" s="976"/>
      <c r="BN122" s="976"/>
      <c r="BO122" s="976"/>
      <c r="BP122" s="977"/>
      <c r="BQ122" s="1002">
        <v>578513009</v>
      </c>
      <c r="BR122" s="1003"/>
      <c r="BS122" s="1003"/>
      <c r="BT122" s="1003"/>
      <c r="BU122" s="1003"/>
      <c r="BV122" s="1003">
        <v>567958720</v>
      </c>
      <c r="BW122" s="1003"/>
      <c r="BX122" s="1003"/>
      <c r="BY122" s="1003"/>
      <c r="BZ122" s="1003"/>
      <c r="CA122" s="1003">
        <v>560473917</v>
      </c>
      <c r="CB122" s="1003"/>
      <c r="CC122" s="1003"/>
      <c r="CD122" s="1003"/>
      <c r="CE122" s="1003"/>
      <c r="CF122" s="1022">
        <v>260.39999999999998</v>
      </c>
      <c r="CG122" s="1023"/>
      <c r="CH122" s="1023"/>
      <c r="CI122" s="1023"/>
      <c r="CJ122" s="1023"/>
      <c r="CK122" s="1014"/>
      <c r="CL122" s="1015"/>
      <c r="CM122" s="1015"/>
      <c r="CN122" s="1015"/>
      <c r="CO122" s="1016"/>
      <c r="CP122" s="1024" t="s">
        <v>454</v>
      </c>
      <c r="CQ122" s="1025"/>
      <c r="CR122" s="1025"/>
      <c r="CS122" s="1025"/>
      <c r="CT122" s="1025"/>
      <c r="CU122" s="1025"/>
      <c r="CV122" s="1025"/>
      <c r="CW122" s="1025"/>
      <c r="CX122" s="1025"/>
      <c r="CY122" s="1025"/>
      <c r="CZ122" s="1025"/>
      <c r="DA122" s="1025"/>
      <c r="DB122" s="1025"/>
      <c r="DC122" s="1025"/>
      <c r="DD122" s="1025"/>
      <c r="DE122" s="1025"/>
      <c r="DF122" s="1026"/>
      <c r="DG122" s="930" t="s">
        <v>121</v>
      </c>
      <c r="DH122" s="931"/>
      <c r="DI122" s="931"/>
      <c r="DJ122" s="931"/>
      <c r="DK122" s="931"/>
      <c r="DL122" s="931" t="s">
        <v>397</v>
      </c>
      <c r="DM122" s="931"/>
      <c r="DN122" s="931"/>
      <c r="DO122" s="931"/>
      <c r="DP122" s="931"/>
      <c r="DQ122" s="931" t="s">
        <v>121</v>
      </c>
      <c r="DR122" s="931"/>
      <c r="DS122" s="931"/>
      <c r="DT122" s="931"/>
      <c r="DU122" s="931"/>
      <c r="DV122" s="932" t="s">
        <v>420</v>
      </c>
      <c r="DW122" s="932"/>
      <c r="DX122" s="932"/>
      <c r="DY122" s="932"/>
      <c r="DZ122" s="933"/>
    </row>
    <row r="123" spans="1:130" s="235" customFormat="1" ht="26.25" customHeight="1" x14ac:dyDescent="0.2">
      <c r="A123" s="1068"/>
      <c r="B123" s="957"/>
      <c r="C123" s="927" t="s">
        <v>439</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121</v>
      </c>
      <c r="AB123" s="964"/>
      <c r="AC123" s="964"/>
      <c r="AD123" s="964"/>
      <c r="AE123" s="965"/>
      <c r="AF123" s="966" t="s">
        <v>397</v>
      </c>
      <c r="AG123" s="964"/>
      <c r="AH123" s="964"/>
      <c r="AI123" s="964"/>
      <c r="AJ123" s="965"/>
      <c r="AK123" s="966" t="s">
        <v>397</v>
      </c>
      <c r="AL123" s="964"/>
      <c r="AM123" s="964"/>
      <c r="AN123" s="964"/>
      <c r="AO123" s="965"/>
      <c r="AP123" s="967" t="s">
        <v>397</v>
      </c>
      <c r="AQ123" s="968"/>
      <c r="AR123" s="968"/>
      <c r="AS123" s="968"/>
      <c r="AT123" s="969"/>
      <c r="AU123" s="1000"/>
      <c r="AV123" s="1001"/>
      <c r="AW123" s="1001"/>
      <c r="AX123" s="1001"/>
      <c r="AY123" s="1001"/>
      <c r="AZ123" s="266" t="s">
        <v>156</v>
      </c>
      <c r="BA123" s="266"/>
      <c r="BB123" s="266"/>
      <c r="BC123" s="266"/>
      <c r="BD123" s="266"/>
      <c r="BE123" s="266"/>
      <c r="BF123" s="266"/>
      <c r="BG123" s="266"/>
      <c r="BH123" s="266"/>
      <c r="BI123" s="266"/>
      <c r="BJ123" s="266"/>
      <c r="BK123" s="266"/>
      <c r="BL123" s="266"/>
      <c r="BM123" s="266"/>
      <c r="BN123" s="266"/>
      <c r="BO123" s="986" t="s">
        <v>455</v>
      </c>
      <c r="BP123" s="1010"/>
      <c r="BQ123" s="1074">
        <v>702742576</v>
      </c>
      <c r="BR123" s="1075"/>
      <c r="BS123" s="1075"/>
      <c r="BT123" s="1075"/>
      <c r="BU123" s="1075"/>
      <c r="BV123" s="1075">
        <v>686009732</v>
      </c>
      <c r="BW123" s="1075"/>
      <c r="BX123" s="1075"/>
      <c r="BY123" s="1075"/>
      <c r="BZ123" s="1075"/>
      <c r="CA123" s="1075">
        <v>676568033</v>
      </c>
      <c r="CB123" s="1075"/>
      <c r="CC123" s="1075"/>
      <c r="CD123" s="1075"/>
      <c r="CE123" s="1075"/>
      <c r="CF123" s="1004"/>
      <c r="CG123" s="1005"/>
      <c r="CH123" s="1005"/>
      <c r="CI123" s="1005"/>
      <c r="CJ123" s="1006"/>
      <c r="CK123" s="1014"/>
      <c r="CL123" s="1015"/>
      <c r="CM123" s="1015"/>
      <c r="CN123" s="1015"/>
      <c r="CO123" s="1016"/>
      <c r="CP123" s="1024" t="s">
        <v>392</v>
      </c>
      <c r="CQ123" s="1025"/>
      <c r="CR123" s="1025"/>
      <c r="CS123" s="1025"/>
      <c r="CT123" s="1025"/>
      <c r="CU123" s="1025"/>
      <c r="CV123" s="1025"/>
      <c r="CW123" s="1025"/>
      <c r="CX123" s="1025"/>
      <c r="CY123" s="1025"/>
      <c r="CZ123" s="1025"/>
      <c r="DA123" s="1025"/>
      <c r="DB123" s="1025"/>
      <c r="DC123" s="1025"/>
      <c r="DD123" s="1025"/>
      <c r="DE123" s="1025"/>
      <c r="DF123" s="1026"/>
      <c r="DG123" s="930" t="s">
        <v>121</v>
      </c>
      <c r="DH123" s="931"/>
      <c r="DI123" s="931"/>
      <c r="DJ123" s="931"/>
      <c r="DK123" s="931"/>
      <c r="DL123" s="931" t="s">
        <v>397</v>
      </c>
      <c r="DM123" s="931"/>
      <c r="DN123" s="931"/>
      <c r="DO123" s="931"/>
      <c r="DP123" s="931"/>
      <c r="DQ123" s="931" t="s">
        <v>397</v>
      </c>
      <c r="DR123" s="931"/>
      <c r="DS123" s="931"/>
      <c r="DT123" s="931"/>
      <c r="DU123" s="931"/>
      <c r="DV123" s="932" t="s">
        <v>397</v>
      </c>
      <c r="DW123" s="932"/>
      <c r="DX123" s="932"/>
      <c r="DY123" s="932"/>
      <c r="DZ123" s="933"/>
    </row>
    <row r="124" spans="1:130" s="235" customFormat="1" ht="26.25" customHeight="1" thickBot="1" x14ac:dyDescent="0.25">
      <c r="A124" s="1068"/>
      <c r="B124" s="957"/>
      <c r="C124" s="927" t="s">
        <v>442</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121</v>
      </c>
      <c r="AB124" s="964"/>
      <c r="AC124" s="964"/>
      <c r="AD124" s="964"/>
      <c r="AE124" s="965"/>
      <c r="AF124" s="966" t="s">
        <v>121</v>
      </c>
      <c r="AG124" s="964"/>
      <c r="AH124" s="964"/>
      <c r="AI124" s="964"/>
      <c r="AJ124" s="965"/>
      <c r="AK124" s="966" t="s">
        <v>397</v>
      </c>
      <c r="AL124" s="964"/>
      <c r="AM124" s="964"/>
      <c r="AN124" s="964"/>
      <c r="AO124" s="965"/>
      <c r="AP124" s="967" t="s">
        <v>397</v>
      </c>
      <c r="AQ124" s="968"/>
      <c r="AR124" s="968"/>
      <c r="AS124" s="968"/>
      <c r="AT124" s="969"/>
      <c r="AU124" s="1070" t="s">
        <v>456</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206</v>
      </c>
      <c r="BR124" s="1034"/>
      <c r="BS124" s="1034"/>
      <c r="BT124" s="1034"/>
      <c r="BU124" s="1034"/>
      <c r="BV124" s="1034">
        <v>208.6</v>
      </c>
      <c r="BW124" s="1034"/>
      <c r="BX124" s="1034"/>
      <c r="BY124" s="1034"/>
      <c r="BZ124" s="1034"/>
      <c r="CA124" s="1034">
        <v>204.8</v>
      </c>
      <c r="CB124" s="1034"/>
      <c r="CC124" s="1034"/>
      <c r="CD124" s="1034"/>
      <c r="CE124" s="1034"/>
      <c r="CF124" s="1035"/>
      <c r="CG124" s="1036"/>
      <c r="CH124" s="1036"/>
      <c r="CI124" s="1036"/>
      <c r="CJ124" s="1037"/>
      <c r="CK124" s="1017"/>
      <c r="CL124" s="1017"/>
      <c r="CM124" s="1017"/>
      <c r="CN124" s="1017"/>
      <c r="CO124" s="1018"/>
      <c r="CP124" s="1038" t="s">
        <v>457</v>
      </c>
      <c r="CQ124" s="1039"/>
      <c r="CR124" s="1039"/>
      <c r="CS124" s="1039"/>
      <c r="CT124" s="1039"/>
      <c r="CU124" s="1039"/>
      <c r="CV124" s="1039"/>
      <c r="CW124" s="1039"/>
      <c r="CX124" s="1039"/>
      <c r="CY124" s="1039"/>
      <c r="CZ124" s="1039"/>
      <c r="DA124" s="1039"/>
      <c r="DB124" s="1039"/>
      <c r="DC124" s="1039"/>
      <c r="DD124" s="1039"/>
      <c r="DE124" s="1039"/>
      <c r="DF124" s="1040"/>
      <c r="DG124" s="1002">
        <v>14674998</v>
      </c>
      <c r="DH124" s="1003"/>
      <c r="DI124" s="1003"/>
      <c r="DJ124" s="1003"/>
      <c r="DK124" s="1003"/>
      <c r="DL124" s="1003">
        <v>13849958</v>
      </c>
      <c r="DM124" s="1003"/>
      <c r="DN124" s="1003"/>
      <c r="DO124" s="1003"/>
      <c r="DP124" s="1003"/>
      <c r="DQ124" s="1003" t="s">
        <v>420</v>
      </c>
      <c r="DR124" s="1003"/>
      <c r="DS124" s="1003"/>
      <c r="DT124" s="1003"/>
      <c r="DU124" s="1003"/>
      <c r="DV124" s="1027" t="s">
        <v>420</v>
      </c>
      <c r="DW124" s="1027"/>
      <c r="DX124" s="1027"/>
      <c r="DY124" s="1027"/>
      <c r="DZ124" s="1028"/>
    </row>
    <row r="125" spans="1:130" s="235" customFormat="1" ht="26.25" customHeight="1" x14ac:dyDescent="0.2">
      <c r="A125" s="1068"/>
      <c r="B125" s="957"/>
      <c r="C125" s="927" t="s">
        <v>444</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121</v>
      </c>
      <c r="AB125" s="964"/>
      <c r="AC125" s="964"/>
      <c r="AD125" s="964"/>
      <c r="AE125" s="965"/>
      <c r="AF125" s="966" t="s">
        <v>121</v>
      </c>
      <c r="AG125" s="964"/>
      <c r="AH125" s="964"/>
      <c r="AI125" s="964"/>
      <c r="AJ125" s="965"/>
      <c r="AK125" s="966" t="s">
        <v>121</v>
      </c>
      <c r="AL125" s="964"/>
      <c r="AM125" s="964"/>
      <c r="AN125" s="964"/>
      <c r="AO125" s="965"/>
      <c r="AP125" s="967" t="s">
        <v>121</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458</v>
      </c>
      <c r="CL125" s="1012"/>
      <c r="CM125" s="1012"/>
      <c r="CN125" s="1012"/>
      <c r="CO125" s="1013"/>
      <c r="CP125" s="951" t="s">
        <v>459</v>
      </c>
      <c r="CQ125" s="900"/>
      <c r="CR125" s="900"/>
      <c r="CS125" s="900"/>
      <c r="CT125" s="900"/>
      <c r="CU125" s="900"/>
      <c r="CV125" s="900"/>
      <c r="CW125" s="900"/>
      <c r="CX125" s="900"/>
      <c r="CY125" s="900"/>
      <c r="CZ125" s="900"/>
      <c r="DA125" s="900"/>
      <c r="DB125" s="900"/>
      <c r="DC125" s="900"/>
      <c r="DD125" s="900"/>
      <c r="DE125" s="900"/>
      <c r="DF125" s="901"/>
      <c r="DG125" s="937" t="s">
        <v>121</v>
      </c>
      <c r="DH125" s="938"/>
      <c r="DI125" s="938"/>
      <c r="DJ125" s="938"/>
      <c r="DK125" s="938"/>
      <c r="DL125" s="938" t="s">
        <v>121</v>
      </c>
      <c r="DM125" s="938"/>
      <c r="DN125" s="938"/>
      <c r="DO125" s="938"/>
      <c r="DP125" s="938"/>
      <c r="DQ125" s="938" t="s">
        <v>121</v>
      </c>
      <c r="DR125" s="938"/>
      <c r="DS125" s="938"/>
      <c r="DT125" s="938"/>
      <c r="DU125" s="938"/>
      <c r="DV125" s="939" t="s">
        <v>397</v>
      </c>
      <c r="DW125" s="939"/>
      <c r="DX125" s="939"/>
      <c r="DY125" s="939"/>
      <c r="DZ125" s="940"/>
    </row>
    <row r="126" spans="1:130" s="235" customFormat="1" ht="26.25" customHeight="1" thickBot="1" x14ac:dyDescent="0.25">
      <c r="A126" s="1068"/>
      <c r="B126" s="957"/>
      <c r="C126" s="927" t="s">
        <v>446</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121</v>
      </c>
      <c r="AB126" s="964"/>
      <c r="AC126" s="964"/>
      <c r="AD126" s="964"/>
      <c r="AE126" s="965"/>
      <c r="AF126" s="966" t="s">
        <v>121</v>
      </c>
      <c r="AG126" s="964"/>
      <c r="AH126" s="964"/>
      <c r="AI126" s="964"/>
      <c r="AJ126" s="965"/>
      <c r="AK126" s="966" t="s">
        <v>397</v>
      </c>
      <c r="AL126" s="964"/>
      <c r="AM126" s="964"/>
      <c r="AN126" s="964"/>
      <c r="AO126" s="965"/>
      <c r="AP126" s="967" t="s">
        <v>121</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460</v>
      </c>
      <c r="CQ126" s="961"/>
      <c r="CR126" s="961"/>
      <c r="CS126" s="961"/>
      <c r="CT126" s="961"/>
      <c r="CU126" s="961"/>
      <c r="CV126" s="961"/>
      <c r="CW126" s="961"/>
      <c r="CX126" s="961"/>
      <c r="CY126" s="961"/>
      <c r="CZ126" s="961"/>
      <c r="DA126" s="961"/>
      <c r="DB126" s="961"/>
      <c r="DC126" s="961"/>
      <c r="DD126" s="961"/>
      <c r="DE126" s="961"/>
      <c r="DF126" s="962"/>
      <c r="DG126" s="930">
        <v>6572050</v>
      </c>
      <c r="DH126" s="931"/>
      <c r="DI126" s="931"/>
      <c r="DJ126" s="931"/>
      <c r="DK126" s="931"/>
      <c r="DL126" s="931">
        <v>6333692</v>
      </c>
      <c r="DM126" s="931"/>
      <c r="DN126" s="931"/>
      <c r="DO126" s="931"/>
      <c r="DP126" s="931"/>
      <c r="DQ126" s="931">
        <v>6097264</v>
      </c>
      <c r="DR126" s="931"/>
      <c r="DS126" s="931"/>
      <c r="DT126" s="931"/>
      <c r="DU126" s="931"/>
      <c r="DV126" s="932">
        <v>2.8</v>
      </c>
      <c r="DW126" s="932"/>
      <c r="DX126" s="932"/>
      <c r="DY126" s="932"/>
      <c r="DZ126" s="933"/>
    </row>
    <row r="127" spans="1:130" s="235" customFormat="1" ht="26.25" customHeight="1" x14ac:dyDescent="0.2">
      <c r="A127" s="1069"/>
      <c r="B127" s="959"/>
      <c r="C127" s="1007" t="s">
        <v>461</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20110</v>
      </c>
      <c r="AB127" s="964"/>
      <c r="AC127" s="964"/>
      <c r="AD127" s="964"/>
      <c r="AE127" s="965"/>
      <c r="AF127" s="966">
        <v>26096</v>
      </c>
      <c r="AG127" s="964"/>
      <c r="AH127" s="964"/>
      <c r="AI127" s="964"/>
      <c r="AJ127" s="965"/>
      <c r="AK127" s="966">
        <v>27914</v>
      </c>
      <c r="AL127" s="964"/>
      <c r="AM127" s="964"/>
      <c r="AN127" s="964"/>
      <c r="AO127" s="965"/>
      <c r="AP127" s="967">
        <v>0</v>
      </c>
      <c r="AQ127" s="968"/>
      <c r="AR127" s="968"/>
      <c r="AS127" s="968"/>
      <c r="AT127" s="969"/>
      <c r="AU127" s="271"/>
      <c r="AV127" s="271"/>
      <c r="AW127" s="271"/>
      <c r="AX127" s="1041" t="s">
        <v>462</v>
      </c>
      <c r="AY127" s="1042"/>
      <c r="AZ127" s="1042"/>
      <c r="BA127" s="1042"/>
      <c r="BB127" s="1042"/>
      <c r="BC127" s="1042"/>
      <c r="BD127" s="1042"/>
      <c r="BE127" s="1043"/>
      <c r="BF127" s="1044" t="s">
        <v>463</v>
      </c>
      <c r="BG127" s="1042"/>
      <c r="BH127" s="1042"/>
      <c r="BI127" s="1042"/>
      <c r="BJ127" s="1042"/>
      <c r="BK127" s="1042"/>
      <c r="BL127" s="1043"/>
      <c r="BM127" s="1044" t="s">
        <v>464</v>
      </c>
      <c r="BN127" s="1042"/>
      <c r="BO127" s="1042"/>
      <c r="BP127" s="1042"/>
      <c r="BQ127" s="1042"/>
      <c r="BR127" s="1042"/>
      <c r="BS127" s="1043"/>
      <c r="BT127" s="1044" t="s">
        <v>465</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466</v>
      </c>
      <c r="CQ127" s="961"/>
      <c r="CR127" s="961"/>
      <c r="CS127" s="961"/>
      <c r="CT127" s="961"/>
      <c r="CU127" s="961"/>
      <c r="CV127" s="961"/>
      <c r="CW127" s="961"/>
      <c r="CX127" s="961"/>
      <c r="CY127" s="961"/>
      <c r="CZ127" s="961"/>
      <c r="DA127" s="961"/>
      <c r="DB127" s="961"/>
      <c r="DC127" s="961"/>
      <c r="DD127" s="961"/>
      <c r="DE127" s="961"/>
      <c r="DF127" s="962"/>
      <c r="DG127" s="930" t="s">
        <v>121</v>
      </c>
      <c r="DH127" s="931"/>
      <c r="DI127" s="931"/>
      <c r="DJ127" s="931"/>
      <c r="DK127" s="931"/>
      <c r="DL127" s="931" t="s">
        <v>121</v>
      </c>
      <c r="DM127" s="931"/>
      <c r="DN127" s="931"/>
      <c r="DO127" s="931"/>
      <c r="DP127" s="931"/>
      <c r="DQ127" s="931" t="s">
        <v>121</v>
      </c>
      <c r="DR127" s="931"/>
      <c r="DS127" s="931"/>
      <c r="DT127" s="931"/>
      <c r="DU127" s="931"/>
      <c r="DV127" s="932" t="s">
        <v>397</v>
      </c>
      <c r="DW127" s="932"/>
      <c r="DX127" s="932"/>
      <c r="DY127" s="932"/>
      <c r="DZ127" s="933"/>
    </row>
    <row r="128" spans="1:130" s="235" customFormat="1" ht="26.25" customHeight="1" thickBot="1" x14ac:dyDescent="0.25">
      <c r="A128" s="1052" t="s">
        <v>467</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468</v>
      </c>
      <c r="X128" s="1054"/>
      <c r="Y128" s="1054"/>
      <c r="Z128" s="1055"/>
      <c r="AA128" s="1056">
        <v>3123475</v>
      </c>
      <c r="AB128" s="1057"/>
      <c r="AC128" s="1057"/>
      <c r="AD128" s="1057"/>
      <c r="AE128" s="1058"/>
      <c r="AF128" s="1059">
        <v>2907496</v>
      </c>
      <c r="AG128" s="1057"/>
      <c r="AH128" s="1057"/>
      <c r="AI128" s="1057"/>
      <c r="AJ128" s="1058"/>
      <c r="AK128" s="1059">
        <v>2796674</v>
      </c>
      <c r="AL128" s="1057"/>
      <c r="AM128" s="1057"/>
      <c r="AN128" s="1057"/>
      <c r="AO128" s="1058"/>
      <c r="AP128" s="1060"/>
      <c r="AQ128" s="1061"/>
      <c r="AR128" s="1061"/>
      <c r="AS128" s="1061"/>
      <c r="AT128" s="1062"/>
      <c r="AU128" s="271"/>
      <c r="AV128" s="271"/>
      <c r="AW128" s="271"/>
      <c r="AX128" s="899" t="s">
        <v>469</v>
      </c>
      <c r="AY128" s="900"/>
      <c r="AZ128" s="900"/>
      <c r="BA128" s="900"/>
      <c r="BB128" s="900"/>
      <c r="BC128" s="900"/>
      <c r="BD128" s="900"/>
      <c r="BE128" s="901"/>
      <c r="BF128" s="1063" t="s">
        <v>397</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470</v>
      </c>
      <c r="CQ128" s="1046"/>
      <c r="CR128" s="1046"/>
      <c r="CS128" s="1046"/>
      <c r="CT128" s="1046"/>
      <c r="CU128" s="1046"/>
      <c r="CV128" s="1046"/>
      <c r="CW128" s="1046"/>
      <c r="CX128" s="1046"/>
      <c r="CY128" s="1046"/>
      <c r="CZ128" s="1046"/>
      <c r="DA128" s="1046"/>
      <c r="DB128" s="1046"/>
      <c r="DC128" s="1046"/>
      <c r="DD128" s="1046"/>
      <c r="DE128" s="1046"/>
      <c r="DF128" s="1047"/>
      <c r="DG128" s="1048">
        <v>8022056</v>
      </c>
      <c r="DH128" s="1049"/>
      <c r="DI128" s="1049"/>
      <c r="DJ128" s="1049"/>
      <c r="DK128" s="1049"/>
      <c r="DL128" s="1049">
        <v>7722655</v>
      </c>
      <c r="DM128" s="1049"/>
      <c r="DN128" s="1049"/>
      <c r="DO128" s="1049"/>
      <c r="DP128" s="1049"/>
      <c r="DQ128" s="1049">
        <v>7433086</v>
      </c>
      <c r="DR128" s="1049"/>
      <c r="DS128" s="1049"/>
      <c r="DT128" s="1049"/>
      <c r="DU128" s="1049"/>
      <c r="DV128" s="1050">
        <v>3.5</v>
      </c>
      <c r="DW128" s="1050"/>
      <c r="DX128" s="1050"/>
      <c r="DY128" s="1050"/>
      <c r="DZ128" s="1051"/>
    </row>
    <row r="129" spans="1:131" s="235" customFormat="1" ht="26.25" customHeight="1" x14ac:dyDescent="0.2">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471</v>
      </c>
      <c r="X129" s="1083"/>
      <c r="Y129" s="1083"/>
      <c r="Z129" s="1084"/>
      <c r="AA129" s="963">
        <v>258035370</v>
      </c>
      <c r="AB129" s="964"/>
      <c r="AC129" s="964"/>
      <c r="AD129" s="964"/>
      <c r="AE129" s="965"/>
      <c r="AF129" s="966">
        <v>260600193</v>
      </c>
      <c r="AG129" s="964"/>
      <c r="AH129" s="964"/>
      <c r="AI129" s="964"/>
      <c r="AJ129" s="965"/>
      <c r="AK129" s="966">
        <v>264211314</v>
      </c>
      <c r="AL129" s="964"/>
      <c r="AM129" s="964"/>
      <c r="AN129" s="964"/>
      <c r="AO129" s="965"/>
      <c r="AP129" s="1085"/>
      <c r="AQ129" s="1086"/>
      <c r="AR129" s="1086"/>
      <c r="AS129" s="1086"/>
      <c r="AT129" s="1087"/>
      <c r="AU129" s="273"/>
      <c r="AV129" s="273"/>
      <c r="AW129" s="273"/>
      <c r="AX129" s="1076" t="s">
        <v>472</v>
      </c>
      <c r="AY129" s="961"/>
      <c r="AZ129" s="961"/>
      <c r="BA129" s="961"/>
      <c r="BB129" s="961"/>
      <c r="BC129" s="961"/>
      <c r="BD129" s="961"/>
      <c r="BE129" s="962"/>
      <c r="BF129" s="1077" t="s">
        <v>473</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474</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475</v>
      </c>
      <c r="X130" s="1083"/>
      <c r="Y130" s="1083"/>
      <c r="Z130" s="1084"/>
      <c r="AA130" s="963">
        <v>51646011</v>
      </c>
      <c r="AB130" s="964"/>
      <c r="AC130" s="964"/>
      <c r="AD130" s="964"/>
      <c r="AE130" s="965"/>
      <c r="AF130" s="966">
        <v>51032254</v>
      </c>
      <c r="AG130" s="964"/>
      <c r="AH130" s="964"/>
      <c r="AI130" s="964"/>
      <c r="AJ130" s="965"/>
      <c r="AK130" s="966">
        <v>48962973</v>
      </c>
      <c r="AL130" s="964"/>
      <c r="AM130" s="964"/>
      <c r="AN130" s="964"/>
      <c r="AO130" s="965"/>
      <c r="AP130" s="1085"/>
      <c r="AQ130" s="1086"/>
      <c r="AR130" s="1086"/>
      <c r="AS130" s="1086"/>
      <c r="AT130" s="1087"/>
      <c r="AU130" s="273"/>
      <c r="AV130" s="273"/>
      <c r="AW130" s="273"/>
      <c r="AX130" s="1076" t="s">
        <v>476</v>
      </c>
      <c r="AY130" s="961"/>
      <c r="AZ130" s="961"/>
      <c r="BA130" s="961"/>
      <c r="BB130" s="961"/>
      <c r="BC130" s="961"/>
      <c r="BD130" s="961"/>
      <c r="BE130" s="962"/>
      <c r="BF130" s="1113">
        <v>12.5</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477</v>
      </c>
      <c r="X131" s="1121"/>
      <c r="Y131" s="1121"/>
      <c r="Z131" s="1122"/>
      <c r="AA131" s="1123">
        <v>206389359</v>
      </c>
      <c r="AB131" s="1124"/>
      <c r="AC131" s="1124"/>
      <c r="AD131" s="1124"/>
      <c r="AE131" s="1125"/>
      <c r="AF131" s="1126">
        <v>209567939</v>
      </c>
      <c r="AG131" s="1124"/>
      <c r="AH131" s="1124"/>
      <c r="AI131" s="1124"/>
      <c r="AJ131" s="1125"/>
      <c r="AK131" s="1126">
        <v>215248341</v>
      </c>
      <c r="AL131" s="1124"/>
      <c r="AM131" s="1124"/>
      <c r="AN131" s="1124"/>
      <c r="AO131" s="1125"/>
      <c r="AP131" s="1127"/>
      <c r="AQ131" s="1128"/>
      <c r="AR131" s="1128"/>
      <c r="AS131" s="1128"/>
      <c r="AT131" s="1129"/>
      <c r="AU131" s="273"/>
      <c r="AV131" s="273"/>
      <c r="AW131" s="273"/>
      <c r="AX131" s="1095" t="s">
        <v>478</v>
      </c>
      <c r="AY131" s="1046"/>
      <c r="AZ131" s="1046"/>
      <c r="BA131" s="1046"/>
      <c r="BB131" s="1046"/>
      <c r="BC131" s="1046"/>
      <c r="BD131" s="1046"/>
      <c r="BE131" s="1047"/>
      <c r="BF131" s="1096">
        <v>204.8</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479</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480</v>
      </c>
      <c r="W132" s="1106"/>
      <c r="X132" s="1106"/>
      <c r="Y132" s="1106"/>
      <c r="Z132" s="1107"/>
      <c r="AA132" s="1108">
        <v>14.0352672</v>
      </c>
      <c r="AB132" s="1109"/>
      <c r="AC132" s="1109"/>
      <c r="AD132" s="1109"/>
      <c r="AE132" s="1110"/>
      <c r="AF132" s="1111">
        <v>11.776015510000001</v>
      </c>
      <c r="AG132" s="1109"/>
      <c r="AH132" s="1109"/>
      <c r="AI132" s="1109"/>
      <c r="AJ132" s="1110"/>
      <c r="AK132" s="1111">
        <v>11.752033900000001</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481</v>
      </c>
      <c r="W133" s="1089"/>
      <c r="X133" s="1089"/>
      <c r="Y133" s="1089"/>
      <c r="Z133" s="1090"/>
      <c r="AA133" s="1091">
        <v>14.8</v>
      </c>
      <c r="AB133" s="1092"/>
      <c r="AC133" s="1092"/>
      <c r="AD133" s="1092"/>
      <c r="AE133" s="1093"/>
      <c r="AF133" s="1091">
        <v>13.6</v>
      </c>
      <c r="AG133" s="1092"/>
      <c r="AH133" s="1092"/>
      <c r="AI133" s="1092"/>
      <c r="AJ133" s="1093"/>
      <c r="AK133" s="1091">
        <v>12.5</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QEAST/OZj/XRUJk8g7BldAeyTKarNZshYyWS0Ejs+8jqzfw5Uc9qEwkfIUqETCxsoREzXbzttU9x5INq2MQhng==" saltValue="eNUwImJcO3jrRya3wwqlD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8" orientation="portrait"/>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482</v>
      </c>
    </row>
  </sheetData>
  <sheetProtection algorithmName="SHA-512" hashValue="U6Q0Y5Z3DW9Rb/1vtoDgTpQmZloLM+qh5XG/KhHnYofGFDqeER+bepd8OIwzA0RrysBhbLs0Q9Lw9n61ITSaQQ==" saltValue="aPxQbdVjwKDQbqnBYcSL/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483</v>
      </c>
    </row>
  </sheetData>
  <sheetProtection algorithmName="SHA-512" hashValue="jrRG4JSp9/5BAPni2JAe67oLcTeDIz/U7D7iLMbHoPyWJXLpKXkOWSXZ/tbpthz6py+FzFFbMcfhK883Jq44vA==" saltValue="izPPtgkbx4QqqVOMSKd9bw=="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484</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485</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486</v>
      </c>
      <c r="AP7" s="294"/>
      <c r="AQ7" s="295" t="s">
        <v>487</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488</v>
      </c>
      <c r="AQ8" s="301" t="s">
        <v>489</v>
      </c>
      <c r="AR8" s="302" t="s">
        <v>490</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491</v>
      </c>
      <c r="AL9" s="1131"/>
      <c r="AM9" s="1131"/>
      <c r="AN9" s="1132"/>
      <c r="AO9" s="303">
        <v>113355494</v>
      </c>
      <c r="AP9" s="303">
        <v>138054</v>
      </c>
      <c r="AQ9" s="304">
        <v>113425</v>
      </c>
      <c r="AR9" s="305">
        <v>21.7</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492</v>
      </c>
      <c r="AL10" s="1131"/>
      <c r="AM10" s="1131"/>
      <c r="AN10" s="1132"/>
      <c r="AO10" s="303">
        <v>112648</v>
      </c>
      <c r="AP10" s="303">
        <v>137</v>
      </c>
      <c r="AQ10" s="304">
        <v>569</v>
      </c>
      <c r="AR10" s="305">
        <v>-75.900000000000006</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493</v>
      </c>
      <c r="AL11" s="1131"/>
      <c r="AM11" s="1131"/>
      <c r="AN11" s="1132"/>
      <c r="AO11" s="303" t="s">
        <v>494</v>
      </c>
      <c r="AP11" s="303" t="s">
        <v>494</v>
      </c>
      <c r="AQ11" s="304" t="s">
        <v>494</v>
      </c>
      <c r="AR11" s="305" t="s">
        <v>494</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495</v>
      </c>
      <c r="AL12" s="1131"/>
      <c r="AM12" s="1131"/>
      <c r="AN12" s="1132"/>
      <c r="AO12" s="303" t="s">
        <v>494</v>
      </c>
      <c r="AP12" s="303" t="s">
        <v>494</v>
      </c>
      <c r="AQ12" s="304">
        <v>21</v>
      </c>
      <c r="AR12" s="305" t="s">
        <v>494</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496</v>
      </c>
      <c r="AL13" s="1131"/>
      <c r="AM13" s="1131"/>
      <c r="AN13" s="1132"/>
      <c r="AO13" s="303">
        <v>3321799</v>
      </c>
      <c r="AP13" s="303">
        <v>4046</v>
      </c>
      <c r="AQ13" s="304">
        <v>2219</v>
      </c>
      <c r="AR13" s="305">
        <v>82.3</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497</v>
      </c>
      <c r="AL14" s="1131"/>
      <c r="AM14" s="1131"/>
      <c r="AN14" s="1132"/>
      <c r="AO14" s="303">
        <v>-10480634</v>
      </c>
      <c r="AP14" s="303">
        <v>-12764</v>
      </c>
      <c r="AQ14" s="304">
        <v>-10159</v>
      </c>
      <c r="AR14" s="305">
        <v>25.6</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156</v>
      </c>
      <c r="AL15" s="1134"/>
      <c r="AM15" s="1134"/>
      <c r="AN15" s="1135"/>
      <c r="AO15" s="303">
        <v>106309307</v>
      </c>
      <c r="AP15" s="303">
        <v>129473</v>
      </c>
      <c r="AQ15" s="304">
        <v>106075</v>
      </c>
      <c r="AR15" s="305">
        <v>22.1</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498</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499</v>
      </c>
      <c r="AP20" s="314" t="s">
        <v>500</v>
      </c>
      <c r="AQ20" s="315" t="s">
        <v>501</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502</v>
      </c>
      <c r="AL21" s="1137"/>
      <c r="AM21" s="1137"/>
      <c r="AN21" s="1138"/>
      <c r="AO21" s="318">
        <v>1541.36</v>
      </c>
      <c r="AP21" s="319">
        <v>1266.8399999999999</v>
      </c>
      <c r="AQ21" s="320">
        <v>274.52</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503</v>
      </c>
      <c r="AL22" s="1137"/>
      <c r="AM22" s="1137"/>
      <c r="AN22" s="1138"/>
      <c r="AO22" s="323">
        <v>100.4</v>
      </c>
      <c r="AP22" s="324">
        <v>99.3</v>
      </c>
      <c r="AQ22" s="325">
        <v>1.1000000000000001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504</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505</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506</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486</v>
      </c>
      <c r="AP30" s="294"/>
      <c r="AQ30" s="295" t="s">
        <v>487</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488</v>
      </c>
      <c r="AQ31" s="301" t="s">
        <v>489</v>
      </c>
      <c r="AR31" s="302" t="s">
        <v>490</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507</v>
      </c>
      <c r="AL32" s="1142"/>
      <c r="AM32" s="1142"/>
      <c r="AN32" s="1143"/>
      <c r="AO32" s="303">
        <v>68571369</v>
      </c>
      <c r="AP32" s="303">
        <v>83512</v>
      </c>
      <c r="AQ32" s="304">
        <v>54604</v>
      </c>
      <c r="AR32" s="305">
        <v>52.9</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508</v>
      </c>
      <c r="AL33" s="1142"/>
      <c r="AM33" s="1142"/>
      <c r="AN33" s="1143"/>
      <c r="AO33" s="303" t="s">
        <v>494</v>
      </c>
      <c r="AP33" s="303" t="s">
        <v>494</v>
      </c>
      <c r="AQ33" s="304">
        <v>5074</v>
      </c>
      <c r="AR33" s="305" t="s">
        <v>494</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509</v>
      </c>
      <c r="AL34" s="1142"/>
      <c r="AM34" s="1142"/>
      <c r="AN34" s="1143"/>
      <c r="AO34" s="303">
        <v>6800000</v>
      </c>
      <c r="AP34" s="303">
        <v>8282</v>
      </c>
      <c r="AQ34" s="304">
        <v>14786</v>
      </c>
      <c r="AR34" s="305">
        <v>-44</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510</v>
      </c>
      <c r="AL35" s="1142"/>
      <c r="AM35" s="1142"/>
      <c r="AN35" s="1143"/>
      <c r="AO35" s="303">
        <v>1412736</v>
      </c>
      <c r="AP35" s="303">
        <v>1721</v>
      </c>
      <c r="AQ35" s="304">
        <v>1316</v>
      </c>
      <c r="AR35" s="305">
        <v>30.8</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511</v>
      </c>
      <c r="AL36" s="1142"/>
      <c r="AM36" s="1142"/>
      <c r="AN36" s="1143"/>
      <c r="AO36" s="303" t="s">
        <v>494</v>
      </c>
      <c r="AP36" s="303" t="s">
        <v>494</v>
      </c>
      <c r="AQ36" s="304">
        <v>58</v>
      </c>
      <c r="AR36" s="305" t="s">
        <v>494</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512</v>
      </c>
      <c r="AL37" s="1142"/>
      <c r="AM37" s="1142"/>
      <c r="AN37" s="1143"/>
      <c r="AO37" s="303">
        <v>266749</v>
      </c>
      <c r="AP37" s="303">
        <v>325</v>
      </c>
      <c r="AQ37" s="304">
        <v>743</v>
      </c>
      <c r="AR37" s="305">
        <v>-56.3</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513</v>
      </c>
      <c r="AL38" s="1150"/>
      <c r="AM38" s="1150"/>
      <c r="AN38" s="1151"/>
      <c r="AO38" s="333">
        <v>4851</v>
      </c>
      <c r="AP38" s="333">
        <v>6</v>
      </c>
      <c r="AQ38" s="334">
        <v>3</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514</v>
      </c>
      <c r="AL39" s="1150"/>
      <c r="AM39" s="1150"/>
      <c r="AN39" s="1151"/>
      <c r="AO39" s="303">
        <v>-2796674</v>
      </c>
      <c r="AP39" s="303">
        <v>-3406</v>
      </c>
      <c r="AQ39" s="304">
        <v>-1585</v>
      </c>
      <c r="AR39" s="305">
        <v>114.9</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515</v>
      </c>
      <c r="AL40" s="1142"/>
      <c r="AM40" s="1142"/>
      <c r="AN40" s="1143"/>
      <c r="AO40" s="303">
        <v>-48962973</v>
      </c>
      <c r="AP40" s="303">
        <v>-59631</v>
      </c>
      <c r="AQ40" s="304">
        <v>-44897</v>
      </c>
      <c r="AR40" s="305">
        <v>32.799999999999997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516</v>
      </c>
      <c r="AL41" s="1134"/>
      <c r="AM41" s="1134"/>
      <c r="AN41" s="1135"/>
      <c r="AO41" s="303">
        <v>25296058</v>
      </c>
      <c r="AP41" s="303">
        <v>30808</v>
      </c>
      <c r="AQ41" s="304">
        <v>30103</v>
      </c>
      <c r="AR41" s="305">
        <v>2.2999999999999998</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517</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518</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486</v>
      </c>
      <c r="AN49" s="1144" t="s">
        <v>519</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520</v>
      </c>
      <c r="AO50" s="346" t="s">
        <v>521</v>
      </c>
      <c r="AP50" s="347" t="s">
        <v>522</v>
      </c>
      <c r="AQ50" s="348" t="s">
        <v>523</v>
      </c>
      <c r="AR50" s="349" t="s">
        <v>524</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525</v>
      </c>
      <c r="AL51" s="342"/>
      <c r="AM51" s="350">
        <v>80897303</v>
      </c>
      <c r="AN51" s="351">
        <v>95769</v>
      </c>
      <c r="AO51" s="352">
        <v>-4.8</v>
      </c>
      <c r="AP51" s="353">
        <v>101731</v>
      </c>
      <c r="AQ51" s="354">
        <v>4.7</v>
      </c>
      <c r="AR51" s="355">
        <v>-9.5</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526</v>
      </c>
      <c r="AM52" s="358">
        <v>17783702</v>
      </c>
      <c r="AN52" s="359">
        <v>21053</v>
      </c>
      <c r="AO52" s="360">
        <v>-18.899999999999999</v>
      </c>
      <c r="AP52" s="361">
        <v>26906</v>
      </c>
      <c r="AQ52" s="362">
        <v>1.4</v>
      </c>
      <c r="AR52" s="363">
        <v>-20.3</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527</v>
      </c>
      <c r="AL53" s="342"/>
      <c r="AM53" s="350">
        <v>86878165</v>
      </c>
      <c r="AN53" s="351">
        <v>103572</v>
      </c>
      <c r="AO53" s="352">
        <v>8.1</v>
      </c>
      <c r="AP53" s="353">
        <v>77936</v>
      </c>
      <c r="AQ53" s="354">
        <v>-23.4</v>
      </c>
      <c r="AR53" s="355">
        <v>31.5</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526</v>
      </c>
      <c r="AM54" s="358">
        <v>23153079</v>
      </c>
      <c r="AN54" s="359">
        <v>27602</v>
      </c>
      <c r="AO54" s="360">
        <v>31.1</v>
      </c>
      <c r="AP54" s="361">
        <v>19401</v>
      </c>
      <c r="AQ54" s="362">
        <v>-27.9</v>
      </c>
      <c r="AR54" s="363">
        <v>59</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528</v>
      </c>
      <c r="AL55" s="342"/>
      <c r="AM55" s="350">
        <v>95759531</v>
      </c>
      <c r="AN55" s="351">
        <v>114989</v>
      </c>
      <c r="AO55" s="352">
        <v>11</v>
      </c>
      <c r="AP55" s="353">
        <v>82531</v>
      </c>
      <c r="AQ55" s="354">
        <v>5.9</v>
      </c>
      <c r="AR55" s="355">
        <v>5.0999999999999996</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526</v>
      </c>
      <c r="AM56" s="358">
        <v>21642605</v>
      </c>
      <c r="AN56" s="359">
        <v>25989</v>
      </c>
      <c r="AO56" s="360">
        <v>-5.8</v>
      </c>
      <c r="AP56" s="361">
        <v>19102</v>
      </c>
      <c r="AQ56" s="362">
        <v>-1.5</v>
      </c>
      <c r="AR56" s="363">
        <v>-4.3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529</v>
      </c>
      <c r="AL57" s="342"/>
      <c r="AM57" s="350">
        <v>107058558</v>
      </c>
      <c r="AN57" s="351">
        <v>129520</v>
      </c>
      <c r="AO57" s="352">
        <v>12.6</v>
      </c>
      <c r="AP57" s="353">
        <v>91743</v>
      </c>
      <c r="AQ57" s="354">
        <v>11.2</v>
      </c>
      <c r="AR57" s="355">
        <v>1.4</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526</v>
      </c>
      <c r="AM58" s="358">
        <v>25781492</v>
      </c>
      <c r="AN58" s="359">
        <v>31191</v>
      </c>
      <c r="AO58" s="360">
        <v>20</v>
      </c>
      <c r="AP58" s="361">
        <v>21872</v>
      </c>
      <c r="AQ58" s="362">
        <v>14.5</v>
      </c>
      <c r="AR58" s="363">
        <v>5.5</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530</v>
      </c>
      <c r="AL59" s="342"/>
      <c r="AM59" s="350">
        <v>114829253</v>
      </c>
      <c r="AN59" s="351">
        <v>139849</v>
      </c>
      <c r="AO59" s="352">
        <v>8</v>
      </c>
      <c r="AP59" s="353">
        <v>95429</v>
      </c>
      <c r="AQ59" s="354">
        <v>4</v>
      </c>
      <c r="AR59" s="355">
        <v>4</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526</v>
      </c>
      <c r="AM60" s="358">
        <v>24549178</v>
      </c>
      <c r="AN60" s="359">
        <v>29898</v>
      </c>
      <c r="AO60" s="360">
        <v>-4.0999999999999996</v>
      </c>
      <c r="AP60" s="361">
        <v>19371</v>
      </c>
      <c r="AQ60" s="362">
        <v>-11.4</v>
      </c>
      <c r="AR60" s="363">
        <v>7.3</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531</v>
      </c>
      <c r="AL61" s="364"/>
      <c r="AM61" s="365">
        <v>97084562</v>
      </c>
      <c r="AN61" s="366">
        <v>116740</v>
      </c>
      <c r="AO61" s="367">
        <v>7</v>
      </c>
      <c r="AP61" s="368">
        <v>89874</v>
      </c>
      <c r="AQ61" s="369">
        <v>0.5</v>
      </c>
      <c r="AR61" s="355">
        <v>6.5</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526</v>
      </c>
      <c r="AM62" s="358">
        <v>22582011</v>
      </c>
      <c r="AN62" s="359">
        <v>27147</v>
      </c>
      <c r="AO62" s="360">
        <v>4.5</v>
      </c>
      <c r="AP62" s="361">
        <v>21330</v>
      </c>
      <c r="AQ62" s="362">
        <v>-5</v>
      </c>
      <c r="AR62" s="363">
        <v>9.5</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uO2vTZ14u2fo9sm8YqIgT3ZuJfWsGQ0qJ7RTSoBmK+ePCSTUpzQzFF8aLUMciA48OdfAJA+OH3VzMrpY2w4BIg==" saltValue="56DtyPuJDaHY91y6toF5BA=="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532</v>
      </c>
    </row>
    <row r="121" spans="125:125" ht="13.5" hidden="1" customHeight="1" x14ac:dyDescent="0.2">
      <c r="DU121" s="279"/>
    </row>
  </sheetData>
  <sheetProtection algorithmName="SHA-512" hashValue="V+k+JJkFtHam5M95Vym4GBPFOjMU1cedyUxQ6o2cSNOWAEI48/cH3YZXW1mwp828rvkGEbSepQUO5Igp2MLtoQ==" saltValue="tnlZDUIsWegsYcQOgkwcR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533</v>
      </c>
    </row>
  </sheetData>
  <sheetProtection algorithmName="SHA-512" hashValue="58rBkbGgEvR8aCw32dF9L6UrD5rzWxc2caZqTVn4+iaFB8zpma1nWepu9/8eDCnxtRa3DSH06R/d3chzWO5viA==" saltValue="YJSQOiUN4onTZjjcpJEOk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534</v>
      </c>
      <c r="G46" s="373" t="s">
        <v>535</v>
      </c>
      <c r="H46" s="373" t="s">
        <v>536</v>
      </c>
      <c r="I46" s="373" t="s">
        <v>537</v>
      </c>
      <c r="J46" s="374" t="s">
        <v>538</v>
      </c>
    </row>
    <row r="47" spans="2:10" ht="57.75" customHeight="1" x14ac:dyDescent="0.2">
      <c r="B47" s="7"/>
      <c r="C47" s="1152" t="s">
        <v>4</v>
      </c>
      <c r="D47" s="1152"/>
      <c r="E47" s="1153"/>
      <c r="F47" s="375">
        <v>8.7899999999999991</v>
      </c>
      <c r="G47" s="376">
        <v>8.8800000000000008</v>
      </c>
      <c r="H47" s="376">
        <v>8.02</v>
      </c>
      <c r="I47" s="376">
        <v>6.61</v>
      </c>
      <c r="J47" s="377">
        <v>6.52</v>
      </c>
    </row>
    <row r="48" spans="2:10" ht="57.75" customHeight="1" x14ac:dyDescent="0.2">
      <c r="B48" s="8"/>
      <c r="C48" s="1154" t="s">
        <v>5</v>
      </c>
      <c r="D48" s="1154"/>
      <c r="E48" s="1155"/>
      <c r="F48" s="378">
        <v>1.75</v>
      </c>
      <c r="G48" s="379">
        <v>1.84</v>
      </c>
      <c r="H48" s="379">
        <v>1.74</v>
      </c>
      <c r="I48" s="379">
        <v>1.6</v>
      </c>
      <c r="J48" s="380">
        <v>4.58</v>
      </c>
    </row>
    <row r="49" spans="2:10" ht="57.75" customHeight="1" thickBot="1" x14ac:dyDescent="0.25">
      <c r="B49" s="9"/>
      <c r="C49" s="1156" t="s">
        <v>6</v>
      </c>
      <c r="D49" s="1156"/>
      <c r="E49" s="1157"/>
      <c r="F49" s="381" t="s">
        <v>539</v>
      </c>
      <c r="G49" s="382">
        <v>0.08</v>
      </c>
      <c r="H49" s="382" t="s">
        <v>540</v>
      </c>
      <c r="I49" s="382" t="s">
        <v>541</v>
      </c>
      <c r="J49" s="383">
        <v>3</v>
      </c>
    </row>
    <row r="50" spans="2:10" ht="13.5" customHeight="1" x14ac:dyDescent="0.2"/>
  </sheetData>
  <sheetProtection algorithmName="SHA-512" hashValue="s4DOAcjKX4sQbZRRM5Yjcl4Ca9XCbSaG2sBPAs+YqQ9nR/QkE4Vzd6P84R4d+8yCchhrL0o6TUI2aBFZ14rlGA==" saltValue="sbh+F9ju+jMB698ZAnp+8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2022-03-09T01:22:46Z</cp:lastPrinted>
  <dcterms:created xsi:type="dcterms:W3CDTF">2022-01-28T04:05:07Z</dcterms:created>
  <dcterms:modified xsi:type="dcterms:W3CDTF">2022-09-30T04:53:38Z</dcterms:modified>
  <cp:category/>
</cp:coreProperties>
</file>