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28800" windowHeight="138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<sst xmlns="http://schemas.openxmlformats.org/spreadsheetml/2006/main" count="1630" uniqueCount="604">
  <si>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</si>
  <si>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</si>
  <si>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</si>
  <si>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</si>
  <si>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</si>
  <si>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</si>
  <si>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</si>
  <si>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</si>
  <si>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</si>
  <si>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</si>
  <si>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</si>
  <si>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</si>
  <si>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</si>
  <si>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</si>
  <si>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</si>
  <si>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</si>
  <si>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</si>
  <si>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</si>
  <si>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</si>
  <si>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</si>
  <si>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</si>
  <si>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</si>
  <si>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</si>
  <si>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</si>
  <si>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</si>
  <si>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</si>
  <si>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</si>
  <si>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</si>
  <si>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</si>
  <si>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</si>
  <si>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</si>
  <si>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</si>
  <si>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</si>
  <si>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</si>
  <si>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</si>
  <si>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</si>
  <si>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</si>
  <si>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</si>
  <si>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</si>
  <si>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</si>
  <si>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</si>
  <si>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</si>
  <si>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</si>
  <si>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</si>
  <si>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</si>
  <si>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</si>
  <si>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</si>
  <si>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</si>
  <si>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</si>
  <si>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</si>
  <si>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</si>
  <si>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</si>
  <si>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</si>
  <si>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</si>
  <si>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</si>
  <si>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</si>
  <si>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</si>
  <si>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</si>
  <si>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</si>
  <si>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</si>
  <si>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</si>
  <si>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</si>
  <si>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</si>
  <si>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</si>
  <si>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</si>
  <si>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</si>
  <si>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</si>
  <si>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</si>
  <si>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</si>
  <si>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</si>
  <si>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</si>
  <si>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</si>
  <si>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</si>
  <si>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</si>
  <si>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</si>
  <si>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</si>
  <si>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</si>
  <si>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</si>
  <si>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</si>
  <si>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</si>
  <si>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</si>
  <si>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山梨県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</si>
  <si>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</si>
  <si>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</si>
  <si>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</si>
  <si>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</si>
  <si>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</si>
  <si>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</si>
  <si>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</si>
  <si>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</si>
  <si>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</si>
  <si>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</si>
  <si>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</si>
  <si>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</si>
  <si>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</si>
  <si>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</si>
  <si>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</si>
  <si>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</si>
  <si>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</si>
  <si>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</si>
  <si>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</si>
  <si>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</si>
  <si>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</si>
  <si>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</si>
  <si>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</si>
  <si>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</si>
  <si>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</si>
  <si>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</si>
  <si>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</si>
  <si>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</si>
  <si>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</si>
  <si>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</si>
  <si>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</si>
  <si>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</si>
  <si>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</si>
  <si>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</si>
  <si>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</si>
  <si>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</si>
  <si>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</si>
  <si>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</si>
  <si>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</si>
  <si>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</si>
  <si>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</si>
  <si>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</si>
  <si>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</si>
  <si>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</si>
  <si>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</si>
  <si>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</si>
  <si>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</si>
  <si>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</si>
  <si>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</si>
  <si>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</si>
  <si>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</si>
  <si>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</si>
  <si>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</si>
  <si>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</si>
  <si>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</si>
  <si>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</si>
  <si>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</si>
  <si>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</si>
  <si>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</si>
  <si>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</si>
  <si>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</si>
  <si>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</si>
  <si>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</si>
  <si>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</si>
  <si>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</si>
  <si>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</si>
  <si>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</si>
  <si>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</si>
  <si>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</si>
  <si>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</si>
  <si>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</si>
  <si>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</si>
  <si>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</si>
  <si>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</si>
  <si>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</si>
  <si>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</si>
  <si>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</si>
  <si>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</si>
  <si>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</si>
  <si>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</si>
  <si>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</si>
  <si>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</si>
  <si>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</si>
  <si>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</si>
  <si>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</si>
  <si>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</si>
  <si>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</si>
  <si>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</si>
  <si>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</si>
  <si>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</si>
  <si>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</si>
  <si>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</si>
  <si>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</si>
  <si>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</si>
  <si>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</si>
  <si>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</si>
  <si>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</si>
  <si>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</si>
  <si>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</si>
  <si>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</si>
  <si>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</si>
  <si>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</si>
  <si>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</si>
  <si>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山梨県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</si>
  <si>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</si>
  <si>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</si>
  <si>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</si>
  <si>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</si>
  <si>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</si>
  <si>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</si>
  <si>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</si>
  <si>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</si>
  <si>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</si>
  <si>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</si>
  <si>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</si>
  <si>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</si>
  <si>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</si>
  <si>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</si>
  <si>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</si>
  <si>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</si>
  <si>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</si>
  <si>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</si>
  <si>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</si>
  <si>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</si>
  <si>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</si>
  <si>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</si>
  <si>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</si>
  <si>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</si>
  <si>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</si>
  <si>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</si>
  <si>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</si>
  <si>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t>
    <phoneticPr fontId="5"/>
  </si>
  <si>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</si>
  <si>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</si>
  <si>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</si>
  <si>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</si>
  <si>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</si>
  <si>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</si>
  <si>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</si>
  <si>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</si>
  <si>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</si>
  <si>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</si>
  <si>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</si>
  <si>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</si>
  <si>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</si>
  <si>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</si>
  <si>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</si>
  <si>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</si>
  <si>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</si>
  <si>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</si>
  <si>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</si>
  <si>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</si>
  <si>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</si>
  <si>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</si>
  <si>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</si>
  <si>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</si>
  <si>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</si>
  <si>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</si>
  <si>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</si>
  <si>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t>
    <phoneticPr fontId="5"/>
  </si>
  <si>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</si>
  <si>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</si>
  <si>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</si>
  <si>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</si>
  <si>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</si>
  <si>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</si>
  <si>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</si>
  <si>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</si>
  <si>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</si>
  <si>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</si>
  <si>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</si>
  <si>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</si>
  <si>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</si>
  <si>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</si>
  <si>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</si>
  <si>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</si>
  <si>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</si>
  <si>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</si>
  <si>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</si>
  <si>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</si>
  <si>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</si>
  <si>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</si>
  <si>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</si>
  <si>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</si>
  <si>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</si>
  <si>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</si>
  <si>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</si>
  <si>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</si>
  <si>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</si>
  <si>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</si>
  <si>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</si>
  <si>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</si>
  <si>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</si>
  <si>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</si>
  <si>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</si>
  <si>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</si>
  <si>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</si>
  <si>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</si>
  <si>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</si>
  <si>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</si>
  <si>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</si>
  <si>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</si>
  <si>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</si>
  <si>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</si>
  <si>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</si>
  <si>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</si>
  <si>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</si>
  <si>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</si>
  <si>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</si>
  <si>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</si>
  <si>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</si>
  <si>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</si>
  <si>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</si>
  <si>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</si>
  <si>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</si>
  <si>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</si>
  <si>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</si>
  <si>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</si>
  <si>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</si>
  <si>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</si>
  <si>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</si>
  <si>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</si>
  <si>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</si>
  <si>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</si>
  <si>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</si>
  <si>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</si>
  <si>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</si>
  <si>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</si>
  <si>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</si>
  <si>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</si>
  <si>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</si>
  <si>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</si>
  <si>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</si>
  <si>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</si>
  <si>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</si>
  <si>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</si>
  <si>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</si>
  <si>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</si>
  <si>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</si>
  <si>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</si>
  <si>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</si>
  <si>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</si>
  <si>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</si>
  <si>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</si>
  <si>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</si>
  <si>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</si>
  <si>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</si>
  <si>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</si>
  <si>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</si>
  <si>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</si>
  <si>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</si>
  <si>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</si>
  <si>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</si>
  <si>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</si>
  <si>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</si>
  <si>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</si>
  <si>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</si>
  <si>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</si>
  <si>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山梨県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</si>
  <si>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</si>
  <si>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</si>
  <si>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</si>
  <si>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</si>
  <si>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</si>
  <si>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</si>
  <si>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</si>
  <si>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</si>
  <si>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</si>
  <si>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</si>
  <si>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</si>
  <si>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</si>
  <si>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</si>
  <si>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</si>
  <si>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</si>
  <si>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</si>
  <si>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</si>
  <si>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</si>
  <si>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</si>
  <si>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</si>
  <si>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恩賜県有財産特別会計</t>
    <phoneticPr fontId="5"/>
  </si>
  <si>
    <t>災害救助基金特別会計</t>
    <phoneticPr fontId="5"/>
  </si>
  <si>
    <t>母子父子寡婦福祉資金特別会計</t>
    <phoneticPr fontId="5"/>
  </si>
  <si>
    <t>中小企業近代化資金特別会計</t>
    <phoneticPr fontId="5"/>
  </si>
  <si>
    <t>農業改良資金特別会計</t>
    <phoneticPr fontId="5"/>
  </si>
  <si>
    <t>市町村振興資金特別会計</t>
    <phoneticPr fontId="5"/>
  </si>
  <si>
    <t>県税証紙特別会計</t>
    <phoneticPr fontId="5"/>
  </si>
  <si>
    <t>集中管理特別会計</t>
    <phoneticPr fontId="5"/>
  </si>
  <si>
    <t>商工業振興資金特別会計</t>
    <phoneticPr fontId="5"/>
  </si>
  <si>
    <t>林業・木材産業改善資金特別会計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</si>
  <si>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</si>
  <si>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</si>
  <si>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</si>
  <si>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</si>
  <si>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</si>
  <si>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</si>
  <si>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</si>
  <si>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</si>
  <si>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</si>
  <si>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</si>
  <si>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</si>
  <si>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</si>
  <si>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</si>
  <si>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</si>
  <si>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</si>
  <si>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電気事業会計</t>
    <phoneticPr fontId="5"/>
  </si>
  <si>
    <t>法適用企業</t>
    <phoneticPr fontId="5"/>
  </si>
  <si>
    <t>温泉事業会計</t>
    <phoneticPr fontId="5"/>
  </si>
  <si>
    <t>法適用企業</t>
    <phoneticPr fontId="5"/>
  </si>
  <si>
    <t>地域振興事業会計</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</si>
  <si>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</si>
  <si>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</si>
  <si>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</si>
  <si>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</si>
  <si>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</si>
  <si>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</si>
  <si>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</si>
  <si>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</si>
  <si>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</si>
  <si>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</si>
  <si>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</si>
  <si>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</si>
  <si>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</si>
  <si>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</si>
  <si>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</si>
  <si>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</si>
  <si>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</si>
  <si>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</si>
  <si>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</si>
  <si>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</si>
  <si>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</si>
  <si>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</si>
  <si>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</si>
  <si>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</si>
  <si>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</si>
  <si>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</si>
  <si>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</si>
  <si>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</si>
  <si>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</si>
  <si>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</si>
  <si>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</si>
  <si>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</si>
  <si>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</si>
  <si>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</si>
  <si>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</si>
  <si>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</si>
  <si>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</si>
  <si>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</si>
  <si>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</si>
  <si>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</si>
  <si>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</si>
  <si>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</si>
  <si>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</si>
  <si>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</si>
  <si>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</si>
  <si>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</si>
  <si>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</si>
  <si>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</si>
  <si>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</si>
  <si>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</si>
  <si>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</si>
  <si>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</si>
  <si>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</si>
  <si>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</si>
  <si>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</si>
  <si>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</si>
  <si>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</si>
  <si>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</si>
  <si>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</si>
  <si>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</si>
  <si>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</si>
  <si>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電気事業会計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</si>
  <si>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</si>
  <si>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</si>
  <si>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</si>
  <si>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</si>
  <si>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</si>
  <si>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</si>
  <si>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</si>
  <si>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</si>
  <si>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</si>
  <si>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</si>
  <si>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</si>
  <si>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</si>
  <si>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</si>
  <si>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</si>
  <si>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</si>
  <si>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</si>
  <si>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</si>
  <si>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</si>
  <si>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</si>
  <si>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</si>
  <si>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</si>
  <si>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</si>
  <si>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</si>
  <si>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</si>
  <si>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</si>
  <si>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</si>
  <si>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</si>
  <si>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</si>
  <si>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</si>
  <si>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</si>
  <si>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</si>
  <si>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</si>
  <si>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</si>
  <si>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</si>
  <si>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</si>
  <si>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</si>
  <si>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</si>
  <si>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</si>
  <si>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</si>
  <si>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</si>
  <si>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</si>
  <si>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</si>
  <si>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</si>
  <si>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</si>
  <si>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</si>
  <si>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</si>
  <si>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</si>
  <si>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</si>
  <si>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</si>
  <si>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</si>
  <si>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</si>
  <si>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</si>
  <si>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</si>
  <si>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</si>
  <si>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</si>
  <si>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</si>
  <si>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</si>
  <si>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</si>
  <si>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</si>
  <si>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</si>
  <si>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</si>
  <si>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</si>
  <si>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</si>
  <si>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</si>
  <si>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</si>
  <si>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</si>
  <si>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</si>
  <si>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</si>
  <si>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</si>
  <si>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</si>
  <si>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</si>
  <si>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</si>
  <si>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</si>
  <si>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</si>
  <si>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</si>
  <si>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</si>
  <si>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</si>
  <si>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</si>
  <si>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</si>
  <si>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</si>
  <si>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</si>
  <si>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</si>
  <si>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</si>
  <si>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1.53</t>
  </si>
  <si>
    <t>▲ 1.08</t>
  </si>
  <si>
    <t>電気事業会計</t>
  </si>
  <si>
    <t>市町村振興資金特別会計</t>
  </si>
  <si>
    <t>一般会計</t>
  </si>
  <si>
    <t>恩賜県有財産特別会計</t>
  </si>
  <si>
    <t>中小企業近代化資金特別会計</t>
  </si>
  <si>
    <t>国民健康保険特別会計</t>
  </si>
  <si>
    <t>流域下水道事業特別会計</t>
  </si>
  <si>
    <t>温泉事業会計</t>
  </si>
  <si>
    <t>その他会計（赤字）</t>
  </si>
  <si>
    <t>その他会計（黒字）</t>
  </si>
  <si>
    <t>H25末</t>
    <phoneticPr fontId="2"/>
  </si>
  <si>
    <t>H26末</t>
    <phoneticPr fontId="2"/>
  </si>
  <si>
    <t>H27末</t>
    <phoneticPr fontId="2"/>
  </si>
  <si>
    <t>H28末</t>
    <phoneticPr fontId="2"/>
  </si>
  <si>
    <t>H29末</t>
    <phoneticPr fontId="2"/>
  </si>
  <si>
    <t>-</t>
    <phoneticPr fontId="2"/>
  </si>
  <si>
    <t>-</t>
    <phoneticPr fontId="2"/>
  </si>
  <si>
    <t>-</t>
    <phoneticPr fontId="2"/>
  </si>
  <si>
    <t>公共施設整備等事業基金</t>
    <rPh sb="0" eb="2">
      <t>コウキョウ</t>
    </rPh>
    <rPh sb="2" eb="4">
      <t>シセツ</t>
    </rPh>
    <rPh sb="4" eb="6">
      <t>セイビ</t>
    </rPh>
    <rPh sb="6" eb="7">
      <t>トウ</t>
    </rPh>
    <rPh sb="7" eb="9">
      <t>ジギョウ</t>
    </rPh>
    <rPh sb="9" eb="11">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</si>
  <si>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</si>
  <si>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地域福祉基金</t>
    <rPh sb="0" eb="2">
      <t>チイキ</t>
    </rPh>
    <rPh sb="2" eb="4">
      <t>フクシ</t>
    </rPh>
    <rPh sb="4" eb="6">
      <t>キキン</t>
    </rPh>
    <phoneticPr fontId="11"/>
  </si>
  <si>
    <t>大村智人材育成基金</t>
    <rPh sb="0" eb="2">
      <t>オオムラ</t>
    </rPh>
    <rPh sb="2" eb="3">
      <t>サトシ</t>
    </rPh>
    <rPh sb="3" eb="5">
      <t>ジンザイ</t>
    </rPh>
    <rPh sb="5" eb="7">
      <t>イクセイ</t>
    </rPh>
    <rPh sb="7" eb="9">
      <t>キキン</t>
    </rPh>
    <phoneticPr fontId="11"/>
  </si>
  <si>
    <t>ふるさとづくり基金</t>
    <rPh sb="7" eb="9">
      <t>キキン</t>
    </rPh>
    <phoneticPr fontId="11"/>
  </si>
  <si>
    <t>○</t>
  </si>
  <si>
    <t>山梨県土地開発公社</t>
  </si>
  <si>
    <t>山梨総合研究所</t>
  </si>
  <si>
    <t>長田ふるさと財団</t>
  </si>
  <si>
    <t>やまなみ文化基金</t>
  </si>
  <si>
    <t>やまなし文化学習協会</t>
  </si>
  <si>
    <t>山梨県青少年協会</t>
  </si>
  <si>
    <t>小佐野記念財団</t>
  </si>
  <si>
    <t>山梨県国際交流協会</t>
  </si>
  <si>
    <t>山梨県私学教育振興会</t>
  </si>
  <si>
    <t>山梨県臓器移植推進財団</t>
  </si>
  <si>
    <t>山梨県生活衛生営業指導センター</t>
  </si>
  <si>
    <t>やまなし環境財団</t>
  </si>
  <si>
    <t>山梨県環境整備事業団</t>
  </si>
  <si>
    <t>山梨県緑化推進機構</t>
  </si>
  <si>
    <t>清里の森管理公社</t>
  </si>
  <si>
    <t>やまなし産業支援機構</t>
  </si>
  <si>
    <t>山梨県農業振興公社</t>
  </si>
  <si>
    <t>山梨県農業用廃プラスチック処理センター</t>
  </si>
  <si>
    <t>山梨県子牛育成協会</t>
  </si>
  <si>
    <t>山梨県畜産協会</t>
  </si>
  <si>
    <t>山梨県馬事振興センター</t>
  </si>
  <si>
    <t>山梨食肉流通センター</t>
  </si>
  <si>
    <t>山梨県道路公社</t>
  </si>
  <si>
    <t>山梨県下水道公社</t>
  </si>
  <si>
    <t>山梨県住宅供給公社</t>
  </si>
  <si>
    <t>山梨県暴力追放運動推進センター</t>
  </si>
  <si>
    <t>山梨県体育協会</t>
  </si>
  <si>
    <t>山梨県地場産業センター</t>
    <rPh sb="0" eb="3">
      <t>ヤマナシケン</t>
    </rPh>
    <rPh sb="3" eb="5">
      <t>ジバ</t>
    </rPh>
    <rPh sb="5" eb="7">
      <t>サンギョウ</t>
    </rPh>
    <phoneticPr fontId="8"/>
  </si>
  <si>
    <t>山梨県立病院機構</t>
  </si>
  <si>
    <t>公立大学法人山梨県立大学</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</si>
  <si>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</si>
  <si>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</si>
  <si>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</si>
  <si>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将来負担比率は、県債等残高の計画的な削減によりグループ内平均値を下回っている。また、有形固定資産減価償却率は年々上昇傾向にあるが、現状グループ内平均値を下回っている。
引き続き、地域経済への影響等に配慮しながら、新規県債発行額を抑制し、将来の公債費負担の軽減を図っていくとともに、公共施設等総合管理計画等に基づき、総合的・長期的観点からコストと便益の最適化を図っていく。</t>
    <rPh sb="27" eb="28">
      <t>ナイ</t>
    </rPh>
    <rPh sb="54" eb="56">
      <t>ネンネン</t>
    </rPh>
    <rPh sb="56" eb="58">
      <t>ジョウショウ</t>
    </rPh>
    <rPh sb="58" eb="60">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</si>
  <si>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</si>
  <si>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</si>
  <si>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</si>
  <si>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</si>
  <si>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</si>
  <si>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</si>
  <si>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将来負担比率は、県債等残高の計画的な削減によりグループ内平均値を下回っている。
実質公債費比率は、県債等残高の計画的な削減により、グループ内平均値まで低下している。将来負担比率と実質公債費比率ともにグループ内平均値以下となっている、
引き続き、地域経済への影響等に配慮しながら、新規県債発行額を抑制し、将来の公債費負担の軽減を図っていく。</t>
    <rPh sb="27" eb="28">
      <t>ナイ</t>
    </rPh>
    <rPh sb="69" eb="70">
      <t>ナイ</t>
    </rPh>
    <rPh sb="70" eb="72">
      <t>ヘイキン</t>
    </rPh>
    <rPh sb="72" eb="73">
      <t>アタイ</t>
    </rPh>
    <rPh sb="75" eb="77">
      <t>テイカ</t>
    </rPh>
    <rPh sb="106" eb="107">
      <t>アタイ</t>
    </rPh>
    <rPh sb="107" eb="109">
      <t>イカ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</si>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</sst>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77936</c:v>
                </c:pt>
                <c:pt idx="4">
                  <c:v>82531</c:v>
                </c:pt>
              </c:numCache>
            </c:numRef>
          </c:val>
          <c:smooth val="0"/>
          <c:extLst>
            <c:ext xmlns:c16="http://schemas.microsoft.com/office/drawing/2014/chart" uri="{C3380CC4-5D6E-409C-BE32-E72D297353CC}">
              <c16:uniqueId val="{00000000-933C-447B-B56D-DA63E7DC8C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130257</c:v>
                </c:pt>
                <c:pt idx="1">
                  <c:v>100577</c:v>
                </c:pt>
                <c:pt idx="2">
                  <c:v>95769</c:v>
                </c:pt>
                <c:pt idx="3">
                  <c:v>103572</c:v>
                </c:pt>
                <c:pt idx="4">
                  <c:v>114989</c:v>
                </c:pt>
              </c:numCache>
            </c:numRef>
          </c:val>
          <c:smooth val="0"/>
          <c:extLst>
            <c:ext xmlns:c16="http://schemas.microsoft.com/office/drawing/2014/chart" uri="{C3380CC4-5D6E-409C-BE32-E72D297353CC}">
              <c16:uniqueId val="{00000001-933C-447B-B56D-DA63E7DC8CF5}"/>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1.94</c:v>
                </c:pt>
                <c:pt idx="1">
                  <c:v>2.13</c:v>
                </c:pt>
                <c:pt idx="2">
                  <c:v>1.75</c:v>
                </c:pt>
                <c:pt idx="3">
                  <c:v>1.84</c:v>
                </c:pt>
                <c:pt idx="4">
                  <c:v>1.74</c:v>
                </c:pt>
              </c:numCache>
            </c:numRef>
          </c:val>
          <c:extLst>
            <c:ext xmlns:c16="http://schemas.microsoft.com/office/drawing/2014/chart" uri="{C3380CC4-5D6E-409C-BE32-E72D297353CC}">
              <c16:uniqueId val="{00000000-EF47-4922-A82E-B6D09BF0CB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10.050000000000001</c:v>
                </c:pt>
                <c:pt idx="1">
                  <c:v>9.8699999999999992</c:v>
                </c:pt>
                <c:pt idx="2">
                  <c:v>8.7899999999999991</c:v>
                </c:pt>
                <c:pt idx="3">
                  <c:v>8.8800000000000008</c:v>
                </c:pt>
                <c:pt idx="4">
                  <c:v>8.02</c:v>
                </c:pt>
              </c:numCache>
            </c:numRef>
          </c:val>
          <c:extLst>
            <c:ext xmlns:c16="http://schemas.microsoft.com/office/drawing/2014/chart" uri="{C3380CC4-5D6E-409C-BE32-E72D297353CC}">
              <c16:uniqueId val="{00000001-EF47-4922-A82E-B6D09BF0CBEA}"/>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0.33</c:v>
                </c:pt>
                <c:pt idx="1">
                  <c:v>0.24</c:v>
                </c:pt>
                <c:pt idx="2">
                  <c:v>-1.53</c:v>
                </c:pt>
                <c:pt idx="3">
                  <c:v>0.08</c:v>
                </c:pt>
                <c:pt idx="4">
                  <c:v>-1.08</c:v>
                </c:pt>
              </c:numCache>
            </c:numRef>
          </c:val>
          <c:smooth val="0"/>
          <c:extLst>
            <c:ext xmlns:c16="http://schemas.microsoft.com/office/drawing/2014/chart" uri="{C3380CC4-5D6E-409C-BE32-E72D297353CC}">
              <c16:uniqueId val="{00000002-EF47-4922-A82E-B6D09BF0CBEA}"/>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0-5D76-4EFE-836B-5BAEE0BC90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76-4EFE-836B-5BAEE0BC907E}"/>
            </c:ext>
          </c:extLst>
        </c:ser>
        <c:ser>
          <c:idx val="2"/>
          <c:order val="2"/>
          <c:tx>
            <c:strRef>
              <c:f>データシート!$A$29</c:f>
              <c:strCache>
                <c:ptCount val="1"/>
                <c:pt idx="0">
                  <c:v>温泉事業会計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0.28000000000000003</c:v>
                </c:pt>
                <c:pt idx="2">
                  <c:v>#N/A</c:v>
                </c:pt>
                <c:pt idx="3">
                  <c:v>0.24</c:v>
                </c:pt>
                <c:pt idx="4">
                  <c:v>#N/A</c:v>
                </c:pt>
                <c:pt idx="5">
                  <c:v>0.16</c:v>
                </c:pt>
                <c:pt idx="6">
                  <c:v>#N/A</c:v>
                </c:pt>
                <c:pt idx="7">
                  <c:v>0.15</c:v>
                </c:pt>
                <c:pt idx="8">
                  <c:v>#N/A</c:v>
                </c:pt>
                <c:pt idx="9">
                  <c:v>0.15</c:v>
                </c:pt>
              </c:numCache>
            </c:numRef>
          </c:val>
          <c:extLst>
            <c:ext xmlns:c16="http://schemas.microsoft.com/office/drawing/2014/chart" uri="{C3380CC4-5D6E-409C-BE32-E72D297353CC}">
              <c16:uniqueId val="{00000002-5D76-4EFE-836B-5BAEE0BC907E}"/>
            </c:ext>
          </c:extLst>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c:v>
                </c:pt>
                <c:pt idx="2">
                  <c:v>#N/A</c:v>
                </c:pt>
                <c:pt idx="3">
                  <c:v>0.2</c:v>
                </c:pt>
                <c:pt idx="4">
                  <c:v>#N/A</c:v>
                </c:pt>
                <c:pt idx="5">
                  <c:v>0.24</c:v>
                </c:pt>
                <c:pt idx="6">
                  <c:v>#N/A</c:v>
                </c:pt>
                <c:pt idx="7">
                  <c:v>0.24</c:v>
                </c:pt>
                <c:pt idx="8">
                  <c:v>#N/A</c:v>
                </c:pt>
                <c:pt idx="9">
                  <c:v>0.28999999999999998</c:v>
                </c:pt>
              </c:numCache>
            </c:numRef>
          </c:val>
          <c:extLst>
            <c:ext xmlns:c16="http://schemas.microsoft.com/office/drawing/2014/chart" uri="{C3380CC4-5D6E-409C-BE32-E72D297353CC}">
              <c16:uniqueId val="{00000003-5D76-4EFE-836B-5BAEE0BC907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0.41</c:v>
                </c:pt>
              </c:numCache>
            </c:numRef>
          </c:val>
          <c:extLst>
            <c:ext xmlns:c16="http://schemas.microsoft.com/office/drawing/2014/chart" uri="{C3380CC4-5D6E-409C-BE32-E72D297353CC}">
              <c16:uniqueId val="{00000004-5D76-4EFE-836B-5BAEE0BC907E}"/>
            </c:ext>
          </c:extLst>
        </c:ser>
        <c:ser>
          <c:idx val="5"/>
          <c:order val="5"/>
          <c:tx>
            <c:strRef>
              <c:f>データシート!$A$32</c:f>
              <c:strCache>
                <c:ptCount val="1"/>
                <c:pt idx="0">
                  <c:v>中小企業近代化資金特別会計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1.33</c:v>
                </c:pt>
                <c:pt idx="2">
                  <c:v>#N/A</c:v>
                </c:pt>
                <c:pt idx="3">
                  <c:v>1.39</c:v>
                </c:pt>
                <c:pt idx="4">
                  <c:v>#N/A</c:v>
                </c:pt>
                <c:pt idx="5">
                  <c:v>1.1200000000000001</c:v>
                </c:pt>
                <c:pt idx="6">
                  <c:v>#N/A</c:v>
                </c:pt>
                <c:pt idx="7">
                  <c:v>1.21</c:v>
                </c:pt>
                <c:pt idx="8">
                  <c:v>#N/A</c:v>
                </c:pt>
                <c:pt idx="9">
                  <c:v>0.84</c:v>
                </c:pt>
              </c:numCache>
            </c:numRef>
          </c:val>
          <c:extLst>
            <c:ext xmlns:c16="http://schemas.microsoft.com/office/drawing/2014/chart" uri="{C3380CC4-5D6E-409C-BE32-E72D297353CC}">
              <c16:uniqueId val="{00000005-5D76-4EFE-836B-5BAEE0BC907E}"/>
            </c:ext>
          </c:extLst>
        </c:ser>
        <c:ser>
          <c:idx val="6"/>
          <c:order val="6"/>
          <c:tx>
            <c:strRef>
              <c:f>データシート!$A$33</c:f>
              <c:strCache>
                <c:ptCount val="1"/>
                <c:pt idx="0">
                  <c:v>恩賜県有財産特別会計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1.1499999999999999</c:v>
                </c:pt>
                <c:pt idx="2">
                  <c:v>#N/A</c:v>
                </c:pt>
                <c:pt idx="3">
                  <c:v>1.1499999999999999</c:v>
                </c:pt>
                <c:pt idx="4">
                  <c:v>#N/A</c:v>
                </c:pt>
                <c:pt idx="5">
                  <c:v>1.19</c:v>
                </c:pt>
                <c:pt idx="6">
                  <c:v>#N/A</c:v>
                </c:pt>
                <c:pt idx="7">
                  <c:v>1.07</c:v>
                </c:pt>
                <c:pt idx="8">
                  <c:v>#N/A</c:v>
                </c:pt>
                <c:pt idx="9">
                  <c:v>0.94</c:v>
                </c:pt>
              </c:numCache>
            </c:numRef>
          </c:val>
          <c:extLst>
            <c:ext xmlns:c16="http://schemas.microsoft.com/office/drawing/2014/chart" uri="{C3380CC4-5D6E-409C-BE32-E72D297353CC}">
              <c16:uniqueId val="{00000006-5D76-4EFE-836B-5BAEE0BC907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1.1399999999999999</c:v>
                </c:pt>
                <c:pt idx="2">
                  <c:v>#N/A</c:v>
                </c:pt>
                <c:pt idx="3">
                  <c:v>1.33</c:v>
                </c:pt>
                <c:pt idx="4">
                  <c:v>#N/A</c:v>
                </c:pt>
                <c:pt idx="5">
                  <c:v>0.84</c:v>
                </c:pt>
                <c:pt idx="6">
                  <c:v>#N/A</c:v>
                </c:pt>
                <c:pt idx="7">
                  <c:v>1</c:v>
                </c:pt>
                <c:pt idx="8">
                  <c:v>#N/A</c:v>
                </c:pt>
                <c:pt idx="9">
                  <c:v>0.99</c:v>
                </c:pt>
              </c:numCache>
            </c:numRef>
          </c:val>
          <c:extLst>
            <c:ext xmlns:c16="http://schemas.microsoft.com/office/drawing/2014/chart" uri="{C3380CC4-5D6E-409C-BE32-E72D297353CC}">
              <c16:uniqueId val="{00000007-5D76-4EFE-836B-5BAEE0BC907E}"/>
            </c:ext>
          </c:extLst>
        </c:ser>
        <c:ser>
          <c:idx val="8"/>
          <c:order val="8"/>
          <c:tx>
            <c:strRef>
              <c:f>データシート!$A$35</c:f>
              <c:strCache>
                <c:ptCount val="1"/>
                <c:pt idx="0">
                  <c:v>市町村振興資金特別会計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1.49</c:v>
                </c:pt>
                <c:pt idx="2">
                  <c:v>#N/A</c:v>
                </c:pt>
                <c:pt idx="3">
                  <c:v>1.42</c:v>
                </c:pt>
                <c:pt idx="4">
                  <c:v>#N/A</c:v>
                </c:pt>
                <c:pt idx="5">
                  <c:v>1.33</c:v>
                </c:pt>
                <c:pt idx="6">
                  <c:v>#N/A</c:v>
                </c:pt>
                <c:pt idx="7">
                  <c:v>1.34</c:v>
                </c:pt>
                <c:pt idx="8">
                  <c:v>#N/A</c:v>
                </c:pt>
                <c:pt idx="9">
                  <c:v>1.42</c:v>
                </c:pt>
              </c:numCache>
            </c:numRef>
          </c:val>
          <c:extLst>
            <c:ext xmlns:c16="http://schemas.microsoft.com/office/drawing/2014/chart" uri="{C3380CC4-5D6E-409C-BE32-E72D297353CC}">
              <c16:uniqueId val="{00000008-5D76-4EFE-836B-5BAEE0BC907E}"/>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5.95</c:v>
                </c:pt>
                <c:pt idx="2">
                  <c:v>#N/A</c:v>
                </c:pt>
                <c:pt idx="3">
                  <c:v>5.55</c:v>
                </c:pt>
                <c:pt idx="4">
                  <c:v>#N/A</c:v>
                </c:pt>
                <c:pt idx="5">
                  <c:v>5.96</c:v>
                </c:pt>
                <c:pt idx="6">
                  <c:v>#N/A</c:v>
                </c:pt>
                <c:pt idx="7">
                  <c:v>6.58</c:v>
                </c:pt>
                <c:pt idx="8">
                  <c:v>#N/A</c:v>
                </c:pt>
                <c:pt idx="9">
                  <c:v>5.76</c:v>
                </c:pt>
              </c:numCache>
            </c:numRef>
          </c:val>
          <c:extLst>
            <c:ext xmlns:c16="http://schemas.microsoft.com/office/drawing/2014/chart" uri="{C3380CC4-5D6E-409C-BE32-E72D297353CC}">
              <c16:uniqueId val="{00000009-5D76-4EFE-836B-5BAEE0BC907E}"/>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54368</c:v>
                </c:pt>
                <c:pt idx="5">
                  <c:v>55889</c:v>
                </c:pt>
                <c:pt idx="8">
                  <c:v>56091</c:v>
                </c:pt>
                <c:pt idx="11">
                  <c:v>55977</c:v>
                </c:pt>
                <c:pt idx="14">
                  <c:v>54769</c:v>
                </c:pt>
              </c:numCache>
            </c:numRef>
          </c:val>
          <c:extLst>
            <c:ext xmlns:c16="http://schemas.microsoft.com/office/drawing/2014/chart" uri="{C3380CC4-5D6E-409C-BE32-E72D297353CC}">
              <c16:uniqueId val="{00000000-56D2-4F28-ADE4-89A2F02CA4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56D2-4F28-ADE4-89A2F02CA4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620</c:v>
                </c:pt>
                <c:pt idx="3">
                  <c:v>285</c:v>
                </c:pt>
                <c:pt idx="6">
                  <c:v>259</c:v>
                </c:pt>
                <c:pt idx="9">
                  <c:v>259</c:v>
                </c:pt>
                <c:pt idx="12">
                  <c:v>259</c:v>
                </c:pt>
              </c:numCache>
            </c:numRef>
          </c:val>
          <c:extLst>
            <c:ext xmlns:c16="http://schemas.microsoft.com/office/drawing/2014/chart" uri="{C3380CC4-5D6E-409C-BE32-E72D297353CC}">
              <c16:uniqueId val="{00000002-56D2-4F28-ADE4-89A2F02CA4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D2-4F28-ADE4-89A2F02CA4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954</c:v>
                </c:pt>
                <c:pt idx="3">
                  <c:v>766</c:v>
                </c:pt>
                <c:pt idx="6">
                  <c:v>1607</c:v>
                </c:pt>
                <c:pt idx="9">
                  <c:v>1568</c:v>
                </c:pt>
                <c:pt idx="12">
                  <c:v>1483</c:v>
                </c:pt>
              </c:numCache>
            </c:numRef>
          </c:val>
          <c:extLst>
            <c:ext xmlns:c16="http://schemas.microsoft.com/office/drawing/2014/chart" uri="{C3380CC4-5D6E-409C-BE32-E72D297353CC}">
              <c16:uniqueId val="{00000004-56D2-4F28-ADE4-89A2F02CA4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4000</c:v>
                </c:pt>
                <c:pt idx="3">
                  <c:v>4667</c:v>
                </c:pt>
                <c:pt idx="6">
                  <c:v>5367</c:v>
                </c:pt>
                <c:pt idx="9">
                  <c:v>6067</c:v>
                </c:pt>
                <c:pt idx="12">
                  <c:v>6433</c:v>
                </c:pt>
              </c:numCache>
            </c:numRef>
          </c:val>
          <c:extLst>
            <c:ext xmlns:c16="http://schemas.microsoft.com/office/drawing/2014/chart" uri="{C3380CC4-5D6E-409C-BE32-E72D297353CC}">
              <c16:uniqueId val="{00000005-56D2-4F28-ADE4-89A2F02CA4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33</c:v>
                </c:pt>
                <c:pt idx="12">
                  <c:v>33</c:v>
                </c:pt>
              </c:numCache>
            </c:numRef>
          </c:val>
          <c:extLst>
            <c:ext xmlns:c16="http://schemas.microsoft.com/office/drawing/2014/chart" uri="{C3380CC4-5D6E-409C-BE32-E72D297353CC}">
              <c16:uniqueId val="{00000006-56D2-4F28-ADE4-89A2F02CA4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82358</c:v>
                </c:pt>
                <c:pt idx="3">
                  <c:v>82543</c:v>
                </c:pt>
                <c:pt idx="6">
                  <c:v>81218</c:v>
                </c:pt>
                <c:pt idx="9">
                  <c:v>79331</c:v>
                </c:pt>
                <c:pt idx="12">
                  <c:v>75529</c:v>
                </c:pt>
              </c:numCache>
            </c:numRef>
          </c:val>
          <c:extLst>
            <c:ext xmlns:c16="http://schemas.microsoft.com/office/drawing/2014/chart" uri="{C3380CC4-5D6E-409C-BE32-E72D297353CC}">
              <c16:uniqueId val="{00000007-56D2-4F28-ADE4-89A2F02CA4C0}"/>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33565</c:v>
                </c:pt>
                <c:pt idx="2">
                  <c:v>#N/A</c:v>
                </c:pt>
                <c:pt idx="3">
                  <c:v>#N/A</c:v>
                </c:pt>
                <c:pt idx="4">
                  <c:v>32372</c:v>
                </c:pt>
                <c:pt idx="5">
                  <c:v>#N/A</c:v>
                </c:pt>
                <c:pt idx="6">
                  <c:v>#N/A</c:v>
                </c:pt>
                <c:pt idx="7">
                  <c:v>32360</c:v>
                </c:pt>
                <c:pt idx="8">
                  <c:v>#N/A</c:v>
                </c:pt>
                <c:pt idx="9">
                  <c:v>#N/A</c:v>
                </c:pt>
                <c:pt idx="10">
                  <c:v>31281</c:v>
                </c:pt>
                <c:pt idx="11">
                  <c:v>#N/A</c:v>
                </c:pt>
                <c:pt idx="12">
                  <c:v>#N/A</c:v>
                </c:pt>
                <c:pt idx="13">
                  <c:v>28968</c:v>
                </c:pt>
                <c:pt idx="14">
                  <c:v>#N/A</c:v>
                </c:pt>
              </c:numCache>
            </c:numRef>
          </c:val>
          <c:smooth val="0"/>
          <c:extLst>
            <c:ext xmlns:c16="http://schemas.microsoft.com/office/drawing/2014/chart" uri="{C3380CC4-5D6E-409C-BE32-E72D297353CC}">
              <c16:uniqueId val="{00000008-56D2-4F28-ADE4-89A2F02CA4C0}"/>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618102</c:v>
                </c:pt>
                <c:pt idx="5">
                  <c:v>607802</c:v>
                </c:pt>
                <c:pt idx="8">
                  <c:v>603267</c:v>
                </c:pt>
                <c:pt idx="11">
                  <c:v>592113</c:v>
                </c:pt>
                <c:pt idx="14">
                  <c:v>578513</c:v>
                </c:pt>
              </c:numCache>
            </c:numRef>
          </c:val>
          <c:extLst>
            <c:ext xmlns:c16="http://schemas.microsoft.com/office/drawing/2014/chart" uri="{C3380CC4-5D6E-409C-BE32-E72D297353CC}">
              <c16:uniqueId val="{00000000-19FF-4ADF-8EB2-438F1CB472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27135</c:v>
                </c:pt>
                <c:pt idx="5">
                  <c:v>26039</c:v>
                </c:pt>
                <c:pt idx="8">
                  <c:v>25580</c:v>
                </c:pt>
                <c:pt idx="11">
                  <c:v>24095</c:v>
                </c:pt>
                <c:pt idx="14">
                  <c:v>23201</c:v>
                </c:pt>
              </c:numCache>
            </c:numRef>
          </c:val>
          <c:extLst>
            <c:ext xmlns:c16="http://schemas.microsoft.com/office/drawing/2014/chart" uri="{C3380CC4-5D6E-409C-BE32-E72D297353CC}">
              <c16:uniqueId val="{00000001-19FF-4ADF-8EB2-438F1CB472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90760</c:v>
                </c:pt>
                <c:pt idx="5">
                  <c:v>102669</c:v>
                </c:pt>
                <c:pt idx="8">
                  <c:v>105161</c:v>
                </c:pt>
                <c:pt idx="11">
                  <c:v>103025</c:v>
                </c:pt>
                <c:pt idx="14">
                  <c:v>101028</c:v>
                </c:pt>
              </c:numCache>
            </c:numRef>
          </c:val>
          <c:extLst>
            <c:ext xmlns:c16="http://schemas.microsoft.com/office/drawing/2014/chart" uri="{C3380CC4-5D6E-409C-BE32-E72D297353CC}">
              <c16:uniqueId val="{00000002-19FF-4ADF-8EB2-438F1CB472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FF-4ADF-8EB2-438F1CB472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FF-4ADF-8EB2-438F1CB472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23616</c:v>
                </c:pt>
                <c:pt idx="3">
                  <c:v>22612</c:v>
                </c:pt>
                <c:pt idx="6">
                  <c:v>15845</c:v>
                </c:pt>
                <c:pt idx="9">
                  <c:v>15223</c:v>
                </c:pt>
                <c:pt idx="12">
                  <c:v>14594</c:v>
                </c:pt>
              </c:numCache>
            </c:numRef>
          </c:val>
          <c:extLst>
            <c:ext xmlns:c16="http://schemas.microsoft.com/office/drawing/2014/chart" uri="{C3380CC4-5D6E-409C-BE32-E72D297353CC}">
              <c16:uniqueId val="{00000005-19FF-4ADF-8EB2-438F1CB472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114627</c:v>
                </c:pt>
                <c:pt idx="3">
                  <c:v>113606</c:v>
                </c:pt>
                <c:pt idx="6">
                  <c:v>111511</c:v>
                </c:pt>
                <c:pt idx="9">
                  <c:v>105857</c:v>
                </c:pt>
                <c:pt idx="12">
                  <c:v>103184</c:v>
                </c:pt>
              </c:numCache>
            </c:numRef>
          </c:val>
          <c:extLst>
            <c:ext xmlns:c16="http://schemas.microsoft.com/office/drawing/2014/chart" uri="{C3380CC4-5D6E-409C-BE32-E72D297353CC}">
              <c16:uniqueId val="{00000006-19FF-4ADF-8EB2-438F1CB472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9FF-4ADF-8EB2-438F1CB472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9789</c:v>
                </c:pt>
                <c:pt idx="3">
                  <c:v>8914</c:v>
                </c:pt>
                <c:pt idx="6">
                  <c:v>16602</c:v>
                </c:pt>
                <c:pt idx="9">
                  <c:v>15613</c:v>
                </c:pt>
                <c:pt idx="12">
                  <c:v>14675</c:v>
                </c:pt>
              </c:numCache>
            </c:numRef>
          </c:val>
          <c:extLst>
            <c:ext xmlns:c16="http://schemas.microsoft.com/office/drawing/2014/chart" uri="{C3380CC4-5D6E-409C-BE32-E72D297353CC}">
              <c16:uniqueId val="{00000008-19FF-4ADF-8EB2-438F1CB472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3129</c:v>
                </c:pt>
                <c:pt idx="3">
                  <c:v>2869</c:v>
                </c:pt>
                <c:pt idx="6">
                  <c:v>2631</c:v>
                </c:pt>
                <c:pt idx="9">
                  <c:v>2392</c:v>
                </c:pt>
                <c:pt idx="12">
                  <c:v>2154</c:v>
                </c:pt>
              </c:numCache>
            </c:numRef>
          </c:val>
          <c:extLst>
            <c:ext xmlns:c16="http://schemas.microsoft.com/office/drawing/2014/chart" uri="{C3380CC4-5D6E-409C-BE32-E72D297353CC}">
              <c16:uniqueId val="{00000009-19FF-4ADF-8EB2-438F1CB472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1030100</c:v>
                </c:pt>
                <c:pt idx="3">
                  <c:v>1018217</c:v>
                </c:pt>
                <c:pt idx="6">
                  <c:v>1014044</c:v>
                </c:pt>
                <c:pt idx="9">
                  <c:v>1004648</c:v>
                </c:pt>
                <c:pt idx="12">
                  <c:v>993325</c:v>
                </c:pt>
              </c:numCache>
            </c:numRef>
          </c:val>
          <c:extLst>
            <c:ext xmlns:c16="http://schemas.microsoft.com/office/drawing/2014/chart" uri="{C3380CC4-5D6E-409C-BE32-E72D297353CC}">
              <c16:uniqueId val="{0000000A-19FF-4ADF-8EB2-438F1CB47283}"/>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445264</c:v>
                </c:pt>
                <c:pt idx="2">
                  <c:v>#N/A</c:v>
                </c:pt>
                <c:pt idx="3">
                  <c:v>#N/A</c:v>
                </c:pt>
                <c:pt idx="4">
                  <c:v>429708</c:v>
                </c:pt>
                <c:pt idx="5">
                  <c:v>#N/A</c:v>
                </c:pt>
                <c:pt idx="6">
                  <c:v>#N/A</c:v>
                </c:pt>
                <c:pt idx="7">
                  <c:v>426625</c:v>
                </c:pt>
                <c:pt idx="8">
                  <c:v>#N/A</c:v>
                </c:pt>
                <c:pt idx="9">
                  <c:v>#N/A</c:v>
                </c:pt>
                <c:pt idx="10">
                  <c:v>424500</c:v>
                </c:pt>
                <c:pt idx="11">
                  <c:v>#N/A</c:v>
                </c:pt>
                <c:pt idx="12">
                  <c:v>#N/A</c:v>
                </c:pt>
                <c:pt idx="13">
                  <c:v>425190</c:v>
                </c:pt>
                <c:pt idx="14">
                  <c:v>#N/A</c:v>
                </c:pt>
              </c:numCache>
            </c:numRef>
          </c:val>
          <c:smooth val="0"/>
          <c:extLst>
            <c:ext xmlns:c16="http://schemas.microsoft.com/office/drawing/2014/chart" uri="{C3380CC4-5D6E-409C-BE32-E72D297353CC}">
              <c16:uniqueId val="{0000000B-19FF-4ADF-8EB2-438F1CB47283}"/>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23168</c:v>
                </c:pt>
                <c:pt idx="1">
                  <c:v>23180</c:v>
                </c:pt>
                <c:pt idx="2">
                  <c:v>20691</c:v>
                </c:pt>
              </c:numCache>
            </c:numRef>
          </c:val>
          <c:extLst>
            <c:ext xmlns:c16="http://schemas.microsoft.com/office/drawing/2014/chart" uri="{C3380CC4-5D6E-409C-BE32-E72D297353CC}">
              <c16:uniqueId val="{00000000-C704-4136-BE11-AB95448061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16815</c:v>
                </c:pt>
                <c:pt idx="1">
                  <c:v>15824</c:v>
                </c:pt>
                <c:pt idx="2">
                  <c:v>14832</c:v>
                </c:pt>
              </c:numCache>
            </c:numRef>
          </c:val>
          <c:extLst>
            <c:ext xmlns:c16="http://schemas.microsoft.com/office/drawing/2014/chart" uri="{C3380CC4-5D6E-409C-BE32-E72D297353CC}">
              <c16:uniqueId val="{00000001-C704-4136-BE11-AB95448061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45075</c:v>
                </c:pt>
                <c:pt idx="1">
                  <c:v>40219</c:v>
                </c:pt>
                <c:pt idx="2">
                  <c:v>38942</c:v>
                </c:pt>
              </c:numCache>
            </c:numRef>
          </c:val>
          <c:extLst>
            <c:ext xmlns:c16="http://schemas.microsoft.com/office/drawing/2014/chart" uri="{C3380CC4-5D6E-409C-BE32-E72D297353CC}">
              <c16:uniqueId val="{00000002-C704-4136-BE11-AB95448061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{23F02BD8-71A7-4AEA-81E7-F4E2600C52BF}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13B-4CDE-8E0E-55DA3A1A8D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{D573CE96-3595-47DA-8852-5825932B8484}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3B-4CDE-8E0E-55DA3A1A8D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{AECB9535-B205-4C39-B72F-36AD04390DC6}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3B-4CDE-8E0E-55DA3A1A8D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{367A4535-D375-4149-AC22-579593F89725}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3B-4CDE-8E0E-55DA3A1A8D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{4D8B98A3-4D4F-4E06-BA79-37AE7904D3CD}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3B-4CDE-8E0E-55DA3A1A8DA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{196138F3-8587-4E78-B18F-ED87585E3611}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13B-4CDE-8E0E-55DA3A1A8DA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{946AB79A-4165-4200-9063-E125FCC63264}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13B-4CDE-8E0E-55DA3A1A8DA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{D7223FDA-30D8-446C-901C-55462A25AF1E}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13B-4CDE-8E0E-55DA3A1A8DA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{41C008A9-0723-4541-9ECB-5BF92DAECF2E}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13B-4CDE-8E0E-55DA3A1A8D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42.9</c:v>
                </c:pt>
                <c:pt idx="16">
                  <c:v>44.4</c:v>
                </c:pt>
                <c:pt idx="24">
                  <c:v>46</c:v>
                </c:pt>
                <c:pt idx="32">
                  <c:v>47.6</c:v>
                </c:pt>
              </c:numCache>
            </c:numRef>
          </c:xVal>
          <c:yVal>
            <c:numRef>
              <c:f>公会計指標分析・財政指標組合せ分析表!$BP$51:$DC$51</c:f>
              <c:numCache>
                <c:formatCode>#,##0.0;"▲ "#,##0.0</c:formatCode>
                <c:ptCount val="40"/>
                <c:pt idx="8">
                  <c:v>202.4</c:v>
                </c:pt>
                <c:pt idx="16">
                  <c:v>202.6</c:v>
                </c:pt>
                <c:pt idx="24">
                  <c:v>203.6</c:v>
                </c:pt>
                <c:pt idx="32">
                  <c:v>206</c:v>
                </c:pt>
              </c:numCache>
            </c:numRef>
          </c:yVal>
          <c:smooth val="0"/>
          <c:extLst>
            <c:ext xmlns:c16="http://schemas.microsoft.com/office/drawing/2014/chart" uri="{C3380CC4-5D6E-409C-BE32-E72D297353CC}">
              <c16:uniqueId val="{00000009-813B-4CDE-8E0E-55DA3A1A8DA1}"/>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{DD2BB941-8AA2-4A0B-9E4F-CA7B8C057660}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13B-4CDE-8E0E-55DA3A1A8D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{E29AA269-32EF-4436-ACA4-AC70FF5A94E5}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3B-4CDE-8E0E-55DA3A1A8D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{1C0633B1-567E-4052-9677-57DBF004EEFE}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3B-4CDE-8E0E-55DA3A1A8D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{17B8CFB8-3121-4305-BEEC-5B0ECC7B1105}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3B-4CDE-8E0E-55DA3A1A8D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{9E298C42-2876-4367-A67F-12063BE33201}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3B-4CDE-8E0E-55DA3A1A8DA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{069DAB06-05E9-4E38-83CF-EED8162C8B76}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13B-4CDE-8E0E-55DA3A1A8DA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{9270103F-3CFC-42AE-848C-B986073DC1A9}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13B-4CDE-8E0E-55DA3A1A8DA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{8FF79AEE-A7C9-45E6-8F4E-F5344F9E4D2D}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13B-4CDE-8E0E-55DA3A1A8DA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{AFB07D6C-2E7B-4555-96C1-04E7B2C4C64E}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13B-4CDE-8E0E-55DA3A1A8D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48.6</c:v>
                </c:pt>
                <c:pt idx="16">
                  <c:v>53.3</c:v>
                </c:pt>
                <c:pt idx="24">
                  <c:v>53.4</c:v>
                </c:pt>
                <c:pt idx="32">
                  <c:v>53.9</c:v>
                </c:pt>
              </c:numCache>
            </c:numRef>
          </c:xVal>
          <c:yVal>
            <c:numRef>
              <c:f>公会計指標分析・財政指標組合せ分析表!$BP$55:$DC$55</c:f>
              <c:numCache>
                <c:formatCode>#,##0.0;"▲ "#,##0.0</c:formatCode>
                <c:ptCount val="40"/>
                <c:pt idx="8">
                  <c:v>169.1</c:v>
                </c:pt>
                <c:pt idx="16">
                  <c:v>174.6</c:v>
                </c:pt>
                <c:pt idx="24">
                  <c:v>245.1</c:v>
                </c:pt>
                <c:pt idx="32">
                  <c:v>246.9</c:v>
                </c:pt>
              </c:numCache>
            </c:numRef>
          </c:yVal>
          <c:smooth val="0"/>
          <c:extLst>
            <c:ext xmlns:c16="http://schemas.microsoft.com/office/drawing/2014/chart" uri="{C3380CC4-5D6E-409C-BE32-E72D297353CC}">
              <c16:uniqueId val="{00000013-813B-4CDE-8E0E-55DA3A1A8DA1}"/>
            </c:ext>
          </c:extLst>
        </c:ser>
        <c:dLbls>
          <c:showLegendKey val="0"/>
          <c:showVal val="1"/>
          <c:showCatName val="0"/>
          <c:showSerName val="0"/>
          <c:showPercent val="0"/>
          <c:showBubbleSize val="0"/>
        </c:dLbls>
        <c:axId val="46179840"/>
        <c:axId val="46181760"/>
      </c:scatterChart>
      <c:valAx>
        <c:axId val="46179840"/>
        <c:scaling>
          <c:orientation val="minMax"/>
          <c:max val="55"/>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0"/>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5.440380791379177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{910DD004-7C63-4B68-A36F-FE7C71983FEB}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0B2-4A4E-BC14-E3A258C9BA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{8B0FC326-2AD2-46D1-842E-463EED5A9056}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B2-4A4E-BC14-E3A258C9BA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{869A4B1F-7B29-427C-8693-1413B8A32301}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B2-4A4E-BC14-E3A258C9BA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{80FD02A3-A4ED-406C-B79B-6CEC59346965}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B2-4A4E-BC14-E3A258C9BA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{6FAE4FCA-B14A-45CB-B522-A45B479A2B80}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B2-4A4E-BC14-E3A258C9BA5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{0CE2D081-01F1-456B-97E8-C3261ED0035B}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0B2-4A4E-BC14-E3A258C9BA5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{7B039764-B1EC-4D15-8431-A38221DA1668}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0B2-4A4E-BC14-E3A258C9BA5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{2B1A28F0-2C8C-43D9-B1FB-98BF622BCF4B}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0B2-4A4E-BC14-E3A258C9BA5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{55968A1D-0946-4053-BC77-7AA64F104A4F}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0B2-4A4E-BC14-E3A258C9BA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16.2</c:v>
                </c:pt>
                <c:pt idx="8">
                  <c:v>15.9</c:v>
                </c:pt>
                <c:pt idx="16">
                  <c:v>15.5</c:v>
                </c:pt>
                <c:pt idx="24">
                  <c:v>15.2</c:v>
                </c:pt>
                <c:pt idx="32">
                  <c:v>14.8</c:v>
                </c:pt>
              </c:numCache>
            </c:numRef>
          </c:xVal>
          <c:yVal>
            <c:numRef>
              <c:f>公会計指標分析・財政指標組合せ分析表!$BP$73:$DC$73</c:f>
              <c:numCache>
                <c:formatCode>#,##0.0;"▲ "#,##0.0</c:formatCode>
                <c:ptCount val="40"/>
                <c:pt idx="0">
                  <c:v>213.2</c:v>
                </c:pt>
                <c:pt idx="8">
                  <c:v>202.4</c:v>
                </c:pt>
                <c:pt idx="16">
                  <c:v>202.6</c:v>
                </c:pt>
                <c:pt idx="24">
                  <c:v>203.6</c:v>
                </c:pt>
                <c:pt idx="32">
                  <c:v>206</c:v>
                </c:pt>
              </c:numCache>
            </c:numRef>
          </c:yVal>
          <c:smooth val="0"/>
          <c:extLst>
            <c:ext xmlns:c16="http://schemas.microsoft.com/office/drawing/2014/chart" uri="{C3380CC4-5D6E-409C-BE32-E72D297353CC}">
              <c16:uniqueId val="{00000009-90B2-4A4E-BC14-E3A258C9BA52}"/>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8235628084250128E-2"/>
                  <c:y val="-7.0429486261796126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{BF8E5E11-EC1C-4F5B-B232-EC5E9ABBE6B6}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0B2-4A4E-BC14-E3A258C9BA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{7FFDC7AD-7AB0-4D3D-9860-5208A26A0397}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B2-4A4E-BC14-E3A258C9BA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{615C29D7-A312-4A95-BC6F-8C6116CE50FE}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B2-4A4E-BC14-E3A258C9BA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{A7CEBA7F-74D4-40C6-B0FB-A24D40CE905D}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B2-4A4E-BC14-E3A258C9BA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{E26EB421-0B8C-4D93-A460-5FD833736C9E}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B2-4A4E-BC14-E3A258C9BA5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{0F698142-6AEC-4E10-86AC-CB4FA1BFAB53}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0B2-4A4E-BC14-E3A258C9BA5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{7DBBEA83-7739-4B80-A150-9D50C48D7115}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0B2-4A4E-BC14-E3A258C9BA5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{AA0A8077-96C0-415D-9F78-F7E6FD9EB2D1}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0B2-4A4E-BC14-E3A258C9BA5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{7E46D43A-2CA2-445E-92A4-02937C0A8C1C}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0B2-4A4E-BC14-E3A258C9BA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14.1</c:v>
                </c:pt>
                <c:pt idx="16">
                  <c:v>13.1</c:v>
                </c:pt>
                <c:pt idx="24">
                  <c:v>15.2</c:v>
                </c:pt>
                <c:pt idx="32">
                  <c:v>14.9</c:v>
                </c:pt>
              </c:numCache>
            </c:numRef>
          </c:xVal>
          <c:yVal>
            <c:numRef>
              <c:f>公会計指標分析・財政指標組合せ分析表!$BP$77:$DC$77</c:f>
              <c:numCache>
                <c:formatCode>#,##0.0;"▲ "#,##0.0</c:formatCode>
                <c:ptCount val="40"/>
                <c:pt idx="0">
                  <c:v>216</c:v>
                </c:pt>
                <c:pt idx="8">
                  <c:v>169.1</c:v>
                </c:pt>
                <c:pt idx="16">
                  <c:v>174.6</c:v>
                </c:pt>
                <c:pt idx="24">
                  <c:v>245.1</c:v>
                </c:pt>
                <c:pt idx="32">
                  <c:v>246.9</c:v>
                </c:pt>
              </c:numCache>
            </c:numRef>
          </c:yVal>
          <c:smooth val="0"/>
          <c:extLst>
            <c:ext xmlns:c16="http://schemas.microsoft.com/office/drawing/2014/chart" uri="{C3380CC4-5D6E-409C-BE32-E72D297353CC}">
              <c16:uniqueId val="{00000013-90B2-4A4E-BC14-E3A258C9BA52}"/>
            </c:ext>
          </c:extLst>
        </c:ser>
        <c:dLbls>
          <c:showLegendKey val="0"/>
          <c:showVal val="1"/>
          <c:showCatName val="0"/>
          <c:showSerName val="0"/>
          <c:showPercent val="0"/>
          <c:showBubbleSize val="0"/>
        </c:dLbls>
        <c:axId val="84219776"/>
        <c:axId val="84234240"/>
      </c:scatterChart>
      <c:valAx>
        <c:axId val="84219776"/>
        <c:scaling>
          <c:orientation val="minMax"/>
          <c:max val="16.5"/>
          <c:min val="1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0"/>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分子において大きな割合を占める元利償還金は、臨時財政対策債等を除く通常の県債等残高の計画的な削減を行ってきたことなどにより平成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ja-JP" sz="1400" u="none">
              <a:solidFill>
                <a:schemeClr val="dk1"/>
              </a:solidFill>
              <a:effectLst/>
              <a:latin typeface="ＭＳ ゴシック" panose="020B0609070205080204" pitchFamily="49" charset="-128"/>
              <a:ea typeface="ＭＳ ゴシック" panose="020B0609070205080204" pitchFamily="49" charset="-128"/>
              <a:cs typeface="+mn-cs"/>
            </a:rPr>
            <a:t>は、有利な交付税措置のある県債を積極的に活用するとともに、資金手当債等の発行抑制に努め、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将来の公債費負担の軽減を図っていく。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本県では、満期一括償還地方債の償還財源の積立ルールを発行額の</a:t>
          </a:r>
          <a:r>
            <a:rPr lang="en-US" altLang="ja-JP"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3.3</a:t>
          </a:r>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％と設定し、計画的に積立てを行っている。 </a:t>
          </a:r>
          <a:endParaRPr kumimoji="1" lang="ja-JP" altLang="en-US" sz="1400" u="none">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分子において大きな割合を占める一般会計等に係る地方債残高は、県債等残高削減計画に基づき着実に減少しており、平成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u="none">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u="none">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400" u="none">
              <a:solidFill>
                <a:schemeClr val="dk1"/>
              </a:solidFill>
              <a:effectLst/>
              <a:latin typeface="ＭＳ ゴシック" panose="020B0609070205080204" pitchFamily="49" charset="-128"/>
              <a:ea typeface="ＭＳ ゴシック" panose="020B0609070205080204" pitchFamily="49" charset="-128"/>
              <a:cs typeface="+mn-cs"/>
            </a:rPr>
            <a:t>755</a:t>
          </a:r>
          <a:r>
            <a:rPr kumimoji="1" lang="ja-JP" altLang="ja-JP" sz="1400" u="none">
              <a:solidFill>
                <a:schemeClr val="dk1"/>
              </a:solidFill>
              <a:effectLst/>
              <a:latin typeface="ＭＳ ゴシック" panose="020B0609070205080204" pitchFamily="49" charset="-128"/>
              <a:ea typeface="ＭＳ ゴシック" panose="020B0609070205080204" pitchFamily="49" charset="-128"/>
              <a:cs typeface="+mn-cs"/>
            </a:rPr>
            <a:t>億円を削減した。</a:t>
          </a:r>
          <a:endParaRPr lang="ja-JP" altLang="ja-JP" sz="1400" u="none">
            <a:effectLst/>
            <a:latin typeface="ＭＳ ゴシック" panose="020B0609070205080204" pitchFamily="49" charset="-128"/>
            <a:ea typeface="ＭＳ ゴシック" panose="020B0609070205080204" pitchFamily="49" charset="-128"/>
          </a:endParaRPr>
        </a:p>
        <a:p>
          <a:r>
            <a:rPr kumimoji="1" lang="ja-JP" altLang="ja-JP" sz="1400" u="none">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後年度の交付税措置額を控除した実質的な県負担を伴う県債等残高の抑制を財政運営の目標として、</a:t>
          </a:r>
          <a:r>
            <a:rPr kumimoji="1" lang="ja-JP" altLang="ja-JP" sz="1400" u="none">
              <a:solidFill>
                <a:schemeClr val="dk1"/>
              </a:solidFill>
              <a:effectLst/>
              <a:latin typeface="ＭＳ ゴシック" panose="020B0609070205080204" pitchFamily="49" charset="-128"/>
              <a:ea typeface="ＭＳ ゴシック" panose="020B0609070205080204" pitchFamily="49" charset="-128"/>
              <a:cs typeface="+mn-cs"/>
            </a:rPr>
            <a:t>有利な交付税措置のある県債を積極的に活用するとともに、資金手当債等の発行抑制に努め、将来負担</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400" u="none">
              <a:solidFill>
                <a:schemeClr val="dk1"/>
              </a:solidFill>
              <a:effectLst/>
              <a:latin typeface="ＭＳ ゴシック" panose="020B0609070205080204" pitchFamily="49" charset="-128"/>
              <a:ea typeface="ＭＳ ゴシック" panose="020B0609070205080204" pitchFamily="49" charset="-128"/>
              <a:cs typeface="+mn-cs"/>
            </a:rPr>
            <a:t>の軽減を図っていく。</a:t>
          </a:r>
          <a:endParaRPr lang="ja-JP" altLang="ja-JP" sz="1800" u="none">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　厳しい財政状況を背景に、</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決算において財政調整基金等の主要３基金から合わせて</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円の繰り入れを行ったことなどから、基金全体では前年度と比較して</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4,758</a:t>
          </a:r>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u="none">
            <a:effectLst/>
            <a:latin typeface="ＭＳ ゴシック" panose="020B0609070205080204" pitchFamily="49" charset="-128"/>
            <a:ea typeface="ＭＳ ゴシック" panose="020B0609070205080204" pitchFamily="49" charset="-128"/>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　国・地方ともに厳しい財政状況の中、本県財政も厳しい状況が続くものと考えられる。こうした中、今後の財政運営については、徹底した歳出の見直しによる財政の健全化を図り、将来にわたり持続可能な財政運営を推進するため、引き続き行財政改革を着実に実施し、財源の重点的、効率的配分を行った上で、適時適切に基金を活用して必要な施策については積極的な展開を図っていく。</a:t>
          </a:r>
          <a:endParaRPr lang="ja-JP" altLang="ja-JP" sz="1300" u="none">
            <a:effectLst/>
            <a:latin typeface="ＭＳ ゴシック" panose="020B0609070205080204" pitchFamily="49" charset="-128"/>
            <a:ea typeface="ＭＳ ゴシック" panose="020B0609070205080204" pitchFamily="49" charset="-128"/>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u="none">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a:t>
          </a:r>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u="none">
            <a:effectLst/>
            <a:latin typeface="ＭＳ ゴシック" panose="020B0609070205080204" pitchFamily="49" charset="-128"/>
            <a:ea typeface="ＭＳ ゴシック" panose="020B0609070205080204" pitchFamily="49" charset="-128"/>
          </a:endParaRPr>
        </a:p>
        <a:p>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　公共施設の整備その他県民福祉の向上に資する長期的な計画に基づく事業及び老朽化対応等を目的に設置。</a:t>
          </a:r>
          <a:endParaRPr lang="ja-JP" altLang="ja-JP" sz="1200" u="none">
            <a:effectLst/>
            <a:latin typeface="ＭＳ ゴシック" panose="020B0609070205080204" pitchFamily="49" charset="-128"/>
            <a:ea typeface="ＭＳ ゴシック" panose="020B0609070205080204" pitchFamily="49" charset="-128"/>
          </a:endParaRPr>
        </a:p>
        <a:p>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u="none">
            <a:effectLst/>
            <a:latin typeface="ＭＳ ゴシック" panose="020B0609070205080204" pitchFamily="49" charset="-128"/>
            <a:ea typeface="ＭＳ ゴシック" panose="020B0609070205080204" pitchFamily="49" charset="-128"/>
          </a:endParaRPr>
        </a:p>
        <a:p>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　地域において効率的かつ質の高い医療提供体制を構築するとともに地域包括ケアシステムを構築することを通じ、地域における医療及び介護の総合的な確保を推進することを目的に設置。</a:t>
          </a:r>
          <a:endParaRPr lang="ja-JP" altLang="ja-JP" sz="1200" u="none">
            <a:effectLst/>
            <a:latin typeface="ＭＳ ゴシック" panose="020B0609070205080204" pitchFamily="49" charset="-128"/>
            <a:ea typeface="ＭＳ ゴシック" panose="020B0609070205080204" pitchFamily="49" charset="-128"/>
          </a:endParaRPr>
        </a:p>
        <a:p>
          <a:endPar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u="none">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a:t>
          </a:r>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u="none">
            <a:effectLst/>
            <a:latin typeface="ＭＳ ゴシック" panose="020B0609070205080204" pitchFamily="49" charset="-128"/>
            <a:ea typeface="ＭＳ ゴシック" panose="020B0609070205080204" pitchFamily="49" charset="-128"/>
          </a:endParaRPr>
        </a:p>
        <a:p>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決算において財源対策として</a:t>
          </a:r>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200" u="none">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円の繰り入れを行ったことなどにより、前年度と比較して</a:t>
          </a:r>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1,481</a:t>
          </a:r>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200" u="none">
            <a:effectLst/>
            <a:latin typeface="ＭＳ ゴシック" panose="020B0609070205080204" pitchFamily="49" charset="-128"/>
            <a:ea typeface="ＭＳ ゴシック" panose="020B0609070205080204" pitchFamily="49" charset="-128"/>
          </a:endParaRPr>
        </a:p>
        <a:p>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u="none">
            <a:effectLst/>
            <a:latin typeface="ＭＳ ゴシック" panose="020B0609070205080204" pitchFamily="49" charset="-128"/>
            <a:ea typeface="ＭＳ ゴシック" panose="020B0609070205080204" pitchFamily="49" charset="-128"/>
          </a:endParaRPr>
        </a:p>
        <a:p>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　基金を財源として施設整備事業（介護基盤整備等事業費補助金）などの事業を実施しているが、</a:t>
          </a:r>
          <a:r>
            <a:rPr kumimoji="1" lang="ja-JP" altLang="en-US" sz="1200" u="none">
              <a:solidFill>
                <a:schemeClr val="dk1"/>
              </a:solidFill>
              <a:effectLst/>
              <a:latin typeface="ＭＳ ゴシック" panose="020B0609070205080204" pitchFamily="49" charset="-128"/>
              <a:ea typeface="ＭＳ ゴシック" panose="020B0609070205080204" pitchFamily="49" charset="-128"/>
              <a:cs typeface="+mn-cs"/>
            </a:rPr>
            <a:t>将来必要となる施設整備需要について所要額を平準化して積み立てを行っていることから、積立額が事業の執行額（基金の取崩額）を上回り</a:t>
          </a:r>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a:t>
          </a:r>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363</a:t>
          </a:r>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200" u="none">
            <a:effectLst/>
            <a:latin typeface="ＭＳ ゴシック" panose="020B0609070205080204" pitchFamily="49" charset="-128"/>
            <a:ea typeface="ＭＳ ゴシック" panose="020B0609070205080204" pitchFamily="49" charset="-128"/>
          </a:endParaRPr>
        </a:p>
        <a:p>
          <a:endPar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u="none">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a:t>
          </a:r>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u="none">
            <a:effectLst/>
            <a:latin typeface="ＭＳ ゴシック" panose="020B0609070205080204" pitchFamily="49" charset="-128"/>
            <a:ea typeface="ＭＳ ゴシック" panose="020B0609070205080204" pitchFamily="49" charset="-128"/>
          </a:endParaRPr>
        </a:p>
        <a:p>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　公共施設の整備その他県民福祉の向上に資する長期的な計画に基づく事業及び老朽化対応等を目的に保有するものであり、基金の設置目的に基づき、毎年の財政状況に応じて適時適切に活用していく。</a:t>
          </a:r>
          <a:endParaRPr lang="ja-JP" altLang="ja-JP" sz="1200" u="none">
            <a:effectLst/>
            <a:latin typeface="ＭＳ ゴシック" panose="020B0609070205080204" pitchFamily="49" charset="-128"/>
            <a:ea typeface="ＭＳ ゴシック" panose="020B0609070205080204" pitchFamily="49" charset="-128"/>
          </a:endParaRPr>
        </a:p>
        <a:p>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200" u="none">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u="none">
            <a:effectLst/>
            <a:latin typeface="ＭＳ ゴシック" panose="020B0609070205080204" pitchFamily="49" charset="-128"/>
            <a:ea typeface="ＭＳ ゴシック" panose="020B0609070205080204" pitchFamily="49" charset="-128"/>
          </a:endParaRPr>
        </a:p>
        <a:p>
          <a:r>
            <a:rPr kumimoji="1" lang="ja-JP" altLang="ja-JP" sz="1200" u="none">
              <a:solidFill>
                <a:schemeClr val="dk1"/>
              </a:solidFill>
              <a:effectLst/>
              <a:latin typeface="ＭＳ ゴシック" panose="020B0609070205080204" pitchFamily="49" charset="-128"/>
              <a:ea typeface="ＭＳ ゴシック" panose="020B0609070205080204" pitchFamily="49" charset="-128"/>
              <a:cs typeface="+mn-cs"/>
            </a:rPr>
            <a:t>　効率的かつ質の高い医療提供体制と地域の包括的な介護支援・サービス提供体制を構築するため、引き続き、病床の機能分化・連携の推進、在宅医療の充実、医療従事者の確保、介護施設等の整備、介護従事者の確保にかかる助成事業等の財源としてい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　厳しい財政状況を背景に、</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決算において財源対策として</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円の繰り入れを行った</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ことなどにより</a:t>
          </a:r>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2,489</a:t>
          </a:r>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u="none">
            <a:effectLst/>
            <a:latin typeface="ＭＳ ゴシック" panose="020B0609070205080204" pitchFamily="49" charset="-128"/>
            <a:ea typeface="ＭＳ ゴシック" panose="020B0609070205080204" pitchFamily="49" charset="-128"/>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　大規模災害の発生や経済不況など、不足の事態により生じる財源不足等への対応として保有しているものであり、基金の設置目的に基づき、毎年の財政状況に応じ、財源対策として活用していく。</a:t>
          </a:r>
          <a:endParaRPr lang="ja-JP" altLang="ja-JP" sz="1300" u="none">
            <a:effectLst/>
            <a:latin typeface="ＭＳ ゴシック" panose="020B0609070205080204" pitchFamily="49" charset="-128"/>
            <a:ea typeface="ＭＳ ゴシック" panose="020B0609070205080204" pitchFamily="49" charset="-128"/>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　厳しい財政状況を背景に、</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決算において財源対策として</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円の繰り入れを行ったことなどにより、前年度と比較して</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992</a:t>
          </a:r>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u="none">
            <a:effectLst/>
            <a:latin typeface="ＭＳ ゴシック" panose="020B0609070205080204" pitchFamily="49" charset="-128"/>
            <a:ea typeface="ＭＳ ゴシック" panose="020B0609070205080204" pitchFamily="49" charset="-128"/>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　県債の償還及び県債の適正な管理に必要な資金を保有しているものであり、基金の設置目的に基づき、毎年の財政状況に応じ当該償還の財源として活用していく。</a:t>
          </a:r>
          <a:endParaRPr lang="ja-JP" altLang="ja-JP" sz="1300" u="none">
            <a:effectLst/>
            <a:latin typeface="ＭＳ ゴシック" panose="020B0609070205080204" pitchFamily="49" charset="-128"/>
            <a:ea typeface="ＭＳ ゴシック" panose="020B0609070205080204" pitchFamily="49" charset="-128"/>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832,769
817,065
4,465.27
459,855,574
445,137,451
4,502,450
258,035,370
939,624,432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206.0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固定資産台帳を整備したことにより、既存の決算統計や財政健全化法の指標では捕捉することのできなかった資産の老朽化度合いを示す指標であり、年々上昇傾向にあるが、都道府県平均値を下回っている。</a:t>
          </a:r>
        </a:p>
        <a:p>
          <a:r>
            <a:rPr kumimoji="1" lang="ja-JP" altLang="en-US" sz="1100">
              <a:latin typeface="ＭＳ Ｐゴシック" panose="020B0600070205080204" pitchFamily="50" charset="-128"/>
              <a:ea typeface="ＭＳ Ｐゴシック" panose="020B0600070205080204" pitchFamily="50" charset="-128"/>
            </a:rPr>
            <a:t>今後も、平成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年に策定、平成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年に改正した公共施設等総合管理計画等に基づき、総合的・長期的観点からコストと便益の最適化を図りながら、財産を戦略的かつ適正に管理・活用していく。</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47625</xdr:rowOff>
    </xdr:from>
    <xdr:to>
      <xdr:col>23</xdr:col>
      <xdr:colOff>85090</xdr:colOff>
      <xdr:row>33</xdr:row>
      <xdr:rowOff>85302</xdr:rowOff>
    </xdr:to>
    <xdr:cxnSp macro="">
      <xdr:nvCxnSpPr>
        <xdr:cNvPr id="63" name="直線コネクタ 62"/>
        <xdr:cNvCxnSpPr/>
      </xdr:nvCxnSpPr>
      <xdr:spPr>
        <a:xfrm flipV="1">
          <a:off x="4300220" y="5121275"/>
          <a:ext cx="1270" cy="1193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89129</xdr:rowOff>
    </xdr:from>
    <xdr:ext cx="405111" cy="259045"/>
    <xdr:sp macro="" textlink="">
      <xdr:nvSpPr>
        <xdr:cNvPr id="64" name="有形固定資産減価償却率最小値テキスト"/>
        <xdr:cNvSpPr txBox="1"/>
      </xdr:nvSpPr>
      <xdr:spPr>
        <a:xfrm>
          <a:off x="4352925" y="631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85302</xdr:rowOff>
    </xdr:from>
    <xdr:to>
      <xdr:col>23</xdr:col>
      <xdr:colOff>174625</xdr:colOff>
      <xdr:row>33</xdr:row>
      <xdr:rowOff>85302</xdr:rowOff>
    </xdr:to>
    <xdr:cxnSp macro="">
      <xdr:nvCxnSpPr>
        <xdr:cNvPr id="65" name="直線コネクタ 64"/>
        <xdr:cNvCxnSpPr/>
      </xdr:nvCxnSpPr>
      <xdr:spPr>
        <a:xfrm>
          <a:off x="4213225" y="631465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165752</xdr:rowOff>
    </xdr:from>
    <xdr:ext cx="405111" cy="259045"/>
    <xdr:sp macro="" textlink="">
      <xdr:nvSpPr>
        <xdr:cNvPr id="66" name="有形固定資産減価償却率最大値テキスト"/>
        <xdr:cNvSpPr txBox="1"/>
      </xdr:nvSpPr>
      <xdr:spPr>
        <a:xfrm>
          <a:off x="4352925" y="490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47625</xdr:rowOff>
    </xdr:from>
    <xdr:to>
      <xdr:col>23</xdr:col>
      <xdr:colOff>174625</xdr:colOff>
      <xdr:row>26</xdr:row>
      <xdr:rowOff>47625</xdr:rowOff>
    </xdr:to>
    <xdr:cxnSp macro="">
      <xdr:nvCxnSpPr>
        <xdr:cNvPr id="67" name="直線コネクタ 66"/>
        <xdr:cNvCxnSpPr/>
      </xdr:nvCxnSpPr>
      <xdr:spPr>
        <a:xfrm>
          <a:off x="4213225" y="51212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151782</xdr:rowOff>
    </xdr:from>
    <xdr:ext cx="405111" cy="259045"/>
    <xdr:sp macro="" textlink="">
      <xdr:nvSpPr>
        <xdr:cNvPr id="68" name="有形固定資産減価償却率平均値テキスト"/>
        <xdr:cNvSpPr txBox="1"/>
      </xdr:nvSpPr>
      <xdr:spPr>
        <a:xfrm>
          <a:off x="4352925" y="5390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69" name="フローチャート: 判断 68"/>
        <xdr:cNvSpPr/>
      </xdr:nvSpPr>
      <xdr:spPr>
        <a:xfrm>
          <a:off x="4251325" y="5532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0" name="フローチャート: 判断 69"/>
        <xdr:cNvSpPr/>
      </xdr:nvSpPr>
      <xdr:spPr>
        <a:xfrm>
          <a:off x="3616325" y="55687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635</xdr:rowOff>
    </xdr:from>
    <xdr:to>
      <xdr:col>15</xdr:col>
      <xdr:colOff>187325</xdr:colOff>
      <xdr:row>29</xdr:row>
      <xdr:rowOff>102235</xdr:rowOff>
    </xdr:to>
    <xdr:sp macro="" textlink="">
      <xdr:nvSpPr>
        <xdr:cNvPr id="71" name="フローチャート: 判断 70"/>
        <xdr:cNvSpPr/>
      </xdr:nvSpPr>
      <xdr:spPr>
        <a:xfrm>
          <a:off x="2930525" y="55695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167428</xdr:rowOff>
    </xdr:from>
    <xdr:to>
      <xdr:col>11</xdr:col>
      <xdr:colOff>187325</xdr:colOff>
      <xdr:row>31</xdr:row>
      <xdr:rowOff>97578</xdr:rowOff>
    </xdr:to>
    <xdr:sp macro="" textlink="">
      <xdr:nvSpPr>
        <xdr:cNvPr id="72" name="フローチャート: 判断 71"/>
        <xdr:cNvSpPr/>
      </xdr:nvSpPr>
      <xdr:spPr>
        <a:xfrm>
          <a:off x="2244725" y="59014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8" name="楕円 77"/>
        <xdr:cNvSpPr/>
      </xdr:nvSpPr>
      <xdr:spPr>
        <a:xfrm>
          <a:off x="4251325" y="5967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79" name="有形固定資産減価償却率該当値テキスト"/>
        <xdr:cNvSpPr txBox="1"/>
      </xdr:nvSpPr>
      <xdr:spPr>
        <a:xfrm>
          <a:off x="4352925" y="594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11642</xdr:rowOff>
    </xdr:from>
    <xdr:to>
      <xdr:col>19</xdr:col>
      <xdr:colOff>187325</xdr:colOff>
      <xdr:row>32</xdr:row>
      <xdr:rowOff>113242</xdr:rowOff>
    </xdr:to>
    <xdr:sp macro="" textlink="">
      <xdr:nvSpPr>
        <xdr:cNvPr id="80" name="楕円 79"/>
        <xdr:cNvSpPr/>
      </xdr:nvSpPr>
      <xdr:spPr>
        <a:xfrm>
          <a:off x="3616325" y="60758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32</xdr:row>
      <xdr:rowOff>62442</xdr:rowOff>
    </xdr:to>
    <xdr:cxnSp macro="">
      <xdr:nvCxnSpPr>
        <xdr:cNvPr id="81" name="直線コネクタ 80"/>
        <xdr:cNvCxnSpPr/>
      </xdr:nvCxnSpPr>
      <xdr:spPr>
        <a:xfrm flipV="1">
          <a:off x="3667125" y="6017895"/>
          <a:ext cx="635000" cy="10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126788</xdr:rowOff>
    </xdr:from>
    <xdr:to>
      <xdr:col>15</xdr:col>
      <xdr:colOff>187325</xdr:colOff>
      <xdr:row>33</xdr:row>
      <xdr:rowOff>56938</xdr:rowOff>
    </xdr:to>
    <xdr:sp macro="" textlink="">
      <xdr:nvSpPr>
        <xdr:cNvPr id="82" name="楕円 81"/>
        <xdr:cNvSpPr/>
      </xdr:nvSpPr>
      <xdr:spPr>
        <a:xfrm>
          <a:off x="2930525" y="61910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62442</xdr:rowOff>
    </xdr:from>
    <xdr:to>
      <xdr:col>19</xdr:col>
      <xdr:colOff>136525</xdr:colOff>
      <xdr:row>33</xdr:row>
      <xdr:rowOff>6138</xdr:rowOff>
    </xdr:to>
    <xdr:cxnSp macro="">
      <xdr:nvCxnSpPr>
        <xdr:cNvPr id="83" name="直線コネクタ 82"/>
        <xdr:cNvCxnSpPr/>
      </xdr:nvCxnSpPr>
      <xdr:spPr>
        <a:xfrm flipV="1">
          <a:off x="2981325" y="6126692"/>
          <a:ext cx="685800" cy="10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63288</xdr:rowOff>
    </xdr:from>
    <xdr:to>
      <xdr:col>11</xdr:col>
      <xdr:colOff>187325</xdr:colOff>
      <xdr:row>33</xdr:row>
      <xdr:rowOff>164888</xdr:rowOff>
    </xdr:to>
    <xdr:sp macro="" textlink="">
      <xdr:nvSpPr>
        <xdr:cNvPr id="84" name="楕円 83"/>
        <xdr:cNvSpPr/>
      </xdr:nvSpPr>
      <xdr:spPr>
        <a:xfrm>
          <a:off x="2244725" y="62926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6138</xdr:rowOff>
    </xdr:from>
    <xdr:to>
      <xdr:col>15</xdr:col>
      <xdr:colOff>136525</xdr:colOff>
      <xdr:row>33</xdr:row>
      <xdr:rowOff>114088</xdr:rowOff>
    </xdr:to>
    <xdr:cxnSp macro="">
      <xdr:nvCxnSpPr>
        <xdr:cNvPr id="85" name="直線コネクタ 84"/>
        <xdr:cNvCxnSpPr/>
      </xdr:nvCxnSpPr>
      <xdr:spPr>
        <a:xfrm flipV="1">
          <a:off x="2295525" y="6235488"/>
          <a:ext cx="6858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111565</xdr:rowOff>
    </xdr:from>
    <xdr:ext cx="405111" cy="259045"/>
    <xdr:sp macro="" textlink="">
      <xdr:nvSpPr>
        <xdr:cNvPr id="86" name="n_1aveValue有形固定資産減価償却率"/>
        <xdr:cNvSpPr txBox="1"/>
      </xdr:nvSpPr>
      <xdr:spPr>
        <a:xfrm>
          <a:off x="3470919"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87" name="n_2aveValue有形固定資産減価償却率"/>
        <xdr:cNvSpPr txBox="1"/>
      </xdr:nvSpPr>
      <xdr:spPr>
        <a:xfrm>
          <a:off x="2797819"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114105</xdr:rowOff>
    </xdr:from>
    <xdr:ext cx="405111" cy="259045"/>
    <xdr:sp macro="" textlink="">
      <xdr:nvSpPr>
        <xdr:cNvPr id="88" name="n_3aveValue有形固定資産減価償却率"/>
        <xdr:cNvSpPr txBox="1"/>
      </xdr:nvSpPr>
      <xdr:spPr>
        <a:xfrm>
          <a:off x="2112019" y="568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104369</xdr:rowOff>
    </xdr:from>
    <xdr:ext cx="405111" cy="259045"/>
    <xdr:sp macro="" textlink="">
      <xdr:nvSpPr>
        <xdr:cNvPr id="89" name="n_1mainValue有形固定資産減価償却率"/>
        <xdr:cNvSpPr txBox="1"/>
      </xdr:nvSpPr>
      <xdr:spPr>
        <a:xfrm>
          <a:off x="3470919" y="6168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48065</xdr:rowOff>
    </xdr:from>
    <xdr:ext cx="405111" cy="259045"/>
    <xdr:sp macro="" textlink="">
      <xdr:nvSpPr>
        <xdr:cNvPr id="90" name="n_2mainValue有形固定資産減価償却率"/>
        <xdr:cNvSpPr txBox="1"/>
      </xdr:nvSpPr>
      <xdr:spPr>
        <a:xfrm>
          <a:off x="2797819" y="6277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156015</xdr:rowOff>
    </xdr:from>
    <xdr:ext cx="405111" cy="259045"/>
    <xdr:sp macro="" textlink="">
      <xdr:nvSpPr>
        <xdr:cNvPr id="91" name="n_3mainValue有形固定資産減価償却率"/>
        <xdr:cNvSpPr txBox="1"/>
      </xdr:nvSpPr>
      <xdr:spPr>
        <a:xfrm>
          <a:off x="2112019" y="638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7" name="正方形/長方形 96"/>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8" name="正方形/長方形 97"/>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2" name="テキスト ボックス 101"/>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債務償還比率は、実質債務の償還財源に対する比率を示す指標で、県債等残高の計画な削減により将来負担額を減少させていることから、グループ内平均値を下回っている。</a:t>
          </a:r>
        </a:p>
        <a:p>
          <a:r>
            <a:rPr kumimoji="1" lang="ja-JP" altLang="en-US" sz="1100">
              <a:latin typeface="ＭＳ Ｐゴシック" panose="020B0600070205080204" pitchFamily="50" charset="-128"/>
              <a:ea typeface="ＭＳ Ｐゴシック" panose="020B0600070205080204" pitchFamily="50" charset="-128"/>
            </a:rPr>
            <a:t>今後も、県債の発行抑制や、事務事業の見直しを行いながら、財政の健全化を図っていく。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5" name="テキスト ボックス 104"/>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6" name="直線コネクタ 105"/>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7" name="テキスト ボックス 106"/>
        <xdr:cNvSpPr txBox="1"/>
      </xdr:nvSpPr>
      <xdr:spPr>
        <a:xfrm>
          <a:off x="9705751" y="6386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8" name="直線コネクタ 107"/>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9" name="テキスト ボックス 108"/>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0" name="直線コネクタ 109"/>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1" name="テキスト ボックス 110"/>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2" name="直線コネクタ 111"/>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3" name="テキスト ボックス 112"/>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60579</xdr:rowOff>
    </xdr:from>
    <xdr:to>
      <xdr:col>76</xdr:col>
      <xdr:colOff>21589</xdr:colOff>
      <xdr:row>34</xdr:row>
      <xdr:rowOff>88874</xdr:rowOff>
    </xdr:to>
    <xdr:cxnSp macro="">
      <xdr:nvCxnSpPr>
        <xdr:cNvPr id="117" name="直線コネクタ 116"/>
        <xdr:cNvCxnSpPr/>
      </xdr:nvCxnSpPr>
      <xdr:spPr>
        <a:xfrm flipV="1">
          <a:off x="13323570" y="5134229"/>
          <a:ext cx="1269" cy="134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92701</xdr:rowOff>
    </xdr:from>
    <xdr:ext cx="469744" cy="259045"/>
    <xdr:sp macro="" textlink="">
      <xdr:nvSpPr>
        <xdr:cNvPr id="118" name="債務償還比率最小値テキスト"/>
        <xdr:cNvSpPr txBox="1"/>
      </xdr:nvSpPr>
      <xdr:spPr>
        <a:xfrm>
          <a:off x="13376275" y="64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88874</xdr:rowOff>
    </xdr:from>
    <xdr:to>
      <xdr:col>76</xdr:col>
      <xdr:colOff>111125</xdr:colOff>
      <xdr:row>34</xdr:row>
      <xdr:rowOff>88874</xdr:rowOff>
    </xdr:to>
    <xdr:cxnSp macro="">
      <xdr:nvCxnSpPr>
        <xdr:cNvPr id="119" name="直線コネクタ 118"/>
        <xdr:cNvCxnSpPr/>
      </xdr:nvCxnSpPr>
      <xdr:spPr>
        <a:xfrm>
          <a:off x="13255625" y="6483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7256</xdr:rowOff>
    </xdr:from>
    <xdr:ext cx="560923" cy="259045"/>
    <xdr:sp macro="" textlink="">
      <xdr:nvSpPr>
        <xdr:cNvPr id="120" name="債務償還比率最大値テキスト"/>
        <xdr:cNvSpPr txBox="1"/>
      </xdr:nvSpPr>
      <xdr:spPr>
        <a:xfrm>
          <a:off x="13376275" y="49158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60579</xdr:rowOff>
    </xdr:from>
    <xdr:to>
      <xdr:col>76</xdr:col>
      <xdr:colOff>111125</xdr:colOff>
      <xdr:row>26</xdr:row>
      <xdr:rowOff>60579</xdr:rowOff>
    </xdr:to>
    <xdr:cxnSp macro="">
      <xdr:nvCxnSpPr>
        <xdr:cNvPr id="121" name="直線コネクタ 120"/>
        <xdr:cNvCxnSpPr/>
      </xdr:nvCxnSpPr>
      <xdr:spPr>
        <a:xfrm>
          <a:off x="13255625" y="51342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110520</xdr:rowOff>
    </xdr:from>
    <xdr:ext cx="560923" cy="259045"/>
    <xdr:sp macro="" textlink="">
      <xdr:nvSpPr>
        <xdr:cNvPr id="122" name="債務償還比率平均値テキスト"/>
        <xdr:cNvSpPr txBox="1"/>
      </xdr:nvSpPr>
      <xdr:spPr>
        <a:xfrm>
          <a:off x="13376275" y="551437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87643</xdr:rowOff>
    </xdr:from>
    <xdr:to>
      <xdr:col>76</xdr:col>
      <xdr:colOff>73025</xdr:colOff>
      <xdr:row>30</xdr:row>
      <xdr:rowOff>17793</xdr:rowOff>
    </xdr:to>
    <xdr:sp macro="" textlink="">
      <xdr:nvSpPr>
        <xdr:cNvPr id="123" name="フローチャート: 判断 122"/>
        <xdr:cNvSpPr/>
      </xdr:nvSpPr>
      <xdr:spPr>
        <a:xfrm>
          <a:off x="13293725" y="56565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90018</xdr:rowOff>
    </xdr:from>
    <xdr:to>
      <xdr:col>72</xdr:col>
      <xdr:colOff>123825</xdr:colOff>
      <xdr:row>30</xdr:row>
      <xdr:rowOff>20168</xdr:rowOff>
    </xdr:to>
    <xdr:sp macro="" textlink="">
      <xdr:nvSpPr>
        <xdr:cNvPr id="124" name="フローチャート: 判断 123"/>
        <xdr:cNvSpPr/>
      </xdr:nvSpPr>
      <xdr:spPr>
        <a:xfrm>
          <a:off x="12639675" y="56589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12002</xdr:rowOff>
    </xdr:from>
    <xdr:to>
      <xdr:col>76</xdr:col>
      <xdr:colOff>73025</xdr:colOff>
      <xdr:row>32</xdr:row>
      <xdr:rowOff>113602</xdr:rowOff>
    </xdr:to>
    <xdr:sp macro="" textlink="">
      <xdr:nvSpPr>
        <xdr:cNvPr id="130" name="楕円 129"/>
        <xdr:cNvSpPr/>
      </xdr:nvSpPr>
      <xdr:spPr>
        <a:xfrm>
          <a:off x="13293725" y="60762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161879</xdr:rowOff>
    </xdr:from>
    <xdr:ext cx="560923" cy="259045"/>
    <xdr:sp macro="" textlink="">
      <xdr:nvSpPr>
        <xdr:cNvPr id="131" name="債務償還比率該当値テキスト"/>
        <xdr:cNvSpPr txBox="1"/>
      </xdr:nvSpPr>
      <xdr:spPr>
        <a:xfrm>
          <a:off x="13376275" y="6061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75717</xdr:rowOff>
    </xdr:from>
    <xdr:to>
      <xdr:col>72</xdr:col>
      <xdr:colOff>123825</xdr:colOff>
      <xdr:row>32</xdr:row>
      <xdr:rowOff>5867</xdr:rowOff>
    </xdr:to>
    <xdr:sp macro="" textlink="">
      <xdr:nvSpPr>
        <xdr:cNvPr id="132" name="楕円 131"/>
        <xdr:cNvSpPr/>
      </xdr:nvSpPr>
      <xdr:spPr>
        <a:xfrm>
          <a:off x="12639675" y="59748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126517</xdr:rowOff>
    </xdr:from>
    <xdr:to>
      <xdr:col>76</xdr:col>
      <xdr:colOff>22225</xdr:colOff>
      <xdr:row>32</xdr:row>
      <xdr:rowOff>62802</xdr:rowOff>
    </xdr:to>
    <xdr:cxnSp macro="">
      <xdr:nvCxnSpPr>
        <xdr:cNvPr id="133" name="直線コネクタ 132"/>
        <xdr:cNvCxnSpPr/>
      </xdr:nvCxnSpPr>
      <xdr:spPr>
        <a:xfrm>
          <a:off x="12690475" y="6025667"/>
          <a:ext cx="635000" cy="10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36695</xdr:rowOff>
    </xdr:from>
    <xdr:ext cx="560923" cy="259045"/>
    <xdr:sp macro="" textlink="">
      <xdr:nvSpPr>
        <xdr:cNvPr id="134" name="n_1aveValue債務償還比率"/>
        <xdr:cNvSpPr txBox="1"/>
      </xdr:nvSpPr>
      <xdr:spPr>
        <a:xfrm>
          <a:off x="12435413" y="54405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168444</xdr:rowOff>
    </xdr:from>
    <xdr:ext cx="560923" cy="259045"/>
    <xdr:sp macro="" textlink="">
      <xdr:nvSpPr>
        <xdr:cNvPr id="135" name="n_1mainValue債務償還比率"/>
        <xdr:cNvSpPr txBox="1"/>
      </xdr:nvSpPr>
      <xdr:spPr>
        <a:xfrm>
          <a:off x="12435413" y="60612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832,769
817,065
4,465.27
459,855,574
445,137,451
4,502,450
258,035,370
939,624,432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206.0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60960</xdr:rowOff>
    </xdr:from>
    <xdr:to>
      <xdr:col>24</xdr:col>
      <xdr:colOff>62865</xdr:colOff>
      <xdr:row>40</xdr:row>
      <xdr:rowOff>148590</xdr:rowOff>
    </xdr:to>
    <xdr:cxnSp macro="">
      <xdr:nvCxnSpPr>
        <xdr:cNvPr id="56" name="直線コネクタ 55"/>
        <xdr:cNvCxnSpPr/>
      </xdr:nvCxnSpPr>
      <xdr:spPr>
        <a:xfrm flipV="1">
          <a:off x="4176395" y="5680710"/>
          <a:ext cx="127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405111" cy="259045"/>
    <xdr:sp macro="" textlink="">
      <xdr:nvSpPr>
        <xdr:cNvPr id="57" name="【道路】&#10;有形固定資産減価償却率最小値テキスト"/>
        <xdr:cNvSpPr txBox="1"/>
      </xdr:nvSpPr>
      <xdr:spPr>
        <a:xfrm>
          <a:off x="42291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148590</xdr:rowOff>
    </xdr:from>
    <xdr:to>
      <xdr:col>24</xdr:col>
      <xdr:colOff>152400</xdr:colOff>
      <xdr:row>40</xdr:row>
      <xdr:rowOff>148590</xdr:rowOff>
    </xdr:to>
    <xdr:cxnSp macro="">
      <xdr:nvCxnSpPr>
        <xdr:cNvPr id="58" name="直線コネクタ 57"/>
        <xdr:cNvCxnSpPr/>
      </xdr:nvCxnSpPr>
      <xdr:spPr>
        <a:xfrm>
          <a:off x="4108450" y="6758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7637</xdr:rowOff>
    </xdr:from>
    <xdr:ext cx="405111" cy="259045"/>
    <xdr:sp macro="" textlink="">
      <xdr:nvSpPr>
        <xdr:cNvPr id="59" name="【道路】&#10;有形固定資産減価償却率最大値テキスト"/>
        <xdr:cNvSpPr txBox="1"/>
      </xdr:nvSpPr>
      <xdr:spPr>
        <a:xfrm>
          <a:off x="4229100"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60960</xdr:rowOff>
    </xdr:from>
    <xdr:to>
      <xdr:col>24</xdr:col>
      <xdr:colOff>152400</xdr:colOff>
      <xdr:row>34</xdr:row>
      <xdr:rowOff>60960</xdr:rowOff>
    </xdr:to>
    <xdr:cxnSp macro="">
      <xdr:nvCxnSpPr>
        <xdr:cNvPr id="60" name="直線コネクタ 59"/>
        <xdr:cNvCxnSpPr/>
      </xdr:nvCxnSpPr>
      <xdr:spPr>
        <a:xfrm>
          <a:off x="4108450" y="5680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405111" cy="259045"/>
    <xdr:sp macro="" textlink="">
      <xdr:nvSpPr>
        <xdr:cNvPr id="61" name="【道路】&#10;有形固定資産減価償却率平均値テキスト"/>
        <xdr:cNvSpPr txBox="1"/>
      </xdr:nvSpPr>
      <xdr:spPr>
        <a:xfrm>
          <a:off x="4229100" y="5982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62" name="フローチャート: 判断 61"/>
        <xdr:cNvSpPr/>
      </xdr:nvSpPr>
      <xdr:spPr>
        <a:xfrm>
          <a:off x="4127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135890</xdr:rowOff>
    </xdr:from>
    <xdr:to>
      <xdr:col>20</xdr:col>
      <xdr:colOff>38100</xdr:colOff>
      <xdr:row>37</xdr:row>
      <xdr:rowOff>66040</xdr:rowOff>
    </xdr:to>
    <xdr:sp macro="" textlink="">
      <xdr:nvSpPr>
        <xdr:cNvPr id="63" name="フローチャート: 判断 62"/>
        <xdr:cNvSpPr/>
      </xdr:nvSpPr>
      <xdr:spPr>
        <a:xfrm>
          <a:off x="3384550" y="60858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4" name="フローチャート: 判断 63"/>
        <xdr:cNvSpPr/>
      </xdr:nvSpPr>
      <xdr:spPr>
        <a:xfrm>
          <a:off x="2571750" y="624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93980</xdr:rowOff>
    </xdr:from>
    <xdr:to>
      <xdr:col>10</xdr:col>
      <xdr:colOff>165100</xdr:colOff>
      <xdr:row>40</xdr:row>
      <xdr:rowOff>24130</xdr:rowOff>
    </xdr:to>
    <xdr:sp macro="" textlink="">
      <xdr:nvSpPr>
        <xdr:cNvPr id="65" name="フローチャート: 判断 64"/>
        <xdr:cNvSpPr/>
      </xdr:nvSpPr>
      <xdr:spPr>
        <a:xfrm>
          <a:off x="1778000" y="6539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44450</xdr:rowOff>
    </xdr:from>
    <xdr:to>
      <xdr:col>24</xdr:col>
      <xdr:colOff>114300</xdr:colOff>
      <xdr:row>38</xdr:row>
      <xdr:rowOff>146050</xdr:rowOff>
    </xdr:to>
    <xdr:sp macro="" textlink="">
      <xdr:nvSpPr>
        <xdr:cNvPr id="71" name="楕円 70"/>
        <xdr:cNvSpPr/>
      </xdr:nvSpPr>
      <xdr:spPr>
        <a:xfrm>
          <a:off x="4127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22877</xdr:rowOff>
    </xdr:from>
    <xdr:ext cx="405111" cy="259045"/>
    <xdr:sp macro="" textlink="">
      <xdr:nvSpPr>
        <xdr:cNvPr id="72" name="【道路】&#10;有形固定資産減価償却率該当値テキスト"/>
        <xdr:cNvSpPr txBox="1"/>
      </xdr:nvSpPr>
      <xdr:spPr>
        <a:xfrm>
          <a:off x="4229100"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3" name="楕円 72"/>
        <xdr:cNvSpPr/>
      </xdr:nvSpPr>
      <xdr:spPr>
        <a:xfrm>
          <a:off x="3384550" y="63969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95250</xdr:rowOff>
    </xdr:from>
    <xdr:to>
      <xdr:col>24</xdr:col>
      <xdr:colOff>63500</xdr:colOff>
      <xdr:row>38</xdr:row>
      <xdr:rowOff>167640</xdr:rowOff>
    </xdr:to>
    <xdr:cxnSp macro="">
      <xdr:nvCxnSpPr>
        <xdr:cNvPr id="74" name="直線コネクタ 73"/>
        <xdr:cNvCxnSpPr/>
      </xdr:nvCxnSpPr>
      <xdr:spPr>
        <a:xfrm flipV="1">
          <a:off x="3429000" y="6375400"/>
          <a:ext cx="7493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21590</xdr:rowOff>
    </xdr:from>
    <xdr:to>
      <xdr:col>15</xdr:col>
      <xdr:colOff>101600</xdr:colOff>
      <xdr:row>39</xdr:row>
      <xdr:rowOff>123190</xdr:rowOff>
    </xdr:to>
    <xdr:sp macro="" textlink="">
      <xdr:nvSpPr>
        <xdr:cNvPr id="75" name="楕円 74"/>
        <xdr:cNvSpPr/>
      </xdr:nvSpPr>
      <xdr:spPr>
        <a:xfrm>
          <a:off x="257175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72390</xdr:rowOff>
    </xdr:to>
    <xdr:cxnSp macro="">
      <xdr:nvCxnSpPr>
        <xdr:cNvPr id="76" name="直線コネクタ 75"/>
        <xdr:cNvCxnSpPr/>
      </xdr:nvCxnSpPr>
      <xdr:spPr>
        <a:xfrm flipV="1">
          <a:off x="2622550" y="6447790"/>
          <a:ext cx="8064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78740</xdr:rowOff>
    </xdr:from>
    <xdr:to>
      <xdr:col>10</xdr:col>
      <xdr:colOff>165100</xdr:colOff>
      <xdr:row>40</xdr:row>
      <xdr:rowOff>8890</xdr:rowOff>
    </xdr:to>
    <xdr:sp macro="" textlink="">
      <xdr:nvSpPr>
        <xdr:cNvPr id="77" name="楕円 76"/>
        <xdr:cNvSpPr/>
      </xdr:nvSpPr>
      <xdr:spPr>
        <a:xfrm>
          <a:off x="1778000" y="6523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72390</xdr:rowOff>
    </xdr:from>
    <xdr:to>
      <xdr:col>15</xdr:col>
      <xdr:colOff>50800</xdr:colOff>
      <xdr:row>39</xdr:row>
      <xdr:rowOff>129540</xdr:rowOff>
    </xdr:to>
    <xdr:cxnSp macro="">
      <xdr:nvCxnSpPr>
        <xdr:cNvPr id="78" name="直線コネクタ 77"/>
        <xdr:cNvCxnSpPr/>
      </xdr:nvCxnSpPr>
      <xdr:spPr>
        <a:xfrm flipV="1">
          <a:off x="1828800" y="651764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82567</xdr:rowOff>
    </xdr:from>
    <xdr:ext cx="405111" cy="259045"/>
    <xdr:sp macro="" textlink="">
      <xdr:nvSpPr>
        <xdr:cNvPr id="79" name="n_1aveValue【道路】&#10;有形固定資産減価償却率"/>
        <xdr:cNvSpPr txBox="1"/>
      </xdr:nvSpPr>
      <xdr:spPr>
        <a:xfrm>
          <a:off x="3239144" y="586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0" name="n_2aveValue【道路】&#10;有形固定資産減価償却率"/>
        <xdr:cNvSpPr txBox="1"/>
      </xdr:nvSpPr>
      <xdr:spPr>
        <a:xfrm>
          <a:off x="2439044"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15257</xdr:rowOff>
    </xdr:from>
    <xdr:ext cx="405111" cy="259045"/>
    <xdr:sp macro="" textlink="">
      <xdr:nvSpPr>
        <xdr:cNvPr id="81" name="n_3aveValue【道路】&#10;有形固定資産減価償却率"/>
        <xdr:cNvSpPr txBox="1"/>
      </xdr:nvSpPr>
      <xdr:spPr>
        <a:xfrm>
          <a:off x="164529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2" name="n_1mainValue【道路】&#10;有形固定資産減価償却率"/>
        <xdr:cNvSpPr txBox="1"/>
      </xdr:nvSpPr>
      <xdr:spPr>
        <a:xfrm>
          <a:off x="32391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114317</xdr:rowOff>
    </xdr:from>
    <xdr:ext cx="405111" cy="259045"/>
    <xdr:sp macro="" textlink="">
      <xdr:nvSpPr>
        <xdr:cNvPr id="83" name="n_2mainValue【道路】&#10;有形固定資産減価償却率"/>
        <xdr:cNvSpPr txBox="1"/>
      </xdr:nvSpPr>
      <xdr:spPr>
        <a:xfrm>
          <a:off x="2439044" y="655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25417</xdr:rowOff>
    </xdr:from>
    <xdr:ext cx="405111" cy="259045"/>
    <xdr:sp macro="" textlink="">
      <xdr:nvSpPr>
        <xdr:cNvPr id="84" name="n_3mainValue【道路】&#10;有形固定資産減価償却率"/>
        <xdr:cNvSpPr txBox="1"/>
      </xdr:nvSpPr>
      <xdr:spPr>
        <a:xfrm>
          <a:off x="164529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6" name="正方形/長方形 85"/>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7" name="正方形/長方形 86"/>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8" name="正方形/長方形 87"/>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9" name="正方形/長方形 88"/>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1" name="テキスト ボックス 90"/>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127026</xdr:rowOff>
    </xdr:from>
    <xdr:to>
      <xdr:col>54</xdr:col>
      <xdr:colOff>189865</xdr:colOff>
      <xdr:row>41</xdr:row>
      <xdr:rowOff>141122</xdr:rowOff>
    </xdr:to>
    <xdr:cxnSp macro="">
      <xdr:nvCxnSpPr>
        <xdr:cNvPr id="106" name="直線コネクタ 105"/>
        <xdr:cNvCxnSpPr/>
      </xdr:nvCxnSpPr>
      <xdr:spPr>
        <a:xfrm flipV="1">
          <a:off x="9427845" y="5746776"/>
          <a:ext cx="1270" cy="116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144949</xdr:rowOff>
    </xdr:from>
    <xdr:ext cx="469744" cy="259045"/>
    <xdr:sp macro="" textlink="">
      <xdr:nvSpPr>
        <xdr:cNvPr id="107" name="【道路】&#10;一人当たり延長最小値テキスト"/>
        <xdr:cNvSpPr txBox="1"/>
      </xdr:nvSpPr>
      <xdr:spPr>
        <a:xfrm>
          <a:off x="9480550" y="692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141122</xdr:rowOff>
    </xdr:from>
    <xdr:to>
      <xdr:col>55</xdr:col>
      <xdr:colOff>88900</xdr:colOff>
      <xdr:row>41</xdr:row>
      <xdr:rowOff>141122</xdr:rowOff>
    </xdr:to>
    <xdr:cxnSp macro="">
      <xdr:nvCxnSpPr>
        <xdr:cNvPr id="108" name="直線コネクタ 107"/>
        <xdr:cNvCxnSpPr/>
      </xdr:nvCxnSpPr>
      <xdr:spPr>
        <a:xfrm>
          <a:off x="9359900" y="6916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73703</xdr:rowOff>
    </xdr:from>
    <xdr:ext cx="534377" cy="259045"/>
    <xdr:sp macro="" textlink="">
      <xdr:nvSpPr>
        <xdr:cNvPr id="109" name="【道路】&#10;一人当たり延長最大値テキスト"/>
        <xdr:cNvSpPr txBox="1"/>
      </xdr:nvSpPr>
      <xdr:spPr>
        <a:xfrm>
          <a:off x="9480550" y="55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127026</xdr:rowOff>
    </xdr:from>
    <xdr:to>
      <xdr:col>55</xdr:col>
      <xdr:colOff>88900</xdr:colOff>
      <xdr:row>34</xdr:row>
      <xdr:rowOff>127026</xdr:rowOff>
    </xdr:to>
    <xdr:cxnSp macro="">
      <xdr:nvCxnSpPr>
        <xdr:cNvPr id="110" name="直線コネクタ 109"/>
        <xdr:cNvCxnSpPr/>
      </xdr:nvCxnSpPr>
      <xdr:spPr>
        <a:xfrm>
          <a:off x="9359900" y="57467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98036</xdr:rowOff>
    </xdr:from>
    <xdr:ext cx="469744" cy="259045"/>
    <xdr:sp macro="" textlink="">
      <xdr:nvSpPr>
        <xdr:cNvPr id="111" name="【道路】&#10;一人当たり延長平均値テキスト"/>
        <xdr:cNvSpPr txBox="1"/>
      </xdr:nvSpPr>
      <xdr:spPr>
        <a:xfrm>
          <a:off x="9480550" y="6543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75159</xdr:rowOff>
    </xdr:from>
    <xdr:to>
      <xdr:col>55</xdr:col>
      <xdr:colOff>50800</xdr:colOff>
      <xdr:row>41</xdr:row>
      <xdr:rowOff>5309</xdr:rowOff>
    </xdr:to>
    <xdr:sp macro="" textlink="">
      <xdr:nvSpPr>
        <xdr:cNvPr id="112" name="フローチャート: 判断 111"/>
        <xdr:cNvSpPr/>
      </xdr:nvSpPr>
      <xdr:spPr>
        <a:xfrm>
          <a:off x="9398000" y="66855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63119</xdr:rowOff>
    </xdr:from>
    <xdr:to>
      <xdr:col>50</xdr:col>
      <xdr:colOff>165100</xdr:colOff>
      <xdr:row>40</xdr:row>
      <xdr:rowOff>164719</xdr:rowOff>
    </xdr:to>
    <xdr:sp macro="" textlink="">
      <xdr:nvSpPr>
        <xdr:cNvPr id="113" name="フローチャート: 判断 112"/>
        <xdr:cNvSpPr/>
      </xdr:nvSpPr>
      <xdr:spPr>
        <a:xfrm>
          <a:off x="8636000" y="66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161036</xdr:rowOff>
    </xdr:from>
    <xdr:to>
      <xdr:col>46</xdr:col>
      <xdr:colOff>38100</xdr:colOff>
      <xdr:row>41</xdr:row>
      <xdr:rowOff>91186</xdr:rowOff>
    </xdr:to>
    <xdr:sp macro="" textlink="">
      <xdr:nvSpPr>
        <xdr:cNvPr id="114" name="フローチャート: 判断 113"/>
        <xdr:cNvSpPr/>
      </xdr:nvSpPr>
      <xdr:spPr>
        <a:xfrm>
          <a:off x="7842250" y="67713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22733</xdr:rowOff>
    </xdr:from>
    <xdr:to>
      <xdr:col>41</xdr:col>
      <xdr:colOff>101600</xdr:colOff>
      <xdr:row>41</xdr:row>
      <xdr:rowOff>124333</xdr:rowOff>
    </xdr:to>
    <xdr:sp macro="" textlink="">
      <xdr:nvSpPr>
        <xdr:cNvPr id="115" name="フローチャート: 判断 114"/>
        <xdr:cNvSpPr/>
      </xdr:nvSpPr>
      <xdr:spPr>
        <a:xfrm>
          <a:off x="7029450" y="679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103200</xdr:rowOff>
    </xdr:from>
    <xdr:to>
      <xdr:col>55</xdr:col>
      <xdr:colOff>50800</xdr:colOff>
      <xdr:row>41</xdr:row>
      <xdr:rowOff>33350</xdr:rowOff>
    </xdr:to>
    <xdr:sp macro="" textlink="">
      <xdr:nvSpPr>
        <xdr:cNvPr id="121" name="楕円 120"/>
        <xdr:cNvSpPr/>
      </xdr:nvSpPr>
      <xdr:spPr>
        <a:xfrm>
          <a:off x="9398000" y="6713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81627</xdr:rowOff>
    </xdr:from>
    <xdr:ext cx="469744" cy="259045"/>
    <xdr:sp macro="" textlink="">
      <xdr:nvSpPr>
        <xdr:cNvPr id="122" name="【道路】&#10;一人当たり延長該当値テキスト"/>
        <xdr:cNvSpPr txBox="1"/>
      </xdr:nvSpPr>
      <xdr:spPr>
        <a:xfrm>
          <a:off x="9480550" y="66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104877</xdr:rowOff>
    </xdr:from>
    <xdr:to>
      <xdr:col>50</xdr:col>
      <xdr:colOff>165100</xdr:colOff>
      <xdr:row>41</xdr:row>
      <xdr:rowOff>35027</xdr:rowOff>
    </xdr:to>
    <xdr:sp macro="" textlink="">
      <xdr:nvSpPr>
        <xdr:cNvPr id="123" name="楕円 122"/>
        <xdr:cNvSpPr/>
      </xdr:nvSpPr>
      <xdr:spPr>
        <a:xfrm>
          <a:off x="8636000" y="67152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154000</xdr:rowOff>
    </xdr:from>
    <xdr:to>
      <xdr:col>55</xdr:col>
      <xdr:colOff>0</xdr:colOff>
      <xdr:row>40</xdr:row>
      <xdr:rowOff>155677</xdr:rowOff>
    </xdr:to>
    <xdr:cxnSp macro="">
      <xdr:nvCxnSpPr>
        <xdr:cNvPr id="124" name="直線コネクタ 123"/>
        <xdr:cNvCxnSpPr/>
      </xdr:nvCxnSpPr>
      <xdr:spPr>
        <a:xfrm flipV="1">
          <a:off x="8686800" y="6764350"/>
          <a:ext cx="74295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109982</xdr:rowOff>
    </xdr:from>
    <xdr:to>
      <xdr:col>46</xdr:col>
      <xdr:colOff>38100</xdr:colOff>
      <xdr:row>41</xdr:row>
      <xdr:rowOff>40132</xdr:rowOff>
    </xdr:to>
    <xdr:sp macro="" textlink="">
      <xdr:nvSpPr>
        <xdr:cNvPr id="125" name="楕円 124"/>
        <xdr:cNvSpPr/>
      </xdr:nvSpPr>
      <xdr:spPr>
        <a:xfrm>
          <a:off x="7842250" y="67203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155677</xdr:rowOff>
    </xdr:from>
    <xdr:to>
      <xdr:col>50</xdr:col>
      <xdr:colOff>114300</xdr:colOff>
      <xdr:row>40</xdr:row>
      <xdr:rowOff>160782</xdr:rowOff>
    </xdr:to>
    <xdr:cxnSp macro="">
      <xdr:nvCxnSpPr>
        <xdr:cNvPr id="126" name="直線コネクタ 125"/>
        <xdr:cNvCxnSpPr/>
      </xdr:nvCxnSpPr>
      <xdr:spPr>
        <a:xfrm flipV="1">
          <a:off x="7886700" y="6766027"/>
          <a:ext cx="8001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119050</xdr:rowOff>
    </xdr:from>
    <xdr:to>
      <xdr:col>41</xdr:col>
      <xdr:colOff>101600</xdr:colOff>
      <xdr:row>41</xdr:row>
      <xdr:rowOff>49200</xdr:rowOff>
    </xdr:to>
    <xdr:sp macro="" textlink="">
      <xdr:nvSpPr>
        <xdr:cNvPr id="127" name="楕円 126"/>
        <xdr:cNvSpPr/>
      </xdr:nvSpPr>
      <xdr:spPr>
        <a:xfrm>
          <a:off x="7029450" y="6729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160782</xdr:rowOff>
    </xdr:from>
    <xdr:to>
      <xdr:col>45</xdr:col>
      <xdr:colOff>177800</xdr:colOff>
      <xdr:row>40</xdr:row>
      <xdr:rowOff>169850</xdr:rowOff>
    </xdr:to>
    <xdr:cxnSp macro="">
      <xdr:nvCxnSpPr>
        <xdr:cNvPr id="128" name="直線コネクタ 127"/>
        <xdr:cNvCxnSpPr/>
      </xdr:nvCxnSpPr>
      <xdr:spPr>
        <a:xfrm flipV="1">
          <a:off x="7080250" y="6771132"/>
          <a:ext cx="80645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9796</xdr:rowOff>
    </xdr:from>
    <xdr:ext cx="469744" cy="259045"/>
    <xdr:sp macro="" textlink="">
      <xdr:nvSpPr>
        <xdr:cNvPr id="129" name="n_1aveValue【道路】&#10;一人当たり延長"/>
        <xdr:cNvSpPr txBox="1"/>
      </xdr:nvSpPr>
      <xdr:spPr>
        <a:xfrm>
          <a:off x="8458277" y="64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82313</xdr:rowOff>
    </xdr:from>
    <xdr:ext cx="469744" cy="259045"/>
    <xdr:sp macro="" textlink="">
      <xdr:nvSpPr>
        <xdr:cNvPr id="130" name="n_2aveValue【道路】&#10;一人当たり延長"/>
        <xdr:cNvSpPr txBox="1"/>
      </xdr:nvSpPr>
      <xdr:spPr>
        <a:xfrm>
          <a:off x="7677227" y="685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115460</xdr:rowOff>
    </xdr:from>
    <xdr:ext cx="469744" cy="259045"/>
    <xdr:sp macro="" textlink="">
      <xdr:nvSpPr>
        <xdr:cNvPr id="131" name="n_3aveValue【道路】&#10;一人当たり延長"/>
        <xdr:cNvSpPr txBox="1"/>
      </xdr:nvSpPr>
      <xdr:spPr>
        <a:xfrm>
          <a:off x="6864427" y="689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26154</xdr:rowOff>
    </xdr:from>
    <xdr:ext cx="469744" cy="259045"/>
    <xdr:sp macro="" textlink="">
      <xdr:nvSpPr>
        <xdr:cNvPr id="132" name="n_1mainValue【道路】&#10;一人当たり延長"/>
        <xdr:cNvSpPr txBox="1"/>
      </xdr:nvSpPr>
      <xdr:spPr>
        <a:xfrm>
          <a:off x="8458277" y="68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56659</xdr:rowOff>
    </xdr:from>
    <xdr:ext cx="469744" cy="259045"/>
    <xdr:sp macro="" textlink="">
      <xdr:nvSpPr>
        <xdr:cNvPr id="133" name="n_2mainValue【道路】&#10;一人当たり延長"/>
        <xdr:cNvSpPr txBox="1"/>
      </xdr:nvSpPr>
      <xdr:spPr>
        <a:xfrm>
          <a:off x="7677227" y="650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65727</xdr:rowOff>
    </xdr:from>
    <xdr:ext cx="469744" cy="259045"/>
    <xdr:sp macro="" textlink="">
      <xdr:nvSpPr>
        <xdr:cNvPr id="134" name="n_3mainValue【道路】&#10;一人当たり延長"/>
        <xdr:cNvSpPr txBox="1"/>
      </xdr:nvSpPr>
      <xdr:spPr>
        <a:xfrm>
          <a:off x="6864427" y="65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6" name="正方形/長方形 135"/>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7" name="正方形/長方形 136"/>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8" name="正方形/長方形 137"/>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9" name="正方形/長方形 138"/>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5" name="テキスト ボックス 154"/>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137160</xdr:rowOff>
    </xdr:from>
    <xdr:to>
      <xdr:col>24</xdr:col>
      <xdr:colOff>62865</xdr:colOff>
      <xdr:row>63</xdr:row>
      <xdr:rowOff>60960</xdr:rowOff>
    </xdr:to>
    <xdr:cxnSp macro="">
      <xdr:nvCxnSpPr>
        <xdr:cNvPr id="157" name="直線コネクタ 156"/>
        <xdr:cNvCxnSpPr/>
      </xdr:nvCxnSpPr>
      <xdr:spPr>
        <a:xfrm flipV="1">
          <a:off x="4176395" y="938911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58" name="【橋りょう・トンネル】&#10;有形固定資産減価償却率最小値テキスト"/>
        <xdr:cNvSpPr txBox="1"/>
      </xdr:nvSpPr>
      <xdr:spPr>
        <a:xfrm>
          <a:off x="4229100" y="1047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59" name="直線コネクタ 158"/>
        <xdr:cNvCxnSpPr/>
      </xdr:nvCxnSpPr>
      <xdr:spPr>
        <a:xfrm>
          <a:off x="4108450" y="10468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83837</xdr:rowOff>
    </xdr:from>
    <xdr:ext cx="405111" cy="259045"/>
    <xdr:sp macro="" textlink="">
      <xdr:nvSpPr>
        <xdr:cNvPr id="160" name="【橋りょう・トンネル】&#10;有形固定資産減価償却率最大値テキスト"/>
        <xdr:cNvSpPr txBox="1"/>
      </xdr:nvSpPr>
      <xdr:spPr>
        <a:xfrm>
          <a:off x="422910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1" name="直線コネクタ 160"/>
        <xdr:cNvCxnSpPr/>
      </xdr:nvCxnSpPr>
      <xdr:spPr>
        <a:xfrm>
          <a:off x="41084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40657</xdr:rowOff>
    </xdr:from>
    <xdr:ext cx="405111" cy="259045"/>
    <xdr:sp macro="" textlink="">
      <xdr:nvSpPr>
        <xdr:cNvPr id="162" name="【橋りょう・トンネル】&#10;有形固定資産減価償却率平均値テキスト"/>
        <xdr:cNvSpPr txBox="1"/>
      </xdr:nvSpPr>
      <xdr:spPr>
        <a:xfrm>
          <a:off x="4229100" y="962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63" name="フローチャート: 判断 162"/>
        <xdr:cNvSpPr/>
      </xdr:nvSpPr>
      <xdr:spPr>
        <a:xfrm>
          <a:off x="4127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67310</xdr:rowOff>
    </xdr:from>
    <xdr:to>
      <xdr:col>20</xdr:col>
      <xdr:colOff>38100</xdr:colOff>
      <xdr:row>59</xdr:row>
      <xdr:rowOff>168910</xdr:rowOff>
    </xdr:to>
    <xdr:sp macro="" textlink="">
      <xdr:nvSpPr>
        <xdr:cNvPr id="164" name="フローチャート: 判断 163"/>
        <xdr:cNvSpPr/>
      </xdr:nvSpPr>
      <xdr:spPr>
        <a:xfrm>
          <a:off x="3384550" y="9814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65" name="フローチャート: 判断 164"/>
        <xdr:cNvSpPr/>
      </xdr:nvSpPr>
      <xdr:spPr>
        <a:xfrm>
          <a:off x="2571750" y="9883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90170</xdr:rowOff>
    </xdr:from>
    <xdr:to>
      <xdr:col>10</xdr:col>
      <xdr:colOff>165100</xdr:colOff>
      <xdr:row>62</xdr:row>
      <xdr:rowOff>20320</xdr:rowOff>
    </xdr:to>
    <xdr:sp macro="" textlink="">
      <xdr:nvSpPr>
        <xdr:cNvPr id="166" name="フローチャート: 判断 165"/>
        <xdr:cNvSpPr/>
      </xdr:nvSpPr>
      <xdr:spPr>
        <a:xfrm>
          <a:off x="1778000" y="10167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78740</xdr:rowOff>
    </xdr:from>
    <xdr:to>
      <xdr:col>24</xdr:col>
      <xdr:colOff>114300</xdr:colOff>
      <xdr:row>61</xdr:row>
      <xdr:rowOff>8890</xdr:rowOff>
    </xdr:to>
    <xdr:sp macro="" textlink="">
      <xdr:nvSpPr>
        <xdr:cNvPr id="172" name="楕円 171"/>
        <xdr:cNvSpPr/>
      </xdr:nvSpPr>
      <xdr:spPr>
        <a:xfrm>
          <a:off x="4127500" y="9991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57167</xdr:rowOff>
    </xdr:from>
    <xdr:ext cx="405111" cy="259045"/>
    <xdr:sp macro="" textlink="">
      <xdr:nvSpPr>
        <xdr:cNvPr id="173" name="【橋りょう・トンネル】&#10;有形固定資産減価償却率該当値テキスト"/>
        <xdr:cNvSpPr txBox="1"/>
      </xdr:nvSpPr>
      <xdr:spPr>
        <a:xfrm>
          <a:off x="42291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74" name="楕円 173"/>
        <xdr:cNvSpPr/>
      </xdr:nvSpPr>
      <xdr:spPr>
        <a:xfrm>
          <a:off x="3384550" y="10052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129540</xdr:rowOff>
    </xdr:from>
    <xdr:to>
      <xdr:col>24</xdr:col>
      <xdr:colOff>63500</xdr:colOff>
      <xdr:row>61</xdr:row>
      <xdr:rowOff>19050</xdr:rowOff>
    </xdr:to>
    <xdr:cxnSp macro="">
      <xdr:nvCxnSpPr>
        <xdr:cNvPr id="175" name="直線コネクタ 174"/>
        <xdr:cNvCxnSpPr/>
      </xdr:nvCxnSpPr>
      <xdr:spPr>
        <a:xfrm flipV="1">
          <a:off x="3429000" y="10041890"/>
          <a:ext cx="7493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25400</xdr:rowOff>
    </xdr:from>
    <xdr:to>
      <xdr:col>15</xdr:col>
      <xdr:colOff>101600</xdr:colOff>
      <xdr:row>61</xdr:row>
      <xdr:rowOff>127000</xdr:rowOff>
    </xdr:to>
    <xdr:sp macro="" textlink="">
      <xdr:nvSpPr>
        <xdr:cNvPr id="176" name="楕円 175"/>
        <xdr:cNvSpPr/>
      </xdr:nvSpPr>
      <xdr:spPr>
        <a:xfrm>
          <a:off x="257175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19050</xdr:rowOff>
    </xdr:from>
    <xdr:to>
      <xdr:col>19</xdr:col>
      <xdr:colOff>177800</xdr:colOff>
      <xdr:row>61</xdr:row>
      <xdr:rowOff>76200</xdr:rowOff>
    </xdr:to>
    <xdr:cxnSp macro="">
      <xdr:nvCxnSpPr>
        <xdr:cNvPr id="177" name="直線コネクタ 176"/>
        <xdr:cNvCxnSpPr/>
      </xdr:nvCxnSpPr>
      <xdr:spPr>
        <a:xfrm flipV="1">
          <a:off x="2622550" y="10096500"/>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78" name="楕円 177"/>
        <xdr:cNvSpPr/>
      </xdr:nvSpPr>
      <xdr:spPr>
        <a:xfrm>
          <a:off x="1778000" y="1016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76200</xdr:rowOff>
    </xdr:from>
    <xdr:to>
      <xdr:col>15</xdr:col>
      <xdr:colOff>50800</xdr:colOff>
      <xdr:row>61</xdr:row>
      <xdr:rowOff>133350</xdr:rowOff>
    </xdr:to>
    <xdr:cxnSp macro="">
      <xdr:nvCxnSpPr>
        <xdr:cNvPr id="179" name="直線コネクタ 178"/>
        <xdr:cNvCxnSpPr/>
      </xdr:nvCxnSpPr>
      <xdr:spPr>
        <a:xfrm flipV="1">
          <a:off x="1828800" y="1015365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13987</xdr:rowOff>
    </xdr:from>
    <xdr:ext cx="405111" cy="259045"/>
    <xdr:sp macro="" textlink="">
      <xdr:nvSpPr>
        <xdr:cNvPr id="180" name="n_1aveValue【橋りょう・トンネル】&#10;有形固定資産減価償却率"/>
        <xdr:cNvSpPr txBox="1"/>
      </xdr:nvSpPr>
      <xdr:spPr>
        <a:xfrm>
          <a:off x="32391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81" name="n_2aveValue【橋りょう・トンネル】&#10;有形固定資産減価償却率"/>
        <xdr:cNvSpPr txBox="1"/>
      </xdr:nvSpPr>
      <xdr:spPr>
        <a:xfrm>
          <a:off x="2439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11447</xdr:rowOff>
    </xdr:from>
    <xdr:ext cx="405111" cy="259045"/>
    <xdr:sp macro="" textlink="">
      <xdr:nvSpPr>
        <xdr:cNvPr id="182" name="n_3aveValue【橋りょう・トンネル】&#10;有形固定資産減価償却率"/>
        <xdr:cNvSpPr txBox="1"/>
      </xdr:nvSpPr>
      <xdr:spPr>
        <a:xfrm>
          <a:off x="1645294" y="1025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60977</xdr:rowOff>
    </xdr:from>
    <xdr:ext cx="405111" cy="259045"/>
    <xdr:sp macro="" textlink="">
      <xdr:nvSpPr>
        <xdr:cNvPr id="183" name="n_1mainValue【橋りょう・トンネル】&#10;有形固定資産減価償却率"/>
        <xdr:cNvSpPr txBox="1"/>
      </xdr:nvSpPr>
      <xdr:spPr>
        <a:xfrm>
          <a:off x="32391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118127</xdr:rowOff>
    </xdr:from>
    <xdr:ext cx="405111" cy="259045"/>
    <xdr:sp macro="" textlink="">
      <xdr:nvSpPr>
        <xdr:cNvPr id="184" name="n_2mainValue【橋りょう・トンネル】&#10;有形固定資産減価償却率"/>
        <xdr:cNvSpPr txBox="1"/>
      </xdr:nvSpPr>
      <xdr:spPr>
        <a:xfrm>
          <a:off x="24390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29227</xdr:rowOff>
    </xdr:from>
    <xdr:ext cx="405111" cy="259045"/>
    <xdr:sp macro="" textlink="">
      <xdr:nvSpPr>
        <xdr:cNvPr id="185" name="n_3mainValue【橋りょう・トンネル】&#10;有形固定資産減価償却率"/>
        <xdr:cNvSpPr txBox="1"/>
      </xdr:nvSpPr>
      <xdr:spPr>
        <a:xfrm>
          <a:off x="1645294" y="994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7" name="正方形/長方形 186"/>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8" name="正方形/長方形 187"/>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9" name="正方形/長方形 188"/>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0" name="正方形/長方形 189"/>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7" name="テキスト ボックス 196"/>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9" name="テキスト ボックス 198"/>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1" name="テキスト ボックス 200"/>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3" name="テキスト ボックス 202"/>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5" name="テキスト ボックス 204"/>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7" name="テキスト ボックス 206"/>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131834</xdr:rowOff>
    </xdr:from>
    <xdr:to>
      <xdr:col>54</xdr:col>
      <xdr:colOff>189865</xdr:colOff>
      <xdr:row>63</xdr:row>
      <xdr:rowOff>161682</xdr:rowOff>
    </xdr:to>
    <xdr:cxnSp macro="">
      <xdr:nvCxnSpPr>
        <xdr:cNvPr id="209" name="直線コネクタ 208"/>
        <xdr:cNvCxnSpPr/>
      </xdr:nvCxnSpPr>
      <xdr:spPr>
        <a:xfrm flipV="1">
          <a:off x="9427845" y="9218684"/>
          <a:ext cx="1270" cy="13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165509</xdr:rowOff>
    </xdr:from>
    <xdr:ext cx="534377" cy="259045"/>
    <xdr:sp macro="" textlink="">
      <xdr:nvSpPr>
        <xdr:cNvPr id="210" name="【橋りょう・トンネル】&#10;一人当たり有形固定資産（償却資産）額最小値テキスト"/>
        <xdr:cNvSpPr txBox="1"/>
      </xdr:nvSpPr>
      <xdr:spPr>
        <a:xfrm>
          <a:off x="9480550" y="105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161682</xdr:rowOff>
    </xdr:from>
    <xdr:to>
      <xdr:col>55</xdr:col>
      <xdr:colOff>88900</xdr:colOff>
      <xdr:row>63</xdr:row>
      <xdr:rowOff>161682</xdr:rowOff>
    </xdr:to>
    <xdr:cxnSp macro="">
      <xdr:nvCxnSpPr>
        <xdr:cNvPr id="211" name="直線コネクタ 210"/>
        <xdr:cNvCxnSpPr/>
      </xdr:nvCxnSpPr>
      <xdr:spPr>
        <a:xfrm>
          <a:off x="9359900" y="10569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78511</xdr:rowOff>
    </xdr:from>
    <xdr:ext cx="599010" cy="259045"/>
    <xdr:sp macro="" textlink="">
      <xdr:nvSpPr>
        <xdr:cNvPr id="212" name="【橋りょう・トンネル】&#10;一人当たり有形固定資産（償却資産）額最大値テキスト"/>
        <xdr:cNvSpPr txBox="1"/>
      </xdr:nvSpPr>
      <xdr:spPr>
        <a:xfrm>
          <a:off x="9480550" y="900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131834</xdr:rowOff>
    </xdr:from>
    <xdr:to>
      <xdr:col>55</xdr:col>
      <xdr:colOff>88900</xdr:colOff>
      <xdr:row>55</xdr:row>
      <xdr:rowOff>131834</xdr:rowOff>
    </xdr:to>
    <xdr:cxnSp macro="">
      <xdr:nvCxnSpPr>
        <xdr:cNvPr id="213" name="直線コネクタ 212"/>
        <xdr:cNvCxnSpPr/>
      </xdr:nvCxnSpPr>
      <xdr:spPr>
        <a:xfrm>
          <a:off x="9359900" y="9218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1138</xdr:rowOff>
    </xdr:from>
    <xdr:ext cx="599010" cy="259045"/>
    <xdr:sp macro="" textlink="">
      <xdr:nvSpPr>
        <xdr:cNvPr id="214" name="【橋りょう・トンネル】&#10;一人当たり有形固定資産（償却資産）額平均値テキスト"/>
        <xdr:cNvSpPr txBox="1"/>
      </xdr:nvSpPr>
      <xdr:spPr>
        <a:xfrm>
          <a:off x="9480550" y="9748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22711</xdr:rowOff>
    </xdr:from>
    <xdr:to>
      <xdr:col>55</xdr:col>
      <xdr:colOff>50800</xdr:colOff>
      <xdr:row>59</xdr:row>
      <xdr:rowOff>124311</xdr:rowOff>
    </xdr:to>
    <xdr:sp macro="" textlink="">
      <xdr:nvSpPr>
        <xdr:cNvPr id="215" name="フローチャート: 判断 214"/>
        <xdr:cNvSpPr/>
      </xdr:nvSpPr>
      <xdr:spPr>
        <a:xfrm>
          <a:off x="9398000" y="9769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163747</xdr:rowOff>
    </xdr:from>
    <xdr:to>
      <xdr:col>50</xdr:col>
      <xdr:colOff>165100</xdr:colOff>
      <xdr:row>59</xdr:row>
      <xdr:rowOff>93897</xdr:rowOff>
    </xdr:to>
    <xdr:sp macro="" textlink="">
      <xdr:nvSpPr>
        <xdr:cNvPr id="216" name="フローチャート: 判断 215"/>
        <xdr:cNvSpPr/>
      </xdr:nvSpPr>
      <xdr:spPr>
        <a:xfrm>
          <a:off x="8636000" y="97458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148872</xdr:rowOff>
    </xdr:from>
    <xdr:to>
      <xdr:col>46</xdr:col>
      <xdr:colOff>38100</xdr:colOff>
      <xdr:row>60</xdr:row>
      <xdr:rowOff>79022</xdr:rowOff>
    </xdr:to>
    <xdr:sp macro="" textlink="">
      <xdr:nvSpPr>
        <xdr:cNvPr id="217" name="フローチャート: 判断 216"/>
        <xdr:cNvSpPr/>
      </xdr:nvSpPr>
      <xdr:spPr>
        <a:xfrm>
          <a:off x="7842250" y="98961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51622</xdr:rowOff>
    </xdr:from>
    <xdr:to>
      <xdr:col>41</xdr:col>
      <xdr:colOff>101600</xdr:colOff>
      <xdr:row>59</xdr:row>
      <xdr:rowOff>153222</xdr:rowOff>
    </xdr:to>
    <xdr:sp macro="" textlink="">
      <xdr:nvSpPr>
        <xdr:cNvPr id="218" name="フローチャート: 判断 217"/>
        <xdr:cNvSpPr/>
      </xdr:nvSpPr>
      <xdr:spPr>
        <a:xfrm>
          <a:off x="7029450" y="979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81034</xdr:rowOff>
    </xdr:from>
    <xdr:to>
      <xdr:col>55</xdr:col>
      <xdr:colOff>50800</xdr:colOff>
      <xdr:row>56</xdr:row>
      <xdr:rowOff>11184</xdr:rowOff>
    </xdr:to>
    <xdr:sp macro="" textlink="">
      <xdr:nvSpPr>
        <xdr:cNvPr id="224" name="楕円 223"/>
        <xdr:cNvSpPr/>
      </xdr:nvSpPr>
      <xdr:spPr>
        <a:xfrm>
          <a:off x="9398000" y="91678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34061</xdr:rowOff>
    </xdr:from>
    <xdr:ext cx="599010" cy="259045"/>
    <xdr:sp macro="" textlink="">
      <xdr:nvSpPr>
        <xdr:cNvPr id="225" name="【橋りょう・トンネル】&#10;一人当たり有形固定資産（償却資産）額該当値テキスト"/>
        <xdr:cNvSpPr txBox="1"/>
      </xdr:nvSpPr>
      <xdr:spPr>
        <a:xfrm>
          <a:off x="9480550" y="912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92160</xdr:rowOff>
    </xdr:from>
    <xdr:to>
      <xdr:col>50</xdr:col>
      <xdr:colOff>165100</xdr:colOff>
      <xdr:row>56</xdr:row>
      <xdr:rowOff>22310</xdr:rowOff>
    </xdr:to>
    <xdr:sp macro="" textlink="">
      <xdr:nvSpPr>
        <xdr:cNvPr id="226" name="楕円 225"/>
        <xdr:cNvSpPr/>
      </xdr:nvSpPr>
      <xdr:spPr>
        <a:xfrm>
          <a:off x="8636000" y="9179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131834</xdr:rowOff>
    </xdr:from>
    <xdr:to>
      <xdr:col>55</xdr:col>
      <xdr:colOff>0</xdr:colOff>
      <xdr:row>55</xdr:row>
      <xdr:rowOff>142960</xdr:rowOff>
    </xdr:to>
    <xdr:cxnSp macro="">
      <xdr:nvCxnSpPr>
        <xdr:cNvPr id="227" name="直線コネクタ 226"/>
        <xdr:cNvCxnSpPr/>
      </xdr:nvCxnSpPr>
      <xdr:spPr>
        <a:xfrm flipV="1">
          <a:off x="8686800" y="9218684"/>
          <a:ext cx="74295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107273</xdr:rowOff>
    </xdr:from>
    <xdr:to>
      <xdr:col>46</xdr:col>
      <xdr:colOff>38100</xdr:colOff>
      <xdr:row>56</xdr:row>
      <xdr:rowOff>37423</xdr:rowOff>
    </xdr:to>
    <xdr:sp macro="" textlink="">
      <xdr:nvSpPr>
        <xdr:cNvPr id="228" name="楕円 227"/>
        <xdr:cNvSpPr/>
      </xdr:nvSpPr>
      <xdr:spPr>
        <a:xfrm>
          <a:off x="7842250" y="91941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142960</xdr:rowOff>
    </xdr:from>
    <xdr:to>
      <xdr:col>50</xdr:col>
      <xdr:colOff>114300</xdr:colOff>
      <xdr:row>55</xdr:row>
      <xdr:rowOff>158073</xdr:rowOff>
    </xdr:to>
    <xdr:cxnSp macro="">
      <xdr:nvCxnSpPr>
        <xdr:cNvPr id="229" name="直線コネクタ 228"/>
        <xdr:cNvCxnSpPr/>
      </xdr:nvCxnSpPr>
      <xdr:spPr>
        <a:xfrm flipV="1">
          <a:off x="7886700" y="9229810"/>
          <a:ext cx="8001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121607</xdr:rowOff>
    </xdr:from>
    <xdr:to>
      <xdr:col>41</xdr:col>
      <xdr:colOff>101600</xdr:colOff>
      <xdr:row>56</xdr:row>
      <xdr:rowOff>51757</xdr:rowOff>
    </xdr:to>
    <xdr:sp macro="" textlink="">
      <xdr:nvSpPr>
        <xdr:cNvPr id="230" name="楕円 229"/>
        <xdr:cNvSpPr/>
      </xdr:nvSpPr>
      <xdr:spPr>
        <a:xfrm>
          <a:off x="7029450" y="92084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158073</xdr:rowOff>
    </xdr:from>
    <xdr:to>
      <xdr:col>45</xdr:col>
      <xdr:colOff>177800</xdr:colOff>
      <xdr:row>56</xdr:row>
      <xdr:rowOff>957</xdr:rowOff>
    </xdr:to>
    <xdr:cxnSp macro="">
      <xdr:nvCxnSpPr>
        <xdr:cNvPr id="231" name="直線コネクタ 230"/>
        <xdr:cNvCxnSpPr/>
      </xdr:nvCxnSpPr>
      <xdr:spPr>
        <a:xfrm flipV="1">
          <a:off x="7080250" y="9244923"/>
          <a:ext cx="80645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85024</xdr:rowOff>
    </xdr:from>
    <xdr:ext cx="599010" cy="259045"/>
    <xdr:sp macro="" textlink="">
      <xdr:nvSpPr>
        <xdr:cNvPr id="232" name="n_1aveValue【橋りょう・トンネル】&#10;一人当たり有形固定資産（償却資産）額"/>
        <xdr:cNvSpPr txBox="1"/>
      </xdr:nvSpPr>
      <xdr:spPr>
        <a:xfrm>
          <a:off x="8399995" y="983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70149</xdr:rowOff>
    </xdr:from>
    <xdr:ext cx="599010" cy="259045"/>
    <xdr:sp macro="" textlink="">
      <xdr:nvSpPr>
        <xdr:cNvPr id="233" name="n_2aveValue【橋りょう・トンネル】&#10;一人当たり有形固定資産（償却資産）額"/>
        <xdr:cNvSpPr txBox="1"/>
      </xdr:nvSpPr>
      <xdr:spPr>
        <a:xfrm>
          <a:off x="7612595" y="998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144349</xdr:rowOff>
    </xdr:from>
    <xdr:ext cx="599010" cy="259045"/>
    <xdr:sp macro="" textlink="">
      <xdr:nvSpPr>
        <xdr:cNvPr id="234" name="n_3aveValue【橋りょう・トンネル】&#10;一人当たり有形固定資産（償却資産）額"/>
        <xdr:cNvSpPr txBox="1"/>
      </xdr:nvSpPr>
      <xdr:spPr>
        <a:xfrm>
          <a:off x="6818845" y="989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38837</xdr:rowOff>
    </xdr:from>
    <xdr:ext cx="599010" cy="259045"/>
    <xdr:sp macro="" textlink="">
      <xdr:nvSpPr>
        <xdr:cNvPr id="235" name="n_1mainValue【橋りょう・トンネル】&#10;一人当たり有形固定資産（償却資産）額"/>
        <xdr:cNvSpPr txBox="1"/>
      </xdr:nvSpPr>
      <xdr:spPr>
        <a:xfrm>
          <a:off x="8399995" y="896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53950</xdr:rowOff>
    </xdr:from>
    <xdr:ext cx="599010" cy="259045"/>
    <xdr:sp macro="" textlink="">
      <xdr:nvSpPr>
        <xdr:cNvPr id="236" name="n_2mainValue【橋りょう・トンネル】&#10;一人当たり有形固定資産（償却資産）額"/>
        <xdr:cNvSpPr txBox="1"/>
      </xdr:nvSpPr>
      <xdr:spPr>
        <a:xfrm>
          <a:off x="7612595" y="897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68284</xdr:rowOff>
    </xdr:from>
    <xdr:ext cx="599010" cy="259045"/>
    <xdr:sp macro="" textlink="">
      <xdr:nvSpPr>
        <xdr:cNvPr id="237" name="n_3mainValue【橋りょう・トンネル】&#10;一人当たり有形固定資産（償却資産）額"/>
        <xdr:cNvSpPr txBox="1"/>
      </xdr:nvSpPr>
      <xdr:spPr>
        <a:xfrm>
          <a:off x="6818845" y="899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9" name="正方形/長方形 238"/>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0" name="正方形/長方形 239"/>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1" name="正方形/長方形 240"/>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2" name="正方形/長方形 241"/>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7" name="直線コネクタ 246"/>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8" name="テキスト ボックス 247"/>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9" name="直線コネクタ 248"/>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0" name="テキスト ボックス 249"/>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1" name="直線コネクタ 250"/>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2" name="テキスト ボックス 251"/>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3" name="直線コネクタ 252"/>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4" name="テキスト ボックス 253"/>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6" name="テキスト ボックス 25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51815</xdr:rowOff>
    </xdr:from>
    <xdr:to>
      <xdr:col>24</xdr:col>
      <xdr:colOff>62865</xdr:colOff>
      <xdr:row>84</xdr:row>
      <xdr:rowOff>92963</xdr:rowOff>
    </xdr:to>
    <xdr:cxnSp macro="">
      <xdr:nvCxnSpPr>
        <xdr:cNvPr id="258" name="直線コネクタ 257"/>
        <xdr:cNvCxnSpPr/>
      </xdr:nvCxnSpPr>
      <xdr:spPr>
        <a:xfrm flipV="1">
          <a:off x="4176395" y="12935965"/>
          <a:ext cx="1270" cy="103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96790</xdr:rowOff>
    </xdr:from>
    <xdr:ext cx="405111" cy="259045"/>
    <xdr:sp macro="" textlink="">
      <xdr:nvSpPr>
        <xdr:cNvPr id="259" name="【公営住宅】&#10;有形固定資産減価償却率最小値テキスト"/>
        <xdr:cNvSpPr txBox="1"/>
      </xdr:nvSpPr>
      <xdr:spPr>
        <a:xfrm>
          <a:off x="4229100" y="1397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92963</xdr:rowOff>
    </xdr:from>
    <xdr:to>
      <xdr:col>24</xdr:col>
      <xdr:colOff>152400</xdr:colOff>
      <xdr:row>84</xdr:row>
      <xdr:rowOff>92963</xdr:rowOff>
    </xdr:to>
    <xdr:cxnSp macro="">
      <xdr:nvCxnSpPr>
        <xdr:cNvPr id="260" name="直線コネクタ 259"/>
        <xdr:cNvCxnSpPr/>
      </xdr:nvCxnSpPr>
      <xdr:spPr>
        <a:xfrm>
          <a:off x="4108450" y="13967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05111" cy="259045"/>
    <xdr:sp macro="" textlink="">
      <xdr:nvSpPr>
        <xdr:cNvPr id="261" name="【公営住宅】&#10;有形固定資産減価償却率最大値テキスト"/>
        <xdr:cNvSpPr txBox="1"/>
      </xdr:nvSpPr>
      <xdr:spPr>
        <a:xfrm>
          <a:off x="4229100" y="127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51815</xdr:rowOff>
    </xdr:from>
    <xdr:to>
      <xdr:col>24</xdr:col>
      <xdr:colOff>152400</xdr:colOff>
      <xdr:row>78</xdr:row>
      <xdr:rowOff>51815</xdr:rowOff>
    </xdr:to>
    <xdr:cxnSp macro="">
      <xdr:nvCxnSpPr>
        <xdr:cNvPr id="262" name="直線コネクタ 261"/>
        <xdr:cNvCxnSpPr/>
      </xdr:nvCxnSpPr>
      <xdr:spPr>
        <a:xfrm>
          <a:off x="4108450" y="129359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61740</xdr:rowOff>
    </xdr:from>
    <xdr:ext cx="405111" cy="259045"/>
    <xdr:sp macro="" textlink="">
      <xdr:nvSpPr>
        <xdr:cNvPr id="263" name="【公営住宅】&#10;有形固定資産減価償却率平均値テキスト"/>
        <xdr:cNvSpPr txBox="1"/>
      </xdr:nvSpPr>
      <xdr:spPr>
        <a:xfrm>
          <a:off x="4229100" y="1360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83313</xdr:rowOff>
    </xdr:from>
    <xdr:to>
      <xdr:col>24</xdr:col>
      <xdr:colOff>114300</xdr:colOff>
      <xdr:row>83</xdr:row>
      <xdr:rowOff>13463</xdr:rowOff>
    </xdr:to>
    <xdr:sp macro="" textlink="">
      <xdr:nvSpPr>
        <xdr:cNvPr id="264" name="フローチャート: 判断 263"/>
        <xdr:cNvSpPr/>
      </xdr:nvSpPr>
      <xdr:spPr>
        <a:xfrm>
          <a:off x="4127500" y="13627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65" name="フローチャート: 判断 264"/>
        <xdr:cNvSpPr/>
      </xdr:nvSpPr>
      <xdr:spPr>
        <a:xfrm>
          <a:off x="33845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53594</xdr:rowOff>
    </xdr:from>
    <xdr:to>
      <xdr:col>15</xdr:col>
      <xdr:colOff>101600</xdr:colOff>
      <xdr:row>83</xdr:row>
      <xdr:rowOff>155194</xdr:rowOff>
    </xdr:to>
    <xdr:sp macro="" textlink="">
      <xdr:nvSpPr>
        <xdr:cNvPr id="266" name="フローチャート: 判断 265"/>
        <xdr:cNvSpPr/>
      </xdr:nvSpPr>
      <xdr:spPr>
        <a:xfrm>
          <a:off x="2571750" y="1376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113030</xdr:rowOff>
    </xdr:from>
    <xdr:to>
      <xdr:col>10</xdr:col>
      <xdr:colOff>165100</xdr:colOff>
      <xdr:row>84</xdr:row>
      <xdr:rowOff>43180</xdr:rowOff>
    </xdr:to>
    <xdr:sp macro="" textlink="">
      <xdr:nvSpPr>
        <xdr:cNvPr id="267" name="フローチャート: 判断 266"/>
        <xdr:cNvSpPr/>
      </xdr:nvSpPr>
      <xdr:spPr>
        <a:xfrm>
          <a:off x="1778000" y="1382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73" name="楕円 272"/>
        <xdr:cNvSpPr/>
      </xdr:nvSpPr>
      <xdr:spPr>
        <a:xfrm>
          <a:off x="4127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78757</xdr:rowOff>
    </xdr:from>
    <xdr:ext cx="405111" cy="259045"/>
    <xdr:sp macro="" textlink="">
      <xdr:nvSpPr>
        <xdr:cNvPr id="274" name="【公営住宅】&#10;有形固定資産減価償却率該当値テキスト"/>
        <xdr:cNvSpPr txBox="1"/>
      </xdr:nvSpPr>
      <xdr:spPr>
        <a:xfrm>
          <a:off x="4229100"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119887</xdr:rowOff>
    </xdr:from>
    <xdr:to>
      <xdr:col>20</xdr:col>
      <xdr:colOff>38100</xdr:colOff>
      <xdr:row>83</xdr:row>
      <xdr:rowOff>50037</xdr:rowOff>
    </xdr:to>
    <xdr:sp macro="" textlink="">
      <xdr:nvSpPr>
        <xdr:cNvPr id="275" name="楕円 274"/>
        <xdr:cNvSpPr/>
      </xdr:nvSpPr>
      <xdr:spPr>
        <a:xfrm>
          <a:off x="3384550" y="136644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170687</xdr:rowOff>
    </xdr:to>
    <xdr:cxnSp macro="">
      <xdr:nvCxnSpPr>
        <xdr:cNvPr id="276" name="直線コネクタ 275"/>
        <xdr:cNvCxnSpPr/>
      </xdr:nvCxnSpPr>
      <xdr:spPr>
        <a:xfrm flipV="1">
          <a:off x="3429000" y="13651230"/>
          <a:ext cx="749300" cy="5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161037</xdr:rowOff>
    </xdr:from>
    <xdr:to>
      <xdr:col>15</xdr:col>
      <xdr:colOff>101600</xdr:colOff>
      <xdr:row>83</xdr:row>
      <xdr:rowOff>91187</xdr:rowOff>
    </xdr:to>
    <xdr:sp macro="" textlink="">
      <xdr:nvSpPr>
        <xdr:cNvPr id="277" name="楕円 276"/>
        <xdr:cNvSpPr/>
      </xdr:nvSpPr>
      <xdr:spPr>
        <a:xfrm>
          <a:off x="2571750" y="13705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170687</xdr:rowOff>
    </xdr:from>
    <xdr:to>
      <xdr:col>19</xdr:col>
      <xdr:colOff>177800</xdr:colOff>
      <xdr:row>83</xdr:row>
      <xdr:rowOff>40387</xdr:rowOff>
    </xdr:to>
    <xdr:cxnSp macro="">
      <xdr:nvCxnSpPr>
        <xdr:cNvPr id="278" name="直線コネクタ 277"/>
        <xdr:cNvCxnSpPr/>
      </xdr:nvCxnSpPr>
      <xdr:spPr>
        <a:xfrm flipV="1">
          <a:off x="2622550" y="13708887"/>
          <a:ext cx="80645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53594</xdr:rowOff>
    </xdr:from>
    <xdr:to>
      <xdr:col>10</xdr:col>
      <xdr:colOff>165100</xdr:colOff>
      <xdr:row>83</xdr:row>
      <xdr:rowOff>155194</xdr:rowOff>
    </xdr:to>
    <xdr:sp macro="" textlink="">
      <xdr:nvSpPr>
        <xdr:cNvPr id="279" name="楕円 278"/>
        <xdr:cNvSpPr/>
      </xdr:nvSpPr>
      <xdr:spPr>
        <a:xfrm>
          <a:off x="1778000" y="1376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40387</xdr:rowOff>
    </xdr:from>
    <xdr:to>
      <xdr:col>15</xdr:col>
      <xdr:colOff>50800</xdr:colOff>
      <xdr:row>83</xdr:row>
      <xdr:rowOff>104394</xdr:rowOff>
    </xdr:to>
    <xdr:cxnSp macro="">
      <xdr:nvCxnSpPr>
        <xdr:cNvPr id="280" name="直線コネクタ 279"/>
        <xdr:cNvCxnSpPr/>
      </xdr:nvCxnSpPr>
      <xdr:spPr>
        <a:xfrm flipV="1">
          <a:off x="1828800" y="13750037"/>
          <a:ext cx="79375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81" name="n_1aveValue【公営住宅】&#10;有形固定資産減価償却率"/>
        <xdr:cNvSpPr txBox="1"/>
      </xdr:nvSpPr>
      <xdr:spPr>
        <a:xfrm>
          <a:off x="32391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146321</xdr:rowOff>
    </xdr:from>
    <xdr:ext cx="405111" cy="259045"/>
    <xdr:sp macro="" textlink="">
      <xdr:nvSpPr>
        <xdr:cNvPr id="282" name="n_2aveValue【公営住宅】&#10;有形固定資産減価償却率"/>
        <xdr:cNvSpPr txBox="1"/>
      </xdr:nvSpPr>
      <xdr:spPr>
        <a:xfrm>
          <a:off x="2439044" y="13855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283" name="n_3aveValue【公営住宅】&#10;有形固定資産減価償却率"/>
        <xdr:cNvSpPr txBox="1"/>
      </xdr:nvSpPr>
      <xdr:spPr>
        <a:xfrm>
          <a:off x="164529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66564</xdr:rowOff>
    </xdr:from>
    <xdr:ext cx="405111" cy="259045"/>
    <xdr:sp macro="" textlink="">
      <xdr:nvSpPr>
        <xdr:cNvPr id="284" name="n_1mainValue【公営住宅】&#10;有形固定資産減価償却率"/>
        <xdr:cNvSpPr txBox="1"/>
      </xdr:nvSpPr>
      <xdr:spPr>
        <a:xfrm>
          <a:off x="3239144" y="134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107714</xdr:rowOff>
    </xdr:from>
    <xdr:ext cx="405111" cy="259045"/>
    <xdr:sp macro="" textlink="">
      <xdr:nvSpPr>
        <xdr:cNvPr id="285" name="n_2mainValue【公営住宅】&#10;有形固定資産減価償却率"/>
        <xdr:cNvSpPr txBox="1"/>
      </xdr:nvSpPr>
      <xdr:spPr>
        <a:xfrm>
          <a:off x="2439044" y="1348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271</xdr:rowOff>
    </xdr:from>
    <xdr:ext cx="405111" cy="259045"/>
    <xdr:sp macro="" textlink="">
      <xdr:nvSpPr>
        <xdr:cNvPr id="286" name="n_3mainValue【公営住宅】&#10;有形固定資産減価償却率"/>
        <xdr:cNvSpPr txBox="1"/>
      </xdr:nvSpPr>
      <xdr:spPr>
        <a:xfrm>
          <a:off x="164529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8" name="正方形/長方形 287"/>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9" name="正方形/長方形 288"/>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0" name="正方形/長方形 289"/>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1" name="正方形/長方形 290"/>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95" name="テキスト ボックス 294"/>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96" name="直線コネクタ 295"/>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7" name="テキスト ボックス 296"/>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8" name="直線コネクタ 297"/>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9" name="テキスト ボックス 298"/>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0" name="直線コネクタ 299"/>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1" name="テキスト ボックス 300"/>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2" name="直線コネクタ 301"/>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3" name="テキスト ボックス 302"/>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26670</xdr:rowOff>
    </xdr:from>
    <xdr:to>
      <xdr:col>54</xdr:col>
      <xdr:colOff>189865</xdr:colOff>
      <xdr:row>86</xdr:row>
      <xdr:rowOff>108965</xdr:rowOff>
    </xdr:to>
    <xdr:cxnSp macro="">
      <xdr:nvCxnSpPr>
        <xdr:cNvPr id="307" name="直線コネクタ 306"/>
        <xdr:cNvCxnSpPr/>
      </xdr:nvCxnSpPr>
      <xdr:spPr>
        <a:xfrm flipV="1">
          <a:off x="9427845" y="13075920"/>
          <a:ext cx="1270" cy="1237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112792</xdr:rowOff>
    </xdr:from>
    <xdr:ext cx="469744" cy="259045"/>
    <xdr:sp macro="" textlink="">
      <xdr:nvSpPr>
        <xdr:cNvPr id="308" name="【公営住宅】&#10;一人当たり面積最小値テキスト"/>
        <xdr:cNvSpPr txBox="1"/>
      </xdr:nvSpPr>
      <xdr:spPr>
        <a:xfrm>
          <a:off x="94805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9" name="直線コネクタ 308"/>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144797</xdr:rowOff>
    </xdr:from>
    <xdr:ext cx="469744" cy="259045"/>
    <xdr:sp macro="" textlink="">
      <xdr:nvSpPr>
        <xdr:cNvPr id="310" name="【公営住宅】&#10;一人当たり面積最大値テキスト"/>
        <xdr:cNvSpPr txBox="1"/>
      </xdr:nvSpPr>
      <xdr:spPr>
        <a:xfrm>
          <a:off x="9480550" y="128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11" name="直線コネクタ 310"/>
        <xdr:cNvCxnSpPr/>
      </xdr:nvCxnSpPr>
      <xdr:spPr>
        <a:xfrm>
          <a:off x="9359900" y="13075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80027</xdr:rowOff>
    </xdr:from>
    <xdr:ext cx="469744" cy="259045"/>
    <xdr:sp macro="" textlink="">
      <xdr:nvSpPr>
        <xdr:cNvPr id="312" name="【公営住宅】&#10;一人当たり面積平均値テキスト"/>
        <xdr:cNvSpPr txBox="1"/>
      </xdr:nvSpPr>
      <xdr:spPr>
        <a:xfrm>
          <a:off x="9480550" y="13789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13" name="フローチャート: 判断 312"/>
        <xdr:cNvSpPr/>
      </xdr:nvSpPr>
      <xdr:spPr>
        <a:xfrm>
          <a:off x="939800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14" name="フローチャート: 判断 313"/>
        <xdr:cNvSpPr/>
      </xdr:nvSpPr>
      <xdr:spPr>
        <a:xfrm>
          <a:off x="86360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156463</xdr:rowOff>
    </xdr:from>
    <xdr:to>
      <xdr:col>46</xdr:col>
      <xdr:colOff>38100</xdr:colOff>
      <xdr:row>82</xdr:row>
      <xdr:rowOff>86613</xdr:rowOff>
    </xdr:to>
    <xdr:sp macro="" textlink="">
      <xdr:nvSpPr>
        <xdr:cNvPr id="315" name="フローチャート: 判断 314"/>
        <xdr:cNvSpPr/>
      </xdr:nvSpPr>
      <xdr:spPr>
        <a:xfrm>
          <a:off x="7842250" y="135359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49022</xdr:rowOff>
    </xdr:from>
    <xdr:to>
      <xdr:col>41</xdr:col>
      <xdr:colOff>101600</xdr:colOff>
      <xdr:row>80</xdr:row>
      <xdr:rowOff>150622</xdr:rowOff>
    </xdr:to>
    <xdr:sp macro="" textlink="">
      <xdr:nvSpPr>
        <xdr:cNvPr id="316" name="フローチャート: 判断 315"/>
        <xdr:cNvSpPr/>
      </xdr:nvSpPr>
      <xdr:spPr>
        <a:xfrm>
          <a:off x="7029450" y="1326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147320</xdr:rowOff>
    </xdr:from>
    <xdr:to>
      <xdr:col>55</xdr:col>
      <xdr:colOff>50800</xdr:colOff>
      <xdr:row>79</xdr:row>
      <xdr:rowOff>77470</xdr:rowOff>
    </xdr:to>
    <xdr:sp macro="" textlink="">
      <xdr:nvSpPr>
        <xdr:cNvPr id="322" name="楕円 321"/>
        <xdr:cNvSpPr/>
      </xdr:nvSpPr>
      <xdr:spPr>
        <a:xfrm>
          <a:off x="9398000" y="13031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100347</xdr:rowOff>
    </xdr:from>
    <xdr:ext cx="469744" cy="259045"/>
    <xdr:sp macro="" textlink="">
      <xdr:nvSpPr>
        <xdr:cNvPr id="323" name="【公営住宅】&#10;一人当たり面積該当値テキスト"/>
        <xdr:cNvSpPr txBox="1"/>
      </xdr:nvSpPr>
      <xdr:spPr>
        <a:xfrm>
          <a:off x="9480550" y="1298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62737</xdr:rowOff>
    </xdr:from>
    <xdr:to>
      <xdr:col>50</xdr:col>
      <xdr:colOff>165100</xdr:colOff>
      <xdr:row>79</xdr:row>
      <xdr:rowOff>164337</xdr:rowOff>
    </xdr:to>
    <xdr:sp macro="" textlink="">
      <xdr:nvSpPr>
        <xdr:cNvPr id="324" name="楕円 323"/>
        <xdr:cNvSpPr/>
      </xdr:nvSpPr>
      <xdr:spPr>
        <a:xfrm>
          <a:off x="8636000" y="131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26670</xdr:rowOff>
    </xdr:from>
    <xdr:to>
      <xdr:col>55</xdr:col>
      <xdr:colOff>0</xdr:colOff>
      <xdr:row>79</xdr:row>
      <xdr:rowOff>113537</xdr:rowOff>
    </xdr:to>
    <xdr:cxnSp macro="">
      <xdr:nvCxnSpPr>
        <xdr:cNvPr id="325" name="直線コネクタ 324"/>
        <xdr:cNvCxnSpPr/>
      </xdr:nvCxnSpPr>
      <xdr:spPr>
        <a:xfrm flipV="1">
          <a:off x="8686800" y="13075920"/>
          <a:ext cx="74295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35306</xdr:rowOff>
    </xdr:from>
    <xdr:to>
      <xdr:col>46</xdr:col>
      <xdr:colOff>38100</xdr:colOff>
      <xdr:row>80</xdr:row>
      <xdr:rowOff>136906</xdr:rowOff>
    </xdr:to>
    <xdr:sp macro="" textlink="">
      <xdr:nvSpPr>
        <xdr:cNvPr id="326" name="楕円 325"/>
        <xdr:cNvSpPr/>
      </xdr:nvSpPr>
      <xdr:spPr>
        <a:xfrm>
          <a:off x="7842250" y="132496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113537</xdr:rowOff>
    </xdr:from>
    <xdr:to>
      <xdr:col>50</xdr:col>
      <xdr:colOff>114300</xdr:colOff>
      <xdr:row>80</xdr:row>
      <xdr:rowOff>86106</xdr:rowOff>
    </xdr:to>
    <xdr:cxnSp macro="">
      <xdr:nvCxnSpPr>
        <xdr:cNvPr id="327" name="直線コネクタ 326"/>
        <xdr:cNvCxnSpPr/>
      </xdr:nvCxnSpPr>
      <xdr:spPr>
        <a:xfrm flipV="1">
          <a:off x="7886700" y="13162787"/>
          <a:ext cx="800100" cy="1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103887</xdr:rowOff>
    </xdr:from>
    <xdr:to>
      <xdr:col>41</xdr:col>
      <xdr:colOff>101600</xdr:colOff>
      <xdr:row>81</xdr:row>
      <xdr:rowOff>34037</xdr:rowOff>
    </xdr:to>
    <xdr:sp macro="" textlink="">
      <xdr:nvSpPr>
        <xdr:cNvPr id="328" name="楕円 327"/>
        <xdr:cNvSpPr/>
      </xdr:nvSpPr>
      <xdr:spPr>
        <a:xfrm>
          <a:off x="7029450" y="133182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86106</xdr:rowOff>
    </xdr:from>
    <xdr:to>
      <xdr:col>45</xdr:col>
      <xdr:colOff>177800</xdr:colOff>
      <xdr:row>80</xdr:row>
      <xdr:rowOff>154687</xdr:rowOff>
    </xdr:to>
    <xdr:cxnSp macro="">
      <xdr:nvCxnSpPr>
        <xdr:cNvPr id="329" name="直線コネクタ 328"/>
        <xdr:cNvCxnSpPr/>
      </xdr:nvCxnSpPr>
      <xdr:spPr>
        <a:xfrm flipV="1">
          <a:off x="7080250" y="13300456"/>
          <a:ext cx="80645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30" name="n_1aveValue【公営住宅】&#10;一人当たり面積"/>
        <xdr:cNvSpPr txBox="1"/>
      </xdr:nvSpPr>
      <xdr:spPr>
        <a:xfrm>
          <a:off x="8458277" y="139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77740</xdr:rowOff>
    </xdr:from>
    <xdr:ext cx="469744" cy="259045"/>
    <xdr:sp macro="" textlink="">
      <xdr:nvSpPr>
        <xdr:cNvPr id="331" name="n_2aveValue【公営住宅】&#10;一人当たり面積"/>
        <xdr:cNvSpPr txBox="1"/>
      </xdr:nvSpPr>
      <xdr:spPr>
        <a:xfrm>
          <a:off x="7677227" y="1362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167149</xdr:rowOff>
    </xdr:from>
    <xdr:ext cx="469744" cy="259045"/>
    <xdr:sp macro="" textlink="">
      <xdr:nvSpPr>
        <xdr:cNvPr id="332" name="n_3aveValue【公営住宅】&#10;一人当たり面積"/>
        <xdr:cNvSpPr txBox="1"/>
      </xdr:nvSpPr>
      <xdr:spPr>
        <a:xfrm>
          <a:off x="6864427" y="1305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9414</xdr:rowOff>
    </xdr:from>
    <xdr:ext cx="469744" cy="259045"/>
    <xdr:sp macro="" textlink="">
      <xdr:nvSpPr>
        <xdr:cNvPr id="333" name="n_1mainValue【公営住宅】&#10;一人当たり面積"/>
        <xdr:cNvSpPr txBox="1"/>
      </xdr:nvSpPr>
      <xdr:spPr>
        <a:xfrm>
          <a:off x="8458277" y="1289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153433</xdr:rowOff>
    </xdr:from>
    <xdr:ext cx="469744" cy="259045"/>
    <xdr:sp macro="" textlink="">
      <xdr:nvSpPr>
        <xdr:cNvPr id="334" name="n_2mainValue【公営住宅】&#10;一人当たり面積"/>
        <xdr:cNvSpPr txBox="1"/>
      </xdr:nvSpPr>
      <xdr:spPr>
        <a:xfrm>
          <a:off x="7677227"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25164</xdr:rowOff>
    </xdr:from>
    <xdr:ext cx="469744" cy="259045"/>
    <xdr:sp macro="" textlink="">
      <xdr:nvSpPr>
        <xdr:cNvPr id="335" name="n_3mainValue【公営住宅】&#10;一人当たり面積"/>
        <xdr:cNvSpPr txBox="1"/>
      </xdr:nvSpPr>
      <xdr:spPr>
        <a:xfrm>
          <a:off x="6864427" y="1340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7" name="正方形/長方形 336"/>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8" name="正方形/長方形 337"/>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9" name="正方形/長方形 338"/>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40" name="正方形/長方形 339"/>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正方形/長方形 340"/>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3" name="正方形/長方形 342"/>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4" name="正方形/長方形 343"/>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5" name="正方形/長方形 344"/>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6" name="正方形/長方形 345"/>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49" name="正方形/長方形 348"/>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50" name="正方形/長方形 349"/>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51" name="正方形/長方形 350"/>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52" name="正方形/長方形 351"/>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55" name="正方形/長方形 354"/>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56" name="正方形/長方形 355"/>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57" name="正方形/長方形 356"/>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58" name="正方形/長方形 357"/>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0" name="正方形/長方形 35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61" name="正方形/長方形 360"/>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62" name="正方形/長方形 361"/>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63" name="正方形/長方形 362"/>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64" name="正方形/長方形 363"/>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5" name="正方形/長方形 36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6" name="テキスト ボックス 36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7" name="直線コネクタ 36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68" name="テキスト ボックス 36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9" name="直線コネクタ 36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0" name="テキスト ボックス 36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1" name="直線コネクタ 37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2" name="テキスト ボックス 37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3" name="直線コネクタ 37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4" name="テキスト ボックス 37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5" name="直線コネクタ 37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6" name="テキスト ボックス 37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7" name="直線コネクタ 37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8" name="テキスト ボックス 37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9" name="直線コネクタ 37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80" name="テキスト ボックス 37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1"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114300</xdr:rowOff>
    </xdr:from>
    <xdr:to>
      <xdr:col>85</xdr:col>
      <xdr:colOff>126364</xdr:colOff>
      <xdr:row>63</xdr:row>
      <xdr:rowOff>80010</xdr:rowOff>
    </xdr:to>
    <xdr:cxnSp macro="">
      <xdr:nvCxnSpPr>
        <xdr:cNvPr id="382" name="直線コネクタ 381"/>
        <xdr:cNvCxnSpPr/>
      </xdr:nvCxnSpPr>
      <xdr:spPr>
        <a:xfrm flipV="1">
          <a:off x="14698345" y="9201150"/>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83837</xdr:rowOff>
    </xdr:from>
    <xdr:ext cx="405111" cy="259045"/>
    <xdr:sp macro="" textlink="">
      <xdr:nvSpPr>
        <xdr:cNvPr id="383" name="【学校施設】&#10;有形固定資産減価償却率最小値テキスト"/>
        <xdr:cNvSpPr txBox="1"/>
      </xdr:nvSpPr>
      <xdr:spPr>
        <a:xfrm>
          <a:off x="14744700"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384" name="直線コネクタ 383"/>
        <xdr:cNvCxnSpPr/>
      </xdr:nvCxnSpPr>
      <xdr:spPr>
        <a:xfrm>
          <a:off x="14611350" y="10487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60977</xdr:rowOff>
    </xdr:from>
    <xdr:ext cx="405111" cy="259045"/>
    <xdr:sp macro="" textlink="">
      <xdr:nvSpPr>
        <xdr:cNvPr id="385" name="【学校施設】&#10;有形固定資産減価償却率最大値テキスト"/>
        <xdr:cNvSpPr txBox="1"/>
      </xdr:nvSpPr>
      <xdr:spPr>
        <a:xfrm>
          <a:off x="14744700" y="898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386" name="直線コネクタ 385"/>
        <xdr:cNvCxnSpPr/>
      </xdr:nvCxnSpPr>
      <xdr:spPr>
        <a:xfrm>
          <a:off x="14611350" y="920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97807</xdr:rowOff>
    </xdr:from>
    <xdr:ext cx="405111" cy="259045"/>
    <xdr:sp macro="" textlink="">
      <xdr:nvSpPr>
        <xdr:cNvPr id="387" name="【学校施設】&#10;有形固定資産減価償却率平均値テキスト"/>
        <xdr:cNvSpPr txBox="1"/>
      </xdr:nvSpPr>
      <xdr:spPr>
        <a:xfrm>
          <a:off x="14744700" y="9514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388" name="フローチャート: 判断 387"/>
        <xdr:cNvSpPr/>
      </xdr:nvSpPr>
      <xdr:spPr>
        <a:xfrm>
          <a:off x="14649450" y="96570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162560</xdr:rowOff>
    </xdr:from>
    <xdr:to>
      <xdr:col>81</xdr:col>
      <xdr:colOff>101600</xdr:colOff>
      <xdr:row>59</xdr:row>
      <xdr:rowOff>92710</xdr:rowOff>
    </xdr:to>
    <xdr:sp macro="" textlink="">
      <xdr:nvSpPr>
        <xdr:cNvPr id="389" name="フローチャート: 判断 388"/>
        <xdr:cNvSpPr/>
      </xdr:nvSpPr>
      <xdr:spPr>
        <a:xfrm>
          <a:off x="13887450" y="9744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390" name="フローチャート: 判断 389"/>
        <xdr:cNvSpPr/>
      </xdr:nvSpPr>
      <xdr:spPr>
        <a:xfrm>
          <a:off x="130937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391" name="フローチャート: 判断 390"/>
        <xdr:cNvSpPr/>
      </xdr:nvSpPr>
      <xdr:spPr>
        <a:xfrm>
          <a:off x="12299950" y="9890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2" name="テキスト ボックス 39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3" name="テキスト ボックス 39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4" name="テキスト ボックス 39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5" name="テキスト ボックス 39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6" name="テキスト ボックス 39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397" name="楕円 396"/>
        <xdr:cNvSpPr/>
      </xdr:nvSpPr>
      <xdr:spPr>
        <a:xfrm>
          <a:off x="14649450" y="100838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156227</xdr:rowOff>
    </xdr:from>
    <xdr:ext cx="405111" cy="259045"/>
    <xdr:sp macro="" textlink="">
      <xdr:nvSpPr>
        <xdr:cNvPr id="398" name="【学校施設】&#10;有形固定資産減価償却率該当値テキスト"/>
        <xdr:cNvSpPr txBox="1"/>
      </xdr:nvSpPr>
      <xdr:spPr>
        <a:xfrm>
          <a:off x="147447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399" name="楕円 398"/>
        <xdr:cNvSpPr/>
      </xdr:nvSpPr>
      <xdr:spPr>
        <a:xfrm>
          <a:off x="13887450" y="1016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133350</xdr:rowOff>
    </xdr:to>
    <xdr:cxnSp macro="">
      <xdr:nvCxnSpPr>
        <xdr:cNvPr id="400" name="直線コネクタ 399"/>
        <xdr:cNvCxnSpPr/>
      </xdr:nvCxnSpPr>
      <xdr:spPr>
        <a:xfrm flipV="1">
          <a:off x="13938250" y="10134600"/>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401" name="楕円 400"/>
        <xdr:cNvSpPr/>
      </xdr:nvSpPr>
      <xdr:spPr>
        <a:xfrm>
          <a:off x="13093700" y="10209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62</xdr:row>
      <xdr:rowOff>11430</xdr:rowOff>
    </xdr:to>
    <xdr:cxnSp macro="">
      <xdr:nvCxnSpPr>
        <xdr:cNvPr id="402" name="直線コネクタ 401"/>
        <xdr:cNvCxnSpPr/>
      </xdr:nvCxnSpPr>
      <xdr:spPr>
        <a:xfrm flipV="1">
          <a:off x="13144500" y="10210800"/>
          <a:ext cx="79375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21590</xdr:rowOff>
    </xdr:from>
    <xdr:to>
      <xdr:col>72</xdr:col>
      <xdr:colOff>38100</xdr:colOff>
      <xdr:row>62</xdr:row>
      <xdr:rowOff>123190</xdr:rowOff>
    </xdr:to>
    <xdr:sp macro="" textlink="">
      <xdr:nvSpPr>
        <xdr:cNvPr id="403" name="楕円 402"/>
        <xdr:cNvSpPr/>
      </xdr:nvSpPr>
      <xdr:spPr>
        <a:xfrm>
          <a:off x="12299950" y="10264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xdr:rowOff>
    </xdr:from>
    <xdr:to>
      <xdr:col>76</xdr:col>
      <xdr:colOff>114300</xdr:colOff>
      <xdr:row>62</xdr:row>
      <xdr:rowOff>72390</xdr:rowOff>
    </xdr:to>
    <xdr:cxnSp macro="">
      <xdr:nvCxnSpPr>
        <xdr:cNvPr id="404" name="直線コネクタ 403"/>
        <xdr:cNvCxnSpPr/>
      </xdr:nvCxnSpPr>
      <xdr:spPr>
        <a:xfrm flipV="1">
          <a:off x="12344400" y="10253980"/>
          <a:ext cx="8001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109237</xdr:rowOff>
    </xdr:from>
    <xdr:ext cx="405111" cy="259045"/>
    <xdr:sp macro="" textlink="">
      <xdr:nvSpPr>
        <xdr:cNvPr id="405" name="n_1aveValue【学校施設】&#10;有形固定資産減価償却率"/>
        <xdr:cNvSpPr txBox="1"/>
      </xdr:nvSpPr>
      <xdr:spPr>
        <a:xfrm>
          <a:off x="13742044"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406" name="n_2aveValue【学校施設】&#10;有形固定資産減価償却率"/>
        <xdr:cNvSpPr txBox="1"/>
      </xdr:nvSpPr>
      <xdr:spPr>
        <a:xfrm>
          <a:off x="1296099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407" name="n_3aveValue【学校施設】&#10;有形固定資産減価償却率"/>
        <xdr:cNvSpPr txBox="1"/>
      </xdr:nvSpPr>
      <xdr:spPr>
        <a:xfrm>
          <a:off x="1216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408" name="n_1mainValue【学校施設】&#10;有形固定資産減価償却率"/>
        <xdr:cNvSpPr txBox="1"/>
      </xdr:nvSpPr>
      <xdr:spPr>
        <a:xfrm>
          <a:off x="13742044" y="1024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409" name="n_2mainValue【学校施設】&#10;有形固定資産減価償却率"/>
        <xdr:cNvSpPr txBox="1"/>
      </xdr:nvSpPr>
      <xdr:spPr>
        <a:xfrm>
          <a:off x="12960994" y="1029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114317</xdr:rowOff>
    </xdr:from>
    <xdr:ext cx="405111" cy="259045"/>
    <xdr:sp macro="" textlink="">
      <xdr:nvSpPr>
        <xdr:cNvPr id="410" name="n_3mainValue【学校施設】&#10;有形固定資産減価償却率"/>
        <xdr:cNvSpPr txBox="1"/>
      </xdr:nvSpPr>
      <xdr:spPr>
        <a:xfrm>
          <a:off x="121672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12" name="正方形/長方形 411"/>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13" name="正方形/長方形 412"/>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14" name="正方形/長方形 413"/>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15" name="正方形/長方形 414"/>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7" name="テキスト ボックス 41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8" name="直線コネクタ 41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9" name="テキスト ボックス 418"/>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0" name="直線コネクタ 419"/>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1" name="テキスト ボックス 420"/>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2" name="直線コネクタ 421"/>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3" name="テキスト ボックス 422"/>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4" name="直線コネクタ 423"/>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5" name="テキスト ボックス 424"/>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6" name="直線コネクタ 425"/>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7" name="テキスト ボックス 426"/>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8" name="直線コネクタ 427"/>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29" name="テキスト ボックス 428"/>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0" name="直線コネクタ 429"/>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1" name="テキスト ボックス 430"/>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2" name="直線コネクタ 431"/>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3" name="テキスト ボックス 432"/>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4"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58783</xdr:rowOff>
    </xdr:from>
    <xdr:to>
      <xdr:col>116</xdr:col>
      <xdr:colOff>62864</xdr:colOff>
      <xdr:row>64</xdr:row>
      <xdr:rowOff>24493</xdr:rowOff>
    </xdr:to>
    <xdr:cxnSp macro="">
      <xdr:nvCxnSpPr>
        <xdr:cNvPr id="435" name="直線コネクタ 434"/>
        <xdr:cNvCxnSpPr/>
      </xdr:nvCxnSpPr>
      <xdr:spPr>
        <a:xfrm flipV="1">
          <a:off x="19949795" y="9310733"/>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28320</xdr:rowOff>
    </xdr:from>
    <xdr:ext cx="469744" cy="259045"/>
    <xdr:sp macro="" textlink="">
      <xdr:nvSpPr>
        <xdr:cNvPr id="436" name="【学校施設】&#10;一人当たり面積最小値テキスト"/>
        <xdr:cNvSpPr txBox="1"/>
      </xdr:nvSpPr>
      <xdr:spPr>
        <a:xfrm>
          <a:off x="20002500" y="1060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24493</xdr:rowOff>
    </xdr:from>
    <xdr:to>
      <xdr:col>116</xdr:col>
      <xdr:colOff>152400</xdr:colOff>
      <xdr:row>64</xdr:row>
      <xdr:rowOff>24493</xdr:rowOff>
    </xdr:to>
    <xdr:cxnSp macro="">
      <xdr:nvCxnSpPr>
        <xdr:cNvPr id="437" name="直線コネクタ 436"/>
        <xdr:cNvCxnSpPr/>
      </xdr:nvCxnSpPr>
      <xdr:spPr>
        <a:xfrm>
          <a:off x="19881850" y="10597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5460</xdr:rowOff>
    </xdr:from>
    <xdr:ext cx="469744" cy="259045"/>
    <xdr:sp macro="" textlink="">
      <xdr:nvSpPr>
        <xdr:cNvPr id="438" name="【学校施設】&#10;一人当たり面積最大値テキスト"/>
        <xdr:cNvSpPr txBox="1"/>
      </xdr:nvSpPr>
      <xdr:spPr>
        <a:xfrm>
          <a:off x="20002500" y="909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439" name="直線コネクタ 438"/>
        <xdr:cNvCxnSpPr/>
      </xdr:nvCxnSpPr>
      <xdr:spPr>
        <a:xfrm>
          <a:off x="19881850" y="931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9270</xdr:rowOff>
    </xdr:from>
    <xdr:ext cx="469744" cy="259045"/>
    <xdr:sp macro="" textlink="">
      <xdr:nvSpPr>
        <xdr:cNvPr id="440" name="【学校施設】&#10;一人当たり面積平均値テキスト"/>
        <xdr:cNvSpPr txBox="1"/>
      </xdr:nvSpPr>
      <xdr:spPr>
        <a:xfrm>
          <a:off x="20002500" y="1025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441" name="フローチャート: 判断 440"/>
        <xdr:cNvSpPr/>
      </xdr:nvSpPr>
      <xdr:spPr>
        <a:xfrm>
          <a:off x="19900900" y="1027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442" name="フローチャート: 判断 441"/>
        <xdr:cNvSpPr/>
      </xdr:nvSpPr>
      <xdr:spPr>
        <a:xfrm>
          <a:off x="19157950" y="10408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443" name="フローチャート: 判断 442"/>
        <xdr:cNvSpPr/>
      </xdr:nvSpPr>
      <xdr:spPr>
        <a:xfrm>
          <a:off x="18345150" y="10214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87993</xdr:rowOff>
    </xdr:from>
    <xdr:to>
      <xdr:col>102</xdr:col>
      <xdr:colOff>165100</xdr:colOff>
      <xdr:row>63</xdr:row>
      <xdr:rowOff>18143</xdr:rowOff>
    </xdr:to>
    <xdr:sp macro="" textlink="">
      <xdr:nvSpPr>
        <xdr:cNvPr id="444" name="フローチャート: 判断 443"/>
        <xdr:cNvSpPr/>
      </xdr:nvSpPr>
      <xdr:spPr>
        <a:xfrm>
          <a:off x="17551400" y="103305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5" name="テキスト ボックス 44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6" name="テキスト ボックス 44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7" name="テキスト ボックス 44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8" name="テキスト ボックス 44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9" name="テキスト ボックス 44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166370</xdr:rowOff>
    </xdr:from>
    <xdr:to>
      <xdr:col>116</xdr:col>
      <xdr:colOff>114300</xdr:colOff>
      <xdr:row>61</xdr:row>
      <xdr:rowOff>96520</xdr:rowOff>
    </xdr:to>
    <xdr:sp macro="" textlink="">
      <xdr:nvSpPr>
        <xdr:cNvPr id="450" name="楕円 449"/>
        <xdr:cNvSpPr/>
      </xdr:nvSpPr>
      <xdr:spPr>
        <a:xfrm>
          <a:off x="19900900" y="10078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60</xdr:row>
      <xdr:rowOff>17797</xdr:rowOff>
    </xdr:from>
    <xdr:ext cx="469744" cy="259045"/>
    <xdr:sp macro="" textlink="">
      <xdr:nvSpPr>
        <xdr:cNvPr id="451" name="【学校施設】&#10;一人当たり面積該当値テキスト"/>
        <xdr:cNvSpPr txBox="1"/>
      </xdr:nvSpPr>
      <xdr:spPr>
        <a:xfrm>
          <a:off x="20002500" y="993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53703</xdr:rowOff>
    </xdr:from>
    <xdr:to>
      <xdr:col>112</xdr:col>
      <xdr:colOff>38100</xdr:colOff>
      <xdr:row>61</xdr:row>
      <xdr:rowOff>155303</xdr:rowOff>
    </xdr:to>
    <xdr:sp macro="" textlink="">
      <xdr:nvSpPr>
        <xdr:cNvPr id="452" name="楕円 451"/>
        <xdr:cNvSpPr/>
      </xdr:nvSpPr>
      <xdr:spPr>
        <a:xfrm>
          <a:off x="19157950" y="101311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45720</xdr:rowOff>
    </xdr:from>
    <xdr:to>
      <xdr:col>116</xdr:col>
      <xdr:colOff>63500</xdr:colOff>
      <xdr:row>61</xdr:row>
      <xdr:rowOff>104503</xdr:rowOff>
    </xdr:to>
    <xdr:cxnSp macro="">
      <xdr:nvCxnSpPr>
        <xdr:cNvPr id="453" name="直線コネクタ 452"/>
        <xdr:cNvCxnSpPr/>
      </xdr:nvCxnSpPr>
      <xdr:spPr>
        <a:xfrm flipV="1">
          <a:off x="19202400" y="10123170"/>
          <a:ext cx="7493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101056</xdr:rowOff>
    </xdr:from>
    <xdr:to>
      <xdr:col>107</xdr:col>
      <xdr:colOff>101600</xdr:colOff>
      <xdr:row>62</xdr:row>
      <xdr:rowOff>31206</xdr:rowOff>
    </xdr:to>
    <xdr:sp macro="" textlink="">
      <xdr:nvSpPr>
        <xdr:cNvPr id="454" name="楕円 453"/>
        <xdr:cNvSpPr/>
      </xdr:nvSpPr>
      <xdr:spPr>
        <a:xfrm>
          <a:off x="18345150" y="101785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104503</xdr:rowOff>
    </xdr:from>
    <xdr:to>
      <xdr:col>111</xdr:col>
      <xdr:colOff>177800</xdr:colOff>
      <xdr:row>61</xdr:row>
      <xdr:rowOff>151856</xdr:rowOff>
    </xdr:to>
    <xdr:cxnSp macro="">
      <xdr:nvCxnSpPr>
        <xdr:cNvPr id="455" name="直線コネクタ 454"/>
        <xdr:cNvCxnSpPr/>
      </xdr:nvCxnSpPr>
      <xdr:spPr>
        <a:xfrm flipV="1">
          <a:off x="18395950" y="10181953"/>
          <a:ext cx="80645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30843</xdr:rowOff>
    </xdr:from>
    <xdr:to>
      <xdr:col>102</xdr:col>
      <xdr:colOff>165100</xdr:colOff>
      <xdr:row>62</xdr:row>
      <xdr:rowOff>132443</xdr:rowOff>
    </xdr:to>
    <xdr:sp macro="" textlink="">
      <xdr:nvSpPr>
        <xdr:cNvPr id="456" name="楕円 455"/>
        <xdr:cNvSpPr/>
      </xdr:nvSpPr>
      <xdr:spPr>
        <a:xfrm>
          <a:off x="17551400" y="10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151856</xdr:rowOff>
    </xdr:from>
    <xdr:to>
      <xdr:col>107</xdr:col>
      <xdr:colOff>50800</xdr:colOff>
      <xdr:row>62</xdr:row>
      <xdr:rowOff>81643</xdr:rowOff>
    </xdr:to>
    <xdr:cxnSp macro="">
      <xdr:nvCxnSpPr>
        <xdr:cNvPr id="457" name="直線コネクタ 456"/>
        <xdr:cNvCxnSpPr/>
      </xdr:nvCxnSpPr>
      <xdr:spPr>
        <a:xfrm flipV="1">
          <a:off x="17602200" y="10229306"/>
          <a:ext cx="793750" cy="9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458" name="n_1aveValue【学校施設】&#10;一人当たり面積"/>
        <xdr:cNvSpPr txBox="1"/>
      </xdr:nvSpPr>
      <xdr:spPr>
        <a:xfrm>
          <a:off x="189802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459" name="n_2aveValue【学校施設】&#10;一人当たり面積"/>
        <xdr:cNvSpPr txBox="1"/>
      </xdr:nvSpPr>
      <xdr:spPr>
        <a:xfrm>
          <a:off x="18180127" y="1030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9270</xdr:rowOff>
    </xdr:from>
    <xdr:ext cx="469744" cy="259045"/>
    <xdr:sp macro="" textlink="">
      <xdr:nvSpPr>
        <xdr:cNvPr id="460" name="n_3aveValue【学校施設】&#10;一人当たり面積"/>
        <xdr:cNvSpPr txBox="1"/>
      </xdr:nvSpPr>
      <xdr:spPr>
        <a:xfrm>
          <a:off x="17386377" y="104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380</xdr:rowOff>
    </xdr:from>
    <xdr:ext cx="469744" cy="259045"/>
    <xdr:sp macro="" textlink="">
      <xdr:nvSpPr>
        <xdr:cNvPr id="461" name="n_1mainValue【学校施設】&#10;一人当たり面積"/>
        <xdr:cNvSpPr txBox="1"/>
      </xdr:nvSpPr>
      <xdr:spPr>
        <a:xfrm>
          <a:off x="18980227" y="991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47733</xdr:rowOff>
    </xdr:from>
    <xdr:ext cx="469744" cy="259045"/>
    <xdr:sp macro="" textlink="">
      <xdr:nvSpPr>
        <xdr:cNvPr id="462" name="n_2mainValue【学校施設】&#10;一人当たり面積"/>
        <xdr:cNvSpPr txBox="1"/>
      </xdr:nvSpPr>
      <xdr:spPr>
        <a:xfrm>
          <a:off x="18180127" y="996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148970</xdr:rowOff>
    </xdr:from>
    <xdr:ext cx="469744" cy="259045"/>
    <xdr:sp macro="" textlink="">
      <xdr:nvSpPr>
        <xdr:cNvPr id="463" name="n_3mainValue【学校施設】&#10;一人当たり面積"/>
        <xdr:cNvSpPr txBox="1"/>
      </xdr:nvSpPr>
      <xdr:spPr>
        <a:xfrm>
          <a:off x="17386377" y="1006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65" name="正方形/長方形 464"/>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66" name="正方形/長方形 465"/>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67" name="正方形/長方形 466"/>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68" name="正方形/長方形 467"/>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36468</xdr:rowOff>
    </xdr:from>
    <xdr:to>
      <xdr:col>85</xdr:col>
      <xdr:colOff>126364</xdr:colOff>
      <xdr:row>85</xdr:row>
      <xdr:rowOff>95250</xdr:rowOff>
    </xdr:to>
    <xdr:cxnSp macro="">
      <xdr:nvCxnSpPr>
        <xdr:cNvPr id="487" name="直線コネクタ 486"/>
        <xdr:cNvCxnSpPr/>
      </xdr:nvCxnSpPr>
      <xdr:spPr>
        <a:xfrm flipV="1">
          <a:off x="14698345" y="12920618"/>
          <a:ext cx="1269" cy="1214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99077</xdr:rowOff>
    </xdr:from>
    <xdr:ext cx="405111" cy="259045"/>
    <xdr:sp macro="" textlink="">
      <xdr:nvSpPr>
        <xdr:cNvPr id="488" name="【図書館】&#10;有形固定資産減価償却率最小値テキスト"/>
        <xdr:cNvSpPr txBox="1"/>
      </xdr:nvSpPr>
      <xdr:spPr>
        <a:xfrm>
          <a:off x="147447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95250</xdr:rowOff>
    </xdr:from>
    <xdr:to>
      <xdr:col>86</xdr:col>
      <xdr:colOff>25400</xdr:colOff>
      <xdr:row>85</xdr:row>
      <xdr:rowOff>95250</xdr:rowOff>
    </xdr:to>
    <xdr:cxnSp macro="">
      <xdr:nvCxnSpPr>
        <xdr:cNvPr id="489" name="直線コネクタ 488"/>
        <xdr:cNvCxnSpPr/>
      </xdr:nvCxnSpPr>
      <xdr:spPr>
        <a:xfrm>
          <a:off x="14611350" y="1413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154595</xdr:rowOff>
    </xdr:from>
    <xdr:ext cx="405111" cy="259045"/>
    <xdr:sp macro="" textlink="">
      <xdr:nvSpPr>
        <xdr:cNvPr id="490" name="【図書館】&#10;有形固定資産減価償却率最大値テキスト"/>
        <xdr:cNvSpPr txBox="1"/>
      </xdr:nvSpPr>
      <xdr:spPr>
        <a:xfrm>
          <a:off x="14744700" y="1270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36468</xdr:rowOff>
    </xdr:from>
    <xdr:to>
      <xdr:col>86</xdr:col>
      <xdr:colOff>25400</xdr:colOff>
      <xdr:row>78</xdr:row>
      <xdr:rowOff>36468</xdr:rowOff>
    </xdr:to>
    <xdr:cxnSp macro="">
      <xdr:nvCxnSpPr>
        <xdr:cNvPr id="491" name="直線コネクタ 490"/>
        <xdr:cNvCxnSpPr/>
      </xdr:nvCxnSpPr>
      <xdr:spPr>
        <a:xfrm>
          <a:off x="14611350" y="129206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108148</xdr:rowOff>
    </xdr:from>
    <xdr:ext cx="405111" cy="259045"/>
    <xdr:sp macro="" textlink="">
      <xdr:nvSpPr>
        <xdr:cNvPr id="492" name="【図書館】&#10;有形固定資産減価償却率平均値テキスト"/>
        <xdr:cNvSpPr txBox="1"/>
      </xdr:nvSpPr>
      <xdr:spPr>
        <a:xfrm>
          <a:off x="14744700" y="133224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85271</xdr:rowOff>
    </xdr:from>
    <xdr:to>
      <xdr:col>85</xdr:col>
      <xdr:colOff>177800</xdr:colOff>
      <xdr:row>82</xdr:row>
      <xdr:rowOff>15421</xdr:rowOff>
    </xdr:to>
    <xdr:sp macro="" textlink="">
      <xdr:nvSpPr>
        <xdr:cNvPr id="493" name="フローチャート: 判断 492"/>
        <xdr:cNvSpPr/>
      </xdr:nvSpPr>
      <xdr:spPr>
        <a:xfrm>
          <a:off x="14649450" y="134647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494" name="フローチャート: 判断 493"/>
        <xdr:cNvSpPr/>
      </xdr:nvSpPr>
      <xdr:spPr>
        <a:xfrm>
          <a:off x="13887450" y="1348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495" name="フローチャート: 判断 494"/>
        <xdr:cNvSpPr/>
      </xdr:nvSpPr>
      <xdr:spPr>
        <a:xfrm>
          <a:off x="130937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44450</xdr:rowOff>
    </xdr:from>
    <xdr:to>
      <xdr:col>72</xdr:col>
      <xdr:colOff>38100</xdr:colOff>
      <xdr:row>84</xdr:row>
      <xdr:rowOff>146050</xdr:rowOff>
    </xdr:to>
    <xdr:sp macro="" textlink="">
      <xdr:nvSpPr>
        <xdr:cNvPr id="496" name="フローチャート: 判断 495"/>
        <xdr:cNvSpPr/>
      </xdr:nvSpPr>
      <xdr:spPr>
        <a:xfrm>
          <a:off x="122999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44450</xdr:rowOff>
    </xdr:from>
    <xdr:to>
      <xdr:col>85</xdr:col>
      <xdr:colOff>177800</xdr:colOff>
      <xdr:row>85</xdr:row>
      <xdr:rowOff>146050</xdr:rowOff>
    </xdr:to>
    <xdr:sp macro="" textlink="">
      <xdr:nvSpPr>
        <xdr:cNvPr id="502" name="楕円 501"/>
        <xdr:cNvSpPr/>
      </xdr:nvSpPr>
      <xdr:spPr>
        <a:xfrm>
          <a:off x="14649450" y="140843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130827</xdr:rowOff>
    </xdr:from>
    <xdr:ext cx="405111" cy="259045"/>
    <xdr:sp macro="" textlink="">
      <xdr:nvSpPr>
        <xdr:cNvPr id="503" name="【図書館】&#10;有形固定資産減価償却率該当値テキスト"/>
        <xdr:cNvSpPr txBox="1"/>
      </xdr:nvSpPr>
      <xdr:spPr>
        <a:xfrm>
          <a:off x="14744700"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80373</xdr:rowOff>
    </xdr:from>
    <xdr:to>
      <xdr:col>81</xdr:col>
      <xdr:colOff>101600</xdr:colOff>
      <xdr:row>86</xdr:row>
      <xdr:rowOff>10523</xdr:rowOff>
    </xdr:to>
    <xdr:sp macro="" textlink="">
      <xdr:nvSpPr>
        <xdr:cNvPr id="504" name="楕円 503"/>
        <xdr:cNvSpPr/>
      </xdr:nvSpPr>
      <xdr:spPr>
        <a:xfrm>
          <a:off x="13887450" y="141202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95250</xdr:rowOff>
    </xdr:from>
    <xdr:to>
      <xdr:col>85</xdr:col>
      <xdr:colOff>127000</xdr:colOff>
      <xdr:row>85</xdr:row>
      <xdr:rowOff>131173</xdr:rowOff>
    </xdr:to>
    <xdr:cxnSp macro="">
      <xdr:nvCxnSpPr>
        <xdr:cNvPr id="505" name="直線コネクタ 504"/>
        <xdr:cNvCxnSpPr/>
      </xdr:nvCxnSpPr>
      <xdr:spPr>
        <a:xfrm flipV="1">
          <a:off x="13938250" y="14135100"/>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114663</xdr:rowOff>
    </xdr:from>
    <xdr:to>
      <xdr:col>76</xdr:col>
      <xdr:colOff>165100</xdr:colOff>
      <xdr:row>86</xdr:row>
      <xdr:rowOff>44813</xdr:rowOff>
    </xdr:to>
    <xdr:sp macro="" textlink="">
      <xdr:nvSpPr>
        <xdr:cNvPr id="506" name="楕円 505"/>
        <xdr:cNvSpPr/>
      </xdr:nvSpPr>
      <xdr:spPr>
        <a:xfrm>
          <a:off x="13093700" y="141545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131173</xdr:rowOff>
    </xdr:from>
    <xdr:to>
      <xdr:col>81</xdr:col>
      <xdr:colOff>50800</xdr:colOff>
      <xdr:row>85</xdr:row>
      <xdr:rowOff>165463</xdr:rowOff>
    </xdr:to>
    <xdr:cxnSp macro="">
      <xdr:nvCxnSpPr>
        <xdr:cNvPr id="507" name="直線コネクタ 506"/>
        <xdr:cNvCxnSpPr/>
      </xdr:nvCxnSpPr>
      <xdr:spPr>
        <a:xfrm flipV="1">
          <a:off x="13144500" y="14171023"/>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150586</xdr:rowOff>
    </xdr:from>
    <xdr:to>
      <xdr:col>72</xdr:col>
      <xdr:colOff>38100</xdr:colOff>
      <xdr:row>86</xdr:row>
      <xdr:rowOff>80736</xdr:rowOff>
    </xdr:to>
    <xdr:sp macro="" textlink="">
      <xdr:nvSpPr>
        <xdr:cNvPr id="508" name="楕円 507"/>
        <xdr:cNvSpPr/>
      </xdr:nvSpPr>
      <xdr:spPr>
        <a:xfrm>
          <a:off x="12299950" y="141904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165463</xdr:rowOff>
    </xdr:from>
    <xdr:to>
      <xdr:col>76</xdr:col>
      <xdr:colOff>114300</xdr:colOff>
      <xdr:row>86</xdr:row>
      <xdr:rowOff>29936</xdr:rowOff>
    </xdr:to>
    <xdr:cxnSp macro="">
      <xdr:nvCxnSpPr>
        <xdr:cNvPr id="509" name="直線コネクタ 508"/>
        <xdr:cNvCxnSpPr/>
      </xdr:nvCxnSpPr>
      <xdr:spPr>
        <a:xfrm flipV="1">
          <a:off x="12344400" y="14205313"/>
          <a:ext cx="8001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510" name="n_1aveValue【図書館】&#10;有形固定資産減価償却率"/>
        <xdr:cNvSpPr txBox="1"/>
      </xdr:nvSpPr>
      <xdr:spPr>
        <a:xfrm>
          <a:off x="13742044"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511" name="n_2aveValue【図書館】&#10;有形固定資産減価償却率"/>
        <xdr:cNvSpPr txBox="1"/>
      </xdr:nvSpPr>
      <xdr:spPr>
        <a:xfrm>
          <a:off x="12960994" y="13395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162577</xdr:rowOff>
    </xdr:from>
    <xdr:ext cx="405111" cy="259045"/>
    <xdr:sp macro="" textlink="">
      <xdr:nvSpPr>
        <xdr:cNvPr id="512" name="n_3aveValue【図書館】&#10;有形固定資産減価償却率"/>
        <xdr:cNvSpPr txBox="1"/>
      </xdr:nvSpPr>
      <xdr:spPr>
        <a:xfrm>
          <a:off x="121672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1650</xdr:rowOff>
    </xdr:from>
    <xdr:ext cx="405111" cy="259045"/>
    <xdr:sp macro="" textlink="">
      <xdr:nvSpPr>
        <xdr:cNvPr id="513" name="n_1mainValue【図書館】&#10;有形固定資産減価償却率"/>
        <xdr:cNvSpPr txBox="1"/>
      </xdr:nvSpPr>
      <xdr:spPr>
        <a:xfrm>
          <a:off x="13742044" y="14206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35940</xdr:rowOff>
    </xdr:from>
    <xdr:ext cx="405111" cy="259045"/>
    <xdr:sp macro="" textlink="">
      <xdr:nvSpPr>
        <xdr:cNvPr id="514" name="n_2mainValue【図書館】&#10;有形固定資産減価償却率"/>
        <xdr:cNvSpPr txBox="1"/>
      </xdr:nvSpPr>
      <xdr:spPr>
        <a:xfrm>
          <a:off x="12960994" y="1424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71863</xdr:rowOff>
    </xdr:from>
    <xdr:ext cx="340478" cy="259045"/>
    <xdr:sp macro="" textlink="">
      <xdr:nvSpPr>
        <xdr:cNvPr id="515" name="n_3mainValue【図書館】&#10;有形固定資産減価償却率"/>
        <xdr:cNvSpPr txBox="1"/>
      </xdr:nvSpPr>
      <xdr:spPr>
        <a:xfrm>
          <a:off x="12180511" y="14276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6" name="正方形/長方形 51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17" name="正方形/長方形 516"/>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18" name="正方形/長方形 517"/>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19" name="正方形/長方形 518"/>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20" name="正方形/長方形 519"/>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2" name="テキスト ボックス 52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3" name="直線コネクタ 52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4" name="直線コネクタ 52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5" name="テキスト ボックス 52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6" name="直線コネクタ 52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7" name="テキスト ボックス 52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8" name="直線コネクタ 52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9" name="テキスト ボックス 52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0" name="直線コネクタ 52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1" name="テキスト ボックス 53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535" name="直線コネクタ 534"/>
        <xdr:cNvCxnSpPr/>
      </xdr:nvCxnSpPr>
      <xdr:spPr>
        <a:xfrm flipV="1">
          <a:off x="19949795" y="13144500"/>
          <a:ext cx="1269" cy="101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536" name="【図書館】&#10;一人当たり面積最小値テキスト"/>
        <xdr:cNvSpPr txBox="1"/>
      </xdr:nvSpPr>
      <xdr:spPr>
        <a:xfrm>
          <a:off x="200025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37" name="直線コネクタ 536"/>
        <xdr:cNvCxnSpPr/>
      </xdr:nvCxnSpPr>
      <xdr:spPr>
        <a:xfrm>
          <a:off x="198818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538" name="【図書館】&#10;一人当たり面積最大値テキスト"/>
        <xdr:cNvSpPr txBox="1"/>
      </xdr:nvSpPr>
      <xdr:spPr>
        <a:xfrm>
          <a:off x="20002500" y="1292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539" name="直線コネクタ 538"/>
        <xdr:cNvCxnSpPr/>
      </xdr:nvCxnSpPr>
      <xdr:spPr>
        <a:xfrm>
          <a:off x="19881850" y="1314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160038</xdr:rowOff>
    </xdr:from>
    <xdr:ext cx="469744" cy="259045"/>
    <xdr:sp macro="" textlink="">
      <xdr:nvSpPr>
        <xdr:cNvPr id="540" name="【図書館】&#10;一人当たり面積平均値テキスト"/>
        <xdr:cNvSpPr txBox="1"/>
      </xdr:nvSpPr>
      <xdr:spPr>
        <a:xfrm>
          <a:off x="20002500" y="1386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541" name="フローチャート: 判断 540"/>
        <xdr:cNvSpPr/>
      </xdr:nvSpPr>
      <xdr:spPr>
        <a:xfrm>
          <a:off x="1990090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542" name="フローチャート: 判断 541"/>
        <xdr:cNvSpPr/>
      </xdr:nvSpPr>
      <xdr:spPr>
        <a:xfrm>
          <a:off x="1915795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170180</xdr:rowOff>
    </xdr:from>
    <xdr:to>
      <xdr:col>107</xdr:col>
      <xdr:colOff>101600</xdr:colOff>
      <xdr:row>83</xdr:row>
      <xdr:rowOff>100330</xdr:rowOff>
    </xdr:to>
    <xdr:sp macro="" textlink="">
      <xdr:nvSpPr>
        <xdr:cNvPr id="543" name="フローチャート: 判断 542"/>
        <xdr:cNvSpPr/>
      </xdr:nvSpPr>
      <xdr:spPr>
        <a:xfrm>
          <a:off x="18345150" y="1370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544" name="フローチャート: 判断 543"/>
        <xdr:cNvSpPr/>
      </xdr:nvSpPr>
      <xdr:spPr>
        <a:xfrm>
          <a:off x="1755140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5" name="テキスト ボックス 54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6" name="テキスト ボックス 54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7" name="テキスト ボックス 54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8" name="テキスト ボックス 54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9" name="テキスト ボックス 54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550" name="楕円 549"/>
        <xdr:cNvSpPr/>
      </xdr:nvSpPr>
      <xdr:spPr>
        <a:xfrm>
          <a:off x="199009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55897</xdr:rowOff>
    </xdr:from>
    <xdr:ext cx="469744" cy="259045"/>
    <xdr:sp macro="" textlink="">
      <xdr:nvSpPr>
        <xdr:cNvPr id="551" name="【図書館】&#10;一人当たり面積該当値テキスト"/>
        <xdr:cNvSpPr txBox="1"/>
      </xdr:nvSpPr>
      <xdr:spPr>
        <a:xfrm>
          <a:off x="20002500" y="1343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552" name="楕円 551"/>
        <xdr:cNvSpPr/>
      </xdr:nvSpPr>
      <xdr:spPr>
        <a:xfrm>
          <a:off x="19157950" y="136232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83820</xdr:rowOff>
    </xdr:from>
    <xdr:to>
      <xdr:col>116</xdr:col>
      <xdr:colOff>63500</xdr:colOff>
      <xdr:row>82</xdr:row>
      <xdr:rowOff>129539</xdr:rowOff>
    </xdr:to>
    <xdr:cxnSp macro="">
      <xdr:nvCxnSpPr>
        <xdr:cNvPr id="553" name="直線コネクタ 552"/>
        <xdr:cNvCxnSpPr/>
      </xdr:nvCxnSpPr>
      <xdr:spPr>
        <a:xfrm flipV="1">
          <a:off x="19202400" y="13628370"/>
          <a:ext cx="7493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554" name="楕円 553"/>
        <xdr:cNvSpPr/>
      </xdr:nvSpPr>
      <xdr:spPr>
        <a:xfrm>
          <a:off x="18345150" y="13623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129539</xdr:rowOff>
    </xdr:to>
    <xdr:cxnSp macro="">
      <xdr:nvCxnSpPr>
        <xdr:cNvPr id="555" name="直線コネクタ 554"/>
        <xdr:cNvCxnSpPr/>
      </xdr:nvCxnSpPr>
      <xdr:spPr>
        <a:xfrm>
          <a:off x="18395950" y="136740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556" name="楕円 555"/>
        <xdr:cNvSpPr/>
      </xdr:nvSpPr>
      <xdr:spPr>
        <a:xfrm>
          <a:off x="17551400" y="13623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129539</xdr:rowOff>
    </xdr:from>
    <xdr:to>
      <xdr:col>107</xdr:col>
      <xdr:colOff>50800</xdr:colOff>
      <xdr:row>82</xdr:row>
      <xdr:rowOff>129539</xdr:rowOff>
    </xdr:to>
    <xdr:cxnSp macro="">
      <xdr:nvCxnSpPr>
        <xdr:cNvPr id="557" name="直線コネクタ 556"/>
        <xdr:cNvCxnSpPr/>
      </xdr:nvCxnSpPr>
      <xdr:spPr>
        <a:xfrm>
          <a:off x="17602200" y="136740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558" name="n_1aveValue【図書館】&#10;一人当たり面積"/>
        <xdr:cNvSpPr txBox="1"/>
      </xdr:nvSpPr>
      <xdr:spPr>
        <a:xfrm>
          <a:off x="189802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91457</xdr:rowOff>
    </xdr:from>
    <xdr:ext cx="469744" cy="259045"/>
    <xdr:sp macro="" textlink="">
      <xdr:nvSpPr>
        <xdr:cNvPr id="559" name="n_2aveValue【図書館】&#10;一人当たり面積"/>
        <xdr:cNvSpPr txBox="1"/>
      </xdr:nvSpPr>
      <xdr:spPr>
        <a:xfrm>
          <a:off x="18180127" y="1380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560" name="n_3aveValue【図書館】&#10;一人当たり面積"/>
        <xdr:cNvSpPr txBox="1"/>
      </xdr:nvSpPr>
      <xdr:spPr>
        <a:xfrm>
          <a:off x="1738637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561" name="n_1mainValue【図書館】&#10;一人当たり面積"/>
        <xdr:cNvSpPr txBox="1"/>
      </xdr:nvSpPr>
      <xdr:spPr>
        <a:xfrm>
          <a:off x="18980227" y="134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562" name="n_2mainValue【図書館】&#10;一人当たり面積"/>
        <xdr:cNvSpPr txBox="1"/>
      </xdr:nvSpPr>
      <xdr:spPr>
        <a:xfrm>
          <a:off x="18180127" y="134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563" name="n_3mainValue【図書館】&#10;一人当たり面積"/>
        <xdr:cNvSpPr txBox="1"/>
      </xdr:nvSpPr>
      <xdr:spPr>
        <a:xfrm>
          <a:off x="17386377" y="134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65" name="正方形/長方形 564"/>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66" name="正方形/長方形 565"/>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67" name="正方形/長方形 566"/>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68" name="正方形/長方形 567"/>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72" name="テキスト ボックス 571"/>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73" name="直線コネクタ 572"/>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74" name="テキスト ボックス 573"/>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75" name="直線コネクタ 574"/>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6" name="テキスト ボックス 575"/>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7" name="直線コネクタ 576"/>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8" name="テキスト ボックス 577"/>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9" name="直線コネクタ 578"/>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80" name="テキスト ボックス 579"/>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82" name="テキスト ボックス 581"/>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99</xdr:row>
      <xdr:rowOff>119635</xdr:rowOff>
    </xdr:from>
    <xdr:to>
      <xdr:col>85</xdr:col>
      <xdr:colOff>126364</xdr:colOff>
      <xdr:row>106</xdr:row>
      <xdr:rowOff>7620</xdr:rowOff>
    </xdr:to>
    <xdr:cxnSp macro="">
      <xdr:nvCxnSpPr>
        <xdr:cNvPr id="584" name="直線コネクタ 583"/>
        <xdr:cNvCxnSpPr/>
      </xdr:nvCxnSpPr>
      <xdr:spPr>
        <a:xfrm flipV="1">
          <a:off x="14698345" y="16521685"/>
          <a:ext cx="1269"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106</xdr:row>
      <xdr:rowOff>11447</xdr:rowOff>
    </xdr:from>
    <xdr:ext cx="405111" cy="259045"/>
    <xdr:sp macro="" textlink="">
      <xdr:nvSpPr>
        <xdr:cNvPr id="585" name="【博物館】&#10;有形固定資産減価償却率最小値テキスト"/>
        <xdr:cNvSpPr txBox="1"/>
      </xdr:nvSpPr>
      <xdr:spPr>
        <a:xfrm>
          <a:off x="14744700"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7620</xdr:rowOff>
    </xdr:from>
    <xdr:to>
      <xdr:col>86</xdr:col>
      <xdr:colOff>25400</xdr:colOff>
      <xdr:row>106</xdr:row>
      <xdr:rowOff>7620</xdr:rowOff>
    </xdr:to>
    <xdr:cxnSp macro="">
      <xdr:nvCxnSpPr>
        <xdr:cNvPr id="586" name="直線コネクタ 585"/>
        <xdr:cNvCxnSpPr/>
      </xdr:nvCxnSpPr>
      <xdr:spPr>
        <a:xfrm>
          <a:off x="14611350" y="17609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66312</xdr:rowOff>
    </xdr:from>
    <xdr:ext cx="405111" cy="259045"/>
    <xdr:sp macro="" textlink="">
      <xdr:nvSpPr>
        <xdr:cNvPr id="587" name="【博物館】&#10;有形固定資産減価償却率最大値テキスト"/>
        <xdr:cNvSpPr txBox="1"/>
      </xdr:nvSpPr>
      <xdr:spPr>
        <a:xfrm>
          <a:off x="14744700" y="1629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119635</xdr:rowOff>
    </xdr:from>
    <xdr:to>
      <xdr:col>86</xdr:col>
      <xdr:colOff>25400</xdr:colOff>
      <xdr:row>99</xdr:row>
      <xdr:rowOff>119635</xdr:rowOff>
    </xdr:to>
    <xdr:cxnSp macro="">
      <xdr:nvCxnSpPr>
        <xdr:cNvPr id="588" name="直線コネクタ 587"/>
        <xdr:cNvCxnSpPr/>
      </xdr:nvCxnSpPr>
      <xdr:spPr>
        <a:xfrm>
          <a:off x="14611350" y="16521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4842</xdr:rowOff>
    </xdr:from>
    <xdr:ext cx="405111" cy="259045"/>
    <xdr:sp macro="" textlink="">
      <xdr:nvSpPr>
        <xdr:cNvPr id="589" name="【博物館】&#10;有形固定資産減価償却率平均値テキスト"/>
        <xdr:cNvSpPr txBox="1"/>
      </xdr:nvSpPr>
      <xdr:spPr>
        <a:xfrm>
          <a:off x="14744700" y="16921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153415</xdr:rowOff>
    </xdr:from>
    <xdr:to>
      <xdr:col>85</xdr:col>
      <xdr:colOff>177800</xdr:colOff>
      <xdr:row>103</xdr:row>
      <xdr:rowOff>83565</xdr:rowOff>
    </xdr:to>
    <xdr:sp macro="" textlink="">
      <xdr:nvSpPr>
        <xdr:cNvPr id="590" name="フローチャート: 判断 589"/>
        <xdr:cNvSpPr/>
      </xdr:nvSpPr>
      <xdr:spPr>
        <a:xfrm>
          <a:off x="14649450" y="170698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591" name="フローチャート: 判断 590"/>
        <xdr:cNvSpPr/>
      </xdr:nvSpPr>
      <xdr:spPr>
        <a:xfrm>
          <a:off x="1388745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xdr:rowOff>
    </xdr:from>
    <xdr:to>
      <xdr:col>76</xdr:col>
      <xdr:colOff>165100</xdr:colOff>
      <xdr:row>105</xdr:row>
      <xdr:rowOff>101854</xdr:rowOff>
    </xdr:to>
    <xdr:sp macro="" textlink="">
      <xdr:nvSpPr>
        <xdr:cNvPr id="592" name="フローチャート: 判断 591"/>
        <xdr:cNvSpPr/>
      </xdr:nvSpPr>
      <xdr:spPr>
        <a:xfrm>
          <a:off x="13093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45974</xdr:rowOff>
    </xdr:from>
    <xdr:to>
      <xdr:col>72</xdr:col>
      <xdr:colOff>38100</xdr:colOff>
      <xdr:row>107</xdr:row>
      <xdr:rowOff>147574</xdr:rowOff>
    </xdr:to>
    <xdr:sp macro="" textlink="">
      <xdr:nvSpPr>
        <xdr:cNvPr id="593" name="フローチャート: 判断 592"/>
        <xdr:cNvSpPr/>
      </xdr:nvSpPr>
      <xdr:spPr>
        <a:xfrm>
          <a:off x="12299950" y="178196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125985</xdr:rowOff>
    </xdr:from>
    <xdr:to>
      <xdr:col>85</xdr:col>
      <xdr:colOff>177800</xdr:colOff>
      <xdr:row>105</xdr:row>
      <xdr:rowOff>56135</xdr:rowOff>
    </xdr:to>
    <xdr:sp macro="" textlink="">
      <xdr:nvSpPr>
        <xdr:cNvPr id="599" name="楕円 598"/>
        <xdr:cNvSpPr/>
      </xdr:nvSpPr>
      <xdr:spPr>
        <a:xfrm>
          <a:off x="14649450" y="173852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104</xdr:row>
      <xdr:rowOff>104412</xdr:rowOff>
    </xdr:from>
    <xdr:ext cx="405111" cy="259045"/>
    <xdr:sp macro="" textlink="">
      <xdr:nvSpPr>
        <xdr:cNvPr id="600" name="【博物館】&#10;有形固定資産減価償却率該当値テキスト"/>
        <xdr:cNvSpPr txBox="1"/>
      </xdr:nvSpPr>
      <xdr:spPr>
        <a:xfrm>
          <a:off x="14744700" y="1736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45974</xdr:rowOff>
    </xdr:from>
    <xdr:to>
      <xdr:col>81</xdr:col>
      <xdr:colOff>101600</xdr:colOff>
      <xdr:row>105</xdr:row>
      <xdr:rowOff>147574</xdr:rowOff>
    </xdr:to>
    <xdr:sp macro="" textlink="">
      <xdr:nvSpPr>
        <xdr:cNvPr id="601" name="楕円 600"/>
        <xdr:cNvSpPr/>
      </xdr:nvSpPr>
      <xdr:spPr>
        <a:xfrm>
          <a:off x="1388745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5335</xdr:rowOff>
    </xdr:from>
    <xdr:to>
      <xdr:col>85</xdr:col>
      <xdr:colOff>127000</xdr:colOff>
      <xdr:row>105</xdr:row>
      <xdr:rowOff>96774</xdr:rowOff>
    </xdr:to>
    <xdr:cxnSp macro="">
      <xdr:nvCxnSpPr>
        <xdr:cNvPr id="602" name="直線コネクタ 601"/>
        <xdr:cNvCxnSpPr/>
      </xdr:nvCxnSpPr>
      <xdr:spPr>
        <a:xfrm flipV="1">
          <a:off x="13938250" y="17436085"/>
          <a:ext cx="762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137413</xdr:rowOff>
    </xdr:from>
    <xdr:to>
      <xdr:col>76</xdr:col>
      <xdr:colOff>165100</xdr:colOff>
      <xdr:row>106</xdr:row>
      <xdr:rowOff>67563</xdr:rowOff>
    </xdr:to>
    <xdr:sp macro="" textlink="">
      <xdr:nvSpPr>
        <xdr:cNvPr id="603" name="楕円 602"/>
        <xdr:cNvSpPr/>
      </xdr:nvSpPr>
      <xdr:spPr>
        <a:xfrm>
          <a:off x="13093700" y="175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96774</xdr:rowOff>
    </xdr:from>
    <xdr:to>
      <xdr:col>81</xdr:col>
      <xdr:colOff>50800</xdr:colOff>
      <xdr:row>106</xdr:row>
      <xdr:rowOff>16763</xdr:rowOff>
    </xdr:to>
    <xdr:cxnSp macro="">
      <xdr:nvCxnSpPr>
        <xdr:cNvPr id="604" name="直線コネクタ 603"/>
        <xdr:cNvCxnSpPr/>
      </xdr:nvCxnSpPr>
      <xdr:spPr>
        <a:xfrm flipV="1">
          <a:off x="13144500" y="17527524"/>
          <a:ext cx="79375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80263</xdr:rowOff>
    </xdr:from>
    <xdr:to>
      <xdr:col>72</xdr:col>
      <xdr:colOff>38100</xdr:colOff>
      <xdr:row>107</xdr:row>
      <xdr:rowOff>10413</xdr:rowOff>
    </xdr:to>
    <xdr:sp macro="" textlink="">
      <xdr:nvSpPr>
        <xdr:cNvPr id="605" name="楕円 604"/>
        <xdr:cNvSpPr/>
      </xdr:nvSpPr>
      <xdr:spPr>
        <a:xfrm>
          <a:off x="12299950" y="176824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16763</xdr:rowOff>
    </xdr:from>
    <xdr:to>
      <xdr:col>76</xdr:col>
      <xdr:colOff>114300</xdr:colOff>
      <xdr:row>106</xdr:row>
      <xdr:rowOff>131063</xdr:rowOff>
    </xdr:to>
    <xdr:cxnSp macro="">
      <xdr:nvCxnSpPr>
        <xdr:cNvPr id="606" name="直線コネクタ 605"/>
        <xdr:cNvCxnSpPr/>
      </xdr:nvCxnSpPr>
      <xdr:spPr>
        <a:xfrm flipV="1">
          <a:off x="12344400" y="17618963"/>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106951</xdr:rowOff>
    </xdr:from>
    <xdr:ext cx="405111" cy="259045"/>
    <xdr:sp macro="" textlink="">
      <xdr:nvSpPr>
        <xdr:cNvPr id="607" name="n_1aveValue【博物館】&#10;有形固定資産減価償却率"/>
        <xdr:cNvSpPr txBox="1"/>
      </xdr:nvSpPr>
      <xdr:spPr>
        <a:xfrm>
          <a:off x="137420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118381</xdr:rowOff>
    </xdr:from>
    <xdr:ext cx="405111" cy="259045"/>
    <xdr:sp macro="" textlink="">
      <xdr:nvSpPr>
        <xdr:cNvPr id="608" name="n_2aveValue【博物館】&#10;有形固定資産減価償却率"/>
        <xdr:cNvSpPr txBox="1"/>
      </xdr:nvSpPr>
      <xdr:spPr>
        <a:xfrm>
          <a:off x="12960994" y="1720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138701</xdr:rowOff>
    </xdr:from>
    <xdr:ext cx="405111" cy="259045"/>
    <xdr:sp macro="" textlink="">
      <xdr:nvSpPr>
        <xdr:cNvPr id="609" name="n_3aveValue【博物館】&#10;有形固定資産減価償却率"/>
        <xdr:cNvSpPr txBox="1"/>
      </xdr:nvSpPr>
      <xdr:spPr>
        <a:xfrm>
          <a:off x="12167244" y="1791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138701</xdr:rowOff>
    </xdr:from>
    <xdr:ext cx="405111" cy="259045"/>
    <xdr:sp macro="" textlink="">
      <xdr:nvSpPr>
        <xdr:cNvPr id="610" name="n_1mainValue【博物館】&#10;有形固定資産減価償却率"/>
        <xdr:cNvSpPr txBox="1"/>
      </xdr:nvSpPr>
      <xdr:spPr>
        <a:xfrm>
          <a:off x="13742044" y="1756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58690</xdr:rowOff>
    </xdr:from>
    <xdr:ext cx="405111" cy="259045"/>
    <xdr:sp macro="" textlink="">
      <xdr:nvSpPr>
        <xdr:cNvPr id="611" name="n_2mainValue【博物館】&#10;有形固定資産減価償却率"/>
        <xdr:cNvSpPr txBox="1"/>
      </xdr:nvSpPr>
      <xdr:spPr>
        <a:xfrm>
          <a:off x="12960994" y="1766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26940</xdr:rowOff>
    </xdr:from>
    <xdr:ext cx="405111" cy="259045"/>
    <xdr:sp macro="" textlink="">
      <xdr:nvSpPr>
        <xdr:cNvPr id="612" name="n_3mainValue【博物館】&#10;有形固定資産減価償却率"/>
        <xdr:cNvSpPr txBox="1"/>
      </xdr:nvSpPr>
      <xdr:spPr>
        <a:xfrm>
          <a:off x="12167244" y="1745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14" name="正方形/長方形 613"/>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15" name="正方形/長方形 614"/>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16" name="正方形/長方形 615"/>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17" name="正方形/長方形 616"/>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1" name="直線コネクタ 620"/>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2" name="テキスト ボックス 621"/>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3" name="直線コネクタ 622"/>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4" name="テキスト ボックス 623"/>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5" name="直線コネクタ 624"/>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6" name="テキスト ボックス 625"/>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7" name="直線コネクタ 626"/>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8" name="テキスト ボックス 627"/>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101</xdr:row>
      <xdr:rowOff>87630</xdr:rowOff>
    </xdr:from>
    <xdr:to>
      <xdr:col>116</xdr:col>
      <xdr:colOff>62864</xdr:colOff>
      <xdr:row>108</xdr:row>
      <xdr:rowOff>30480</xdr:rowOff>
    </xdr:to>
    <xdr:cxnSp macro="">
      <xdr:nvCxnSpPr>
        <xdr:cNvPr id="632" name="直線コネクタ 631"/>
        <xdr:cNvCxnSpPr/>
      </xdr:nvCxnSpPr>
      <xdr:spPr>
        <a:xfrm flipV="1">
          <a:off x="19949795" y="1683258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33"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34" name="直線コネクタ 633"/>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100</xdr:row>
      <xdr:rowOff>34307</xdr:rowOff>
    </xdr:from>
    <xdr:ext cx="469744" cy="259045"/>
    <xdr:sp macro="" textlink="">
      <xdr:nvSpPr>
        <xdr:cNvPr id="635" name="【博物館】&#10;一人当たり面積最大値テキスト"/>
        <xdr:cNvSpPr txBox="1"/>
      </xdr:nvSpPr>
      <xdr:spPr>
        <a:xfrm>
          <a:off x="200025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636" name="直線コネクタ 635"/>
        <xdr:cNvCxnSpPr/>
      </xdr:nvCxnSpPr>
      <xdr:spPr>
        <a:xfrm>
          <a:off x="19881850" y="1683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83838</xdr:rowOff>
    </xdr:from>
    <xdr:ext cx="469744" cy="259045"/>
    <xdr:sp macro="" textlink="">
      <xdr:nvSpPr>
        <xdr:cNvPr id="637" name="【博物館】&#10;一人当たり面積平均値テキスト"/>
        <xdr:cNvSpPr txBox="1"/>
      </xdr:nvSpPr>
      <xdr:spPr>
        <a:xfrm>
          <a:off x="20002500" y="17514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38" name="フローチャート: 判断 637"/>
        <xdr:cNvSpPr/>
      </xdr:nvSpPr>
      <xdr:spPr>
        <a:xfrm>
          <a:off x="199009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39" name="フローチャート: 判断 638"/>
        <xdr:cNvSpPr/>
      </xdr:nvSpPr>
      <xdr:spPr>
        <a:xfrm>
          <a:off x="19157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116839</xdr:rowOff>
    </xdr:from>
    <xdr:to>
      <xdr:col>107</xdr:col>
      <xdr:colOff>101600</xdr:colOff>
      <xdr:row>105</xdr:row>
      <xdr:rowOff>46989</xdr:rowOff>
    </xdr:to>
    <xdr:sp macro="" textlink="">
      <xdr:nvSpPr>
        <xdr:cNvPr id="640" name="フローチャート: 判断 639"/>
        <xdr:cNvSpPr/>
      </xdr:nvSpPr>
      <xdr:spPr>
        <a:xfrm>
          <a:off x="1834515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641" name="フローチャート: 判断 640"/>
        <xdr:cNvSpPr/>
      </xdr:nvSpPr>
      <xdr:spPr>
        <a:xfrm>
          <a:off x="175514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71120</xdr:rowOff>
    </xdr:from>
    <xdr:to>
      <xdr:col>116</xdr:col>
      <xdr:colOff>114300</xdr:colOff>
      <xdr:row>103</xdr:row>
      <xdr:rowOff>1270</xdr:rowOff>
    </xdr:to>
    <xdr:sp macro="" textlink="">
      <xdr:nvSpPr>
        <xdr:cNvPr id="647" name="楕円 646"/>
        <xdr:cNvSpPr/>
      </xdr:nvSpPr>
      <xdr:spPr>
        <a:xfrm>
          <a:off x="199009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101</xdr:row>
      <xdr:rowOff>93997</xdr:rowOff>
    </xdr:from>
    <xdr:ext cx="469744" cy="259045"/>
    <xdr:sp macro="" textlink="">
      <xdr:nvSpPr>
        <xdr:cNvPr id="648" name="【博物館】&#10;一人当たり面積該当値テキスト"/>
        <xdr:cNvSpPr txBox="1"/>
      </xdr:nvSpPr>
      <xdr:spPr>
        <a:xfrm>
          <a:off x="200025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71120</xdr:rowOff>
    </xdr:from>
    <xdr:to>
      <xdr:col>112</xdr:col>
      <xdr:colOff>38100</xdr:colOff>
      <xdr:row>103</xdr:row>
      <xdr:rowOff>1270</xdr:rowOff>
    </xdr:to>
    <xdr:sp macro="" textlink="">
      <xdr:nvSpPr>
        <xdr:cNvPr id="649" name="楕円 648"/>
        <xdr:cNvSpPr/>
      </xdr:nvSpPr>
      <xdr:spPr>
        <a:xfrm>
          <a:off x="19157950" y="169875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121920</xdr:rowOff>
    </xdr:from>
    <xdr:to>
      <xdr:col>116</xdr:col>
      <xdr:colOff>63500</xdr:colOff>
      <xdr:row>102</xdr:row>
      <xdr:rowOff>121920</xdr:rowOff>
    </xdr:to>
    <xdr:cxnSp macro="">
      <xdr:nvCxnSpPr>
        <xdr:cNvPr id="650" name="直線コネクタ 649"/>
        <xdr:cNvCxnSpPr/>
      </xdr:nvCxnSpPr>
      <xdr:spPr>
        <a:xfrm>
          <a:off x="19202400" y="1703832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71120</xdr:rowOff>
    </xdr:from>
    <xdr:to>
      <xdr:col>107</xdr:col>
      <xdr:colOff>101600</xdr:colOff>
      <xdr:row>103</xdr:row>
      <xdr:rowOff>1270</xdr:rowOff>
    </xdr:to>
    <xdr:sp macro="" textlink="">
      <xdr:nvSpPr>
        <xdr:cNvPr id="651" name="楕円 650"/>
        <xdr:cNvSpPr/>
      </xdr:nvSpPr>
      <xdr:spPr>
        <a:xfrm>
          <a:off x="1834515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121920</xdr:rowOff>
    </xdr:from>
    <xdr:to>
      <xdr:col>111</xdr:col>
      <xdr:colOff>177800</xdr:colOff>
      <xdr:row>102</xdr:row>
      <xdr:rowOff>121920</xdr:rowOff>
    </xdr:to>
    <xdr:cxnSp macro="">
      <xdr:nvCxnSpPr>
        <xdr:cNvPr id="652" name="直線コネクタ 651"/>
        <xdr:cNvCxnSpPr/>
      </xdr:nvCxnSpPr>
      <xdr:spPr>
        <a:xfrm>
          <a:off x="18395950" y="170383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71120</xdr:rowOff>
    </xdr:from>
    <xdr:to>
      <xdr:col>102</xdr:col>
      <xdr:colOff>165100</xdr:colOff>
      <xdr:row>103</xdr:row>
      <xdr:rowOff>1270</xdr:rowOff>
    </xdr:to>
    <xdr:sp macro="" textlink="">
      <xdr:nvSpPr>
        <xdr:cNvPr id="653" name="楕円 652"/>
        <xdr:cNvSpPr/>
      </xdr:nvSpPr>
      <xdr:spPr>
        <a:xfrm>
          <a:off x="175514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121920</xdr:rowOff>
    </xdr:from>
    <xdr:to>
      <xdr:col>107</xdr:col>
      <xdr:colOff>50800</xdr:colOff>
      <xdr:row>102</xdr:row>
      <xdr:rowOff>121920</xdr:rowOff>
    </xdr:to>
    <xdr:cxnSp macro="">
      <xdr:nvCxnSpPr>
        <xdr:cNvPr id="654" name="直線コネクタ 653"/>
        <xdr:cNvCxnSpPr/>
      </xdr:nvCxnSpPr>
      <xdr:spPr>
        <a:xfrm>
          <a:off x="17602200" y="170383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655" name="n_1aveValue【博物館】&#10;一人当たり面積"/>
        <xdr:cNvSpPr txBox="1"/>
      </xdr:nvSpPr>
      <xdr:spPr>
        <a:xfrm>
          <a:off x="1898022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38116</xdr:rowOff>
    </xdr:from>
    <xdr:ext cx="469744" cy="259045"/>
    <xdr:sp macro="" textlink="">
      <xdr:nvSpPr>
        <xdr:cNvPr id="656" name="n_2aveValue【博物館】&#10;一人当たり面積"/>
        <xdr:cNvSpPr txBox="1"/>
      </xdr:nvSpPr>
      <xdr:spPr>
        <a:xfrm>
          <a:off x="18180127" y="17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657" name="n_3aveValue【博物館】&#10;一人当たり面積"/>
        <xdr:cNvSpPr txBox="1"/>
      </xdr:nvSpPr>
      <xdr:spPr>
        <a:xfrm>
          <a:off x="17386377" y="17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17797</xdr:rowOff>
    </xdr:from>
    <xdr:ext cx="469744" cy="259045"/>
    <xdr:sp macro="" textlink="">
      <xdr:nvSpPr>
        <xdr:cNvPr id="658" name="n_1mainValue【博物館】&#10;一人当たり面積"/>
        <xdr:cNvSpPr txBox="1"/>
      </xdr:nvSpPr>
      <xdr:spPr>
        <a:xfrm>
          <a:off x="18980227" y="1676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17797</xdr:rowOff>
    </xdr:from>
    <xdr:ext cx="469744" cy="259045"/>
    <xdr:sp macro="" textlink="">
      <xdr:nvSpPr>
        <xdr:cNvPr id="659" name="n_2mainValue【博物館】&#10;一人当たり面積"/>
        <xdr:cNvSpPr txBox="1"/>
      </xdr:nvSpPr>
      <xdr:spPr>
        <a:xfrm>
          <a:off x="18180127" y="1676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17797</xdr:rowOff>
    </xdr:from>
    <xdr:ext cx="469744" cy="259045"/>
    <xdr:sp macro="" textlink="">
      <xdr:nvSpPr>
        <xdr:cNvPr id="660" name="n_3mainValue【博物館】&#10;一人当たり面積"/>
        <xdr:cNvSpPr txBox="1"/>
      </xdr:nvSpPr>
      <xdr:spPr>
        <a:xfrm>
          <a:off x="17386377" y="1676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ごとの有形固定資産減価償却率の状況は、類型ごとに差はあるものの、多くの類型で都道府県平均値を下回っている状況。また、施設ごとの一人当たり面積も都道府県平均値よりも上回っている状況。</a:t>
          </a:r>
        </a:p>
        <a:p>
          <a:r>
            <a:rPr kumimoji="1" lang="ja-JP" altLang="en-US" sz="1300">
              <a:latin typeface="ＭＳ Ｐゴシック" panose="020B0600070205080204" pitchFamily="50" charset="-128"/>
              <a:ea typeface="ＭＳ Ｐゴシック" panose="020B0600070205080204" pitchFamily="50" charset="-128"/>
            </a:rPr>
            <a:t>今後も、平成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年に策定、平成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年に改正した公共施設等総合管理計画等に基づき、総合的・長期的観点からコストと便益の最適化を図りながら、財産を戦略的かつ適正に管理・活用していく。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832,769
817,065
4,465.27
459,855,574
445,137,451
4,502,450
258,035,370
939,624,432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206.0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58239</xdr:rowOff>
    </xdr:from>
    <xdr:to>
      <xdr:col>24</xdr:col>
      <xdr:colOff>62865</xdr:colOff>
      <xdr:row>41</xdr:row>
      <xdr:rowOff>149678</xdr:rowOff>
    </xdr:to>
    <xdr:cxnSp macro="">
      <xdr:nvCxnSpPr>
        <xdr:cNvPr id="57" name="直線コネクタ 56"/>
        <xdr:cNvCxnSpPr/>
      </xdr:nvCxnSpPr>
      <xdr:spPr>
        <a:xfrm flipV="1">
          <a:off x="4176395" y="5677989"/>
          <a:ext cx="1270" cy="1247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153505</xdr:rowOff>
    </xdr:from>
    <xdr:ext cx="340478" cy="259045"/>
    <xdr:sp macro="" textlink="">
      <xdr:nvSpPr>
        <xdr:cNvPr id="58" name="【体育館・プール】&#10;有形固定資産減価償却率最小値テキスト"/>
        <xdr:cNvSpPr txBox="1"/>
      </xdr:nvSpPr>
      <xdr:spPr>
        <a:xfrm>
          <a:off x="4229100" y="6928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149678</xdr:rowOff>
    </xdr:from>
    <xdr:to>
      <xdr:col>24</xdr:col>
      <xdr:colOff>152400</xdr:colOff>
      <xdr:row>41</xdr:row>
      <xdr:rowOff>149678</xdr:rowOff>
    </xdr:to>
    <xdr:cxnSp macro="">
      <xdr:nvCxnSpPr>
        <xdr:cNvPr id="59" name="直線コネクタ 58"/>
        <xdr:cNvCxnSpPr/>
      </xdr:nvCxnSpPr>
      <xdr:spPr>
        <a:xfrm>
          <a:off x="4108450" y="6925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4916</xdr:rowOff>
    </xdr:from>
    <xdr:ext cx="405111" cy="259045"/>
    <xdr:sp macro="" textlink="">
      <xdr:nvSpPr>
        <xdr:cNvPr id="60" name="【体育館・プール】&#10;有形固定資産減価償却率最大値テキスト"/>
        <xdr:cNvSpPr txBox="1"/>
      </xdr:nvSpPr>
      <xdr:spPr>
        <a:xfrm>
          <a:off x="4229100" y="545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108450" y="5677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7093</xdr:rowOff>
    </xdr:from>
    <xdr:ext cx="405111" cy="259045"/>
    <xdr:sp macro="" textlink="">
      <xdr:nvSpPr>
        <xdr:cNvPr id="62" name="【体育館・プール】&#10;有形固定資産減価償却率平均値テキスト"/>
        <xdr:cNvSpPr txBox="1"/>
      </xdr:nvSpPr>
      <xdr:spPr>
        <a:xfrm>
          <a:off x="4229100" y="6287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127500" y="63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384550" y="62794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66222</xdr:rowOff>
    </xdr:from>
    <xdr:to>
      <xdr:col>15</xdr:col>
      <xdr:colOff>101600</xdr:colOff>
      <xdr:row>37</xdr:row>
      <xdr:rowOff>167822</xdr:rowOff>
    </xdr:to>
    <xdr:sp macro="" textlink="">
      <xdr:nvSpPr>
        <xdr:cNvPr id="65" name="フローチャート: 判断 64"/>
        <xdr:cNvSpPr/>
      </xdr:nvSpPr>
      <xdr:spPr>
        <a:xfrm>
          <a:off x="2571750" y="618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165826</xdr:rowOff>
    </xdr:from>
    <xdr:to>
      <xdr:col>10</xdr:col>
      <xdr:colOff>165100</xdr:colOff>
      <xdr:row>36</xdr:row>
      <xdr:rowOff>95976</xdr:rowOff>
    </xdr:to>
    <xdr:sp macro="" textlink="">
      <xdr:nvSpPr>
        <xdr:cNvPr id="66" name="フローチャート: 判断 65"/>
        <xdr:cNvSpPr/>
      </xdr:nvSpPr>
      <xdr:spPr>
        <a:xfrm>
          <a:off x="1778000" y="59506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74386</xdr:rowOff>
    </xdr:from>
    <xdr:to>
      <xdr:col>24</xdr:col>
      <xdr:colOff>114300</xdr:colOff>
      <xdr:row>35</xdr:row>
      <xdr:rowOff>4536</xdr:rowOff>
    </xdr:to>
    <xdr:sp macro="" textlink="">
      <xdr:nvSpPr>
        <xdr:cNvPr id="72" name="楕円 71"/>
        <xdr:cNvSpPr/>
      </xdr:nvSpPr>
      <xdr:spPr>
        <a:xfrm>
          <a:off x="4127500" y="56941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160763</xdr:rowOff>
    </xdr:from>
    <xdr:ext cx="405111" cy="259045"/>
    <xdr:sp macro="" textlink="">
      <xdr:nvSpPr>
        <xdr:cNvPr id="73" name="【体育館・プール】&#10;有形固定資産減価償却率該当値テキスト"/>
        <xdr:cNvSpPr txBox="1"/>
      </xdr:nvSpPr>
      <xdr:spPr>
        <a:xfrm>
          <a:off x="4229100" y="561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98878</xdr:rowOff>
    </xdr:from>
    <xdr:to>
      <xdr:col>20</xdr:col>
      <xdr:colOff>38100</xdr:colOff>
      <xdr:row>35</xdr:row>
      <xdr:rowOff>29028</xdr:rowOff>
    </xdr:to>
    <xdr:sp macro="" textlink="">
      <xdr:nvSpPr>
        <xdr:cNvPr id="74" name="楕円 73"/>
        <xdr:cNvSpPr/>
      </xdr:nvSpPr>
      <xdr:spPr>
        <a:xfrm>
          <a:off x="3384550" y="57186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125186</xdr:rowOff>
    </xdr:from>
    <xdr:to>
      <xdr:col>24</xdr:col>
      <xdr:colOff>63500</xdr:colOff>
      <xdr:row>34</xdr:row>
      <xdr:rowOff>149678</xdr:rowOff>
    </xdr:to>
    <xdr:cxnSp macro="">
      <xdr:nvCxnSpPr>
        <xdr:cNvPr id="75" name="直線コネクタ 74"/>
        <xdr:cNvCxnSpPr/>
      </xdr:nvCxnSpPr>
      <xdr:spPr>
        <a:xfrm flipV="1">
          <a:off x="3429000" y="5744936"/>
          <a:ext cx="7493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92347</xdr:rowOff>
    </xdr:from>
    <xdr:to>
      <xdr:col>15</xdr:col>
      <xdr:colOff>101600</xdr:colOff>
      <xdr:row>35</xdr:row>
      <xdr:rowOff>22497</xdr:rowOff>
    </xdr:to>
    <xdr:sp macro="" textlink="">
      <xdr:nvSpPr>
        <xdr:cNvPr id="76" name="楕円 75"/>
        <xdr:cNvSpPr/>
      </xdr:nvSpPr>
      <xdr:spPr>
        <a:xfrm>
          <a:off x="2571750" y="57120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143147</xdr:rowOff>
    </xdr:from>
    <xdr:to>
      <xdr:col>19</xdr:col>
      <xdr:colOff>177800</xdr:colOff>
      <xdr:row>34</xdr:row>
      <xdr:rowOff>149678</xdr:rowOff>
    </xdr:to>
    <xdr:cxnSp macro="">
      <xdr:nvCxnSpPr>
        <xdr:cNvPr id="77" name="直線コネクタ 76"/>
        <xdr:cNvCxnSpPr/>
      </xdr:nvCxnSpPr>
      <xdr:spPr>
        <a:xfrm>
          <a:off x="2622550" y="5762897"/>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125004</xdr:rowOff>
    </xdr:from>
    <xdr:to>
      <xdr:col>10</xdr:col>
      <xdr:colOff>165100</xdr:colOff>
      <xdr:row>35</xdr:row>
      <xdr:rowOff>55154</xdr:rowOff>
    </xdr:to>
    <xdr:sp macro="" textlink="">
      <xdr:nvSpPr>
        <xdr:cNvPr id="78" name="楕円 77"/>
        <xdr:cNvSpPr/>
      </xdr:nvSpPr>
      <xdr:spPr>
        <a:xfrm>
          <a:off x="1778000" y="57447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143147</xdr:rowOff>
    </xdr:from>
    <xdr:to>
      <xdr:col>15</xdr:col>
      <xdr:colOff>50800</xdr:colOff>
      <xdr:row>35</xdr:row>
      <xdr:rowOff>4354</xdr:rowOff>
    </xdr:to>
    <xdr:cxnSp macro="">
      <xdr:nvCxnSpPr>
        <xdr:cNvPr id="79" name="直線コネクタ 78"/>
        <xdr:cNvCxnSpPr/>
      </xdr:nvCxnSpPr>
      <xdr:spPr>
        <a:xfrm flipV="1">
          <a:off x="1828800" y="5762897"/>
          <a:ext cx="7937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92001</xdr:rowOff>
    </xdr:from>
    <xdr:ext cx="405111" cy="259045"/>
    <xdr:sp macro="" textlink="">
      <xdr:nvSpPr>
        <xdr:cNvPr id="80" name="n_1aveValue【体育館・プール】&#10;有形固定資産減価償却率"/>
        <xdr:cNvSpPr txBox="1"/>
      </xdr:nvSpPr>
      <xdr:spPr>
        <a:xfrm>
          <a:off x="3239144" y="637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158949</xdr:rowOff>
    </xdr:from>
    <xdr:ext cx="405111" cy="259045"/>
    <xdr:sp macro="" textlink="">
      <xdr:nvSpPr>
        <xdr:cNvPr id="81" name="n_2aveValue【体育館・プール】&#10;有形固定資産減価償却率"/>
        <xdr:cNvSpPr txBox="1"/>
      </xdr:nvSpPr>
      <xdr:spPr>
        <a:xfrm>
          <a:off x="2439044" y="627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87103</xdr:rowOff>
    </xdr:from>
    <xdr:ext cx="405111" cy="259045"/>
    <xdr:sp macro="" textlink="">
      <xdr:nvSpPr>
        <xdr:cNvPr id="82" name="n_3aveValue【体育館・プール】&#10;有形固定資産減価償却率"/>
        <xdr:cNvSpPr txBox="1"/>
      </xdr:nvSpPr>
      <xdr:spPr>
        <a:xfrm>
          <a:off x="1645294" y="603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45555</xdr:rowOff>
    </xdr:from>
    <xdr:ext cx="405111" cy="259045"/>
    <xdr:sp macro="" textlink="">
      <xdr:nvSpPr>
        <xdr:cNvPr id="83" name="n_1mainValue【体育館・プール】&#10;有形固定資産減価償却率"/>
        <xdr:cNvSpPr txBox="1"/>
      </xdr:nvSpPr>
      <xdr:spPr>
        <a:xfrm>
          <a:off x="3239144" y="5500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39024</xdr:rowOff>
    </xdr:from>
    <xdr:ext cx="405111" cy="259045"/>
    <xdr:sp macro="" textlink="">
      <xdr:nvSpPr>
        <xdr:cNvPr id="84" name="n_2mainValue【体育館・プール】&#10;有形固定資産減価償却率"/>
        <xdr:cNvSpPr txBox="1"/>
      </xdr:nvSpPr>
      <xdr:spPr>
        <a:xfrm>
          <a:off x="2439044" y="549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71681</xdr:rowOff>
    </xdr:from>
    <xdr:ext cx="405111" cy="259045"/>
    <xdr:sp macro="" textlink="">
      <xdr:nvSpPr>
        <xdr:cNvPr id="85" name="n_3mainValue【体育館・プール】&#10;有形固定資産減価償却率"/>
        <xdr:cNvSpPr txBox="1"/>
      </xdr:nvSpPr>
      <xdr:spPr>
        <a:xfrm>
          <a:off x="1645294" y="552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7" name="正方形/長方形 86"/>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8" name="正方形/長方形 87"/>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9" name="正方形/長方形 88"/>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0" name="正方形/長方形 89"/>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7" name="直線コネクタ 106"/>
        <xdr:cNvCxnSpPr/>
      </xdr:nvCxnSpPr>
      <xdr:spPr>
        <a:xfrm flipV="1">
          <a:off x="9427845" y="5441950"/>
          <a:ext cx="127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8" name="【体育館・プール】&#10;一人当たり面積最小値テキスト"/>
        <xdr:cNvSpPr txBox="1"/>
      </xdr:nvSpPr>
      <xdr:spPr>
        <a:xfrm>
          <a:off x="948055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9" name="直線コネクタ 108"/>
        <xdr:cNvCxnSpPr/>
      </xdr:nvCxnSpPr>
      <xdr:spPr>
        <a:xfrm>
          <a:off x="9359900" y="6724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10" name="【体育館・プール】&#10;一人当たり面積最大値テキスト"/>
        <xdr:cNvSpPr txBox="1"/>
      </xdr:nvSpPr>
      <xdr:spPr>
        <a:xfrm>
          <a:off x="9480550" y="52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1" name="直線コネクタ 110"/>
        <xdr:cNvCxnSpPr/>
      </xdr:nvCxnSpPr>
      <xdr:spPr>
        <a:xfrm>
          <a:off x="935990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80027</xdr:rowOff>
    </xdr:from>
    <xdr:ext cx="469744" cy="259045"/>
    <xdr:sp macro="" textlink="">
      <xdr:nvSpPr>
        <xdr:cNvPr id="112" name="【体育館・プール】&#10;一人当たり面積平均値テキスト"/>
        <xdr:cNvSpPr txBox="1"/>
      </xdr:nvSpPr>
      <xdr:spPr>
        <a:xfrm>
          <a:off x="9480550" y="6360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13" name="フローチャート: 判断 112"/>
        <xdr:cNvSpPr/>
      </xdr:nvSpPr>
      <xdr:spPr>
        <a:xfrm>
          <a:off x="9398000" y="6381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4" name="フローチャート: 判断 113"/>
        <xdr:cNvSpPr/>
      </xdr:nvSpPr>
      <xdr:spPr>
        <a:xfrm>
          <a:off x="863600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15" name="フローチャート: 判断 114"/>
        <xdr:cNvSpPr/>
      </xdr:nvSpPr>
      <xdr:spPr>
        <a:xfrm>
          <a:off x="7842250" y="6121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158750</xdr:rowOff>
    </xdr:from>
    <xdr:to>
      <xdr:col>41</xdr:col>
      <xdr:colOff>101600</xdr:colOff>
      <xdr:row>38</xdr:row>
      <xdr:rowOff>88900</xdr:rowOff>
    </xdr:to>
    <xdr:sp macro="" textlink="">
      <xdr:nvSpPr>
        <xdr:cNvPr id="116" name="フローチャート: 判断 115"/>
        <xdr:cNvSpPr/>
      </xdr:nvSpPr>
      <xdr:spPr>
        <a:xfrm>
          <a:off x="7029450" y="6273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63500</xdr:rowOff>
    </xdr:from>
    <xdr:to>
      <xdr:col>55</xdr:col>
      <xdr:colOff>50800</xdr:colOff>
      <xdr:row>34</xdr:row>
      <xdr:rowOff>165100</xdr:rowOff>
    </xdr:to>
    <xdr:sp macro="" textlink="">
      <xdr:nvSpPr>
        <xdr:cNvPr id="122" name="楕円 121"/>
        <xdr:cNvSpPr/>
      </xdr:nvSpPr>
      <xdr:spPr>
        <a:xfrm>
          <a:off x="9398000" y="5683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86377</xdr:rowOff>
    </xdr:from>
    <xdr:ext cx="469744" cy="259045"/>
    <xdr:sp macro="" textlink="">
      <xdr:nvSpPr>
        <xdr:cNvPr id="123" name="【体育館・プール】&#10;一人当たり面積該当値テキスト"/>
        <xdr:cNvSpPr txBox="1"/>
      </xdr:nvSpPr>
      <xdr:spPr>
        <a:xfrm>
          <a:off x="948055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101600</xdr:rowOff>
    </xdr:from>
    <xdr:to>
      <xdr:col>50</xdr:col>
      <xdr:colOff>165100</xdr:colOff>
      <xdr:row>35</xdr:row>
      <xdr:rowOff>31750</xdr:rowOff>
    </xdr:to>
    <xdr:sp macro="" textlink="">
      <xdr:nvSpPr>
        <xdr:cNvPr id="124" name="楕円 123"/>
        <xdr:cNvSpPr/>
      </xdr:nvSpPr>
      <xdr:spPr>
        <a:xfrm>
          <a:off x="8636000" y="5721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114300</xdr:rowOff>
    </xdr:from>
    <xdr:to>
      <xdr:col>55</xdr:col>
      <xdr:colOff>0</xdr:colOff>
      <xdr:row>34</xdr:row>
      <xdr:rowOff>152400</xdr:rowOff>
    </xdr:to>
    <xdr:cxnSp macro="">
      <xdr:nvCxnSpPr>
        <xdr:cNvPr id="125" name="直線コネクタ 124"/>
        <xdr:cNvCxnSpPr/>
      </xdr:nvCxnSpPr>
      <xdr:spPr>
        <a:xfrm flipV="1">
          <a:off x="8686800" y="573405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82550</xdr:rowOff>
    </xdr:from>
    <xdr:to>
      <xdr:col>46</xdr:col>
      <xdr:colOff>38100</xdr:colOff>
      <xdr:row>36</xdr:row>
      <xdr:rowOff>12700</xdr:rowOff>
    </xdr:to>
    <xdr:sp macro="" textlink="">
      <xdr:nvSpPr>
        <xdr:cNvPr id="126" name="楕円 125"/>
        <xdr:cNvSpPr/>
      </xdr:nvSpPr>
      <xdr:spPr>
        <a:xfrm>
          <a:off x="7842250" y="5867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152400</xdr:rowOff>
    </xdr:from>
    <xdr:to>
      <xdr:col>50</xdr:col>
      <xdr:colOff>114300</xdr:colOff>
      <xdr:row>35</xdr:row>
      <xdr:rowOff>133350</xdr:rowOff>
    </xdr:to>
    <xdr:cxnSp macro="">
      <xdr:nvCxnSpPr>
        <xdr:cNvPr id="127" name="直線コネクタ 126"/>
        <xdr:cNvCxnSpPr/>
      </xdr:nvCxnSpPr>
      <xdr:spPr>
        <a:xfrm flipV="1">
          <a:off x="7886700" y="5772150"/>
          <a:ext cx="8001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82550</xdr:rowOff>
    </xdr:from>
    <xdr:to>
      <xdr:col>41</xdr:col>
      <xdr:colOff>101600</xdr:colOff>
      <xdr:row>36</xdr:row>
      <xdr:rowOff>12700</xdr:rowOff>
    </xdr:to>
    <xdr:sp macro="" textlink="">
      <xdr:nvSpPr>
        <xdr:cNvPr id="128" name="楕円 127"/>
        <xdr:cNvSpPr/>
      </xdr:nvSpPr>
      <xdr:spPr>
        <a:xfrm>
          <a:off x="7029450" y="5867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133350</xdr:rowOff>
    </xdr:from>
    <xdr:to>
      <xdr:col>45</xdr:col>
      <xdr:colOff>177800</xdr:colOff>
      <xdr:row>35</xdr:row>
      <xdr:rowOff>133350</xdr:rowOff>
    </xdr:to>
    <xdr:cxnSp macro="">
      <xdr:nvCxnSpPr>
        <xdr:cNvPr id="129" name="直線コネクタ 128"/>
        <xdr:cNvCxnSpPr/>
      </xdr:nvCxnSpPr>
      <xdr:spPr>
        <a:xfrm>
          <a:off x="7080250" y="59182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30" name="n_1aveValue【体育館・プール】&#10;一人当たり面積"/>
        <xdr:cNvSpPr txBox="1"/>
      </xdr:nvSpPr>
      <xdr:spPr>
        <a:xfrm>
          <a:off x="8458277"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99077</xdr:rowOff>
    </xdr:from>
    <xdr:ext cx="469744" cy="259045"/>
    <xdr:sp macro="" textlink="">
      <xdr:nvSpPr>
        <xdr:cNvPr id="131" name="n_2aveValue【体育館・プール】&#10;一人当たり面積"/>
        <xdr:cNvSpPr txBox="1"/>
      </xdr:nvSpPr>
      <xdr:spPr>
        <a:xfrm>
          <a:off x="76772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80027</xdr:rowOff>
    </xdr:from>
    <xdr:ext cx="469744" cy="259045"/>
    <xdr:sp macro="" textlink="">
      <xdr:nvSpPr>
        <xdr:cNvPr id="132" name="n_3aveValue【体育館・プール】&#10;一人当たり面積"/>
        <xdr:cNvSpPr txBox="1"/>
      </xdr:nvSpPr>
      <xdr:spPr>
        <a:xfrm>
          <a:off x="686442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48277</xdr:rowOff>
    </xdr:from>
    <xdr:ext cx="469744" cy="259045"/>
    <xdr:sp macro="" textlink="">
      <xdr:nvSpPr>
        <xdr:cNvPr id="133" name="n_1mainValue【体育館・プール】&#10;一人当たり面積"/>
        <xdr:cNvSpPr txBox="1"/>
      </xdr:nvSpPr>
      <xdr:spPr>
        <a:xfrm>
          <a:off x="8458277"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29227</xdr:rowOff>
    </xdr:from>
    <xdr:ext cx="469744" cy="259045"/>
    <xdr:sp macro="" textlink="">
      <xdr:nvSpPr>
        <xdr:cNvPr id="134" name="n_2mainValue【体育館・プール】&#10;一人当たり面積"/>
        <xdr:cNvSpPr txBox="1"/>
      </xdr:nvSpPr>
      <xdr:spPr>
        <a:xfrm>
          <a:off x="7677227" y="56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29227</xdr:rowOff>
    </xdr:from>
    <xdr:ext cx="469744" cy="259045"/>
    <xdr:sp macro="" textlink="">
      <xdr:nvSpPr>
        <xdr:cNvPr id="135" name="n_3mainValue【体育館・プール】&#10;一人当たり面積"/>
        <xdr:cNvSpPr txBox="1"/>
      </xdr:nvSpPr>
      <xdr:spPr>
        <a:xfrm>
          <a:off x="6864427" y="56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7" name="正方形/長方形 136"/>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8" name="正方形/長方形 137"/>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9" name="正方形/長方形 138"/>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0" name="正方形/長方形 139"/>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2" name="テキスト ボックス 151"/>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11430</xdr:rowOff>
    </xdr:from>
    <xdr:to>
      <xdr:col>24</xdr:col>
      <xdr:colOff>62865</xdr:colOff>
      <xdr:row>64</xdr:row>
      <xdr:rowOff>77724</xdr:rowOff>
    </xdr:to>
    <xdr:cxnSp macro="">
      <xdr:nvCxnSpPr>
        <xdr:cNvPr id="156" name="直線コネクタ 155"/>
        <xdr:cNvCxnSpPr/>
      </xdr:nvCxnSpPr>
      <xdr:spPr>
        <a:xfrm flipV="1">
          <a:off x="4176395" y="9428480"/>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81551</xdr:rowOff>
    </xdr:from>
    <xdr:ext cx="405111" cy="259045"/>
    <xdr:sp macro="" textlink="">
      <xdr:nvSpPr>
        <xdr:cNvPr id="157" name="【陸上競技場・野球場・球技場】&#10;有形固定資産減価償却率最小値テキスト"/>
        <xdr:cNvSpPr txBox="1"/>
      </xdr:nvSpPr>
      <xdr:spPr>
        <a:xfrm>
          <a:off x="4229100" y="1065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77724</xdr:rowOff>
    </xdr:from>
    <xdr:to>
      <xdr:col>24</xdr:col>
      <xdr:colOff>152400</xdr:colOff>
      <xdr:row>64</xdr:row>
      <xdr:rowOff>77724</xdr:rowOff>
    </xdr:to>
    <xdr:cxnSp macro="">
      <xdr:nvCxnSpPr>
        <xdr:cNvPr id="158" name="直線コネクタ 157"/>
        <xdr:cNvCxnSpPr/>
      </xdr:nvCxnSpPr>
      <xdr:spPr>
        <a:xfrm>
          <a:off x="4108450" y="10650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129557</xdr:rowOff>
    </xdr:from>
    <xdr:ext cx="405111" cy="259045"/>
    <xdr:sp macro="" textlink="">
      <xdr:nvSpPr>
        <xdr:cNvPr id="159" name="【陸上競技場・野球場・球技場】&#10;有形固定資産減価償却率最大値テキスト"/>
        <xdr:cNvSpPr txBox="1"/>
      </xdr:nvSpPr>
      <xdr:spPr>
        <a:xfrm>
          <a:off x="42291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60" name="直線コネクタ 159"/>
        <xdr:cNvCxnSpPr/>
      </xdr:nvCxnSpPr>
      <xdr:spPr>
        <a:xfrm>
          <a:off x="4108450" y="9428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141241</xdr:rowOff>
    </xdr:from>
    <xdr:ext cx="405111" cy="259045"/>
    <xdr:sp macro="" textlink="">
      <xdr:nvSpPr>
        <xdr:cNvPr id="161" name="【陸上競技場・野球場・球技場】&#10;有形固定資産減価償却率平均値テキスト"/>
        <xdr:cNvSpPr txBox="1"/>
      </xdr:nvSpPr>
      <xdr:spPr>
        <a:xfrm>
          <a:off x="4229100" y="939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118364</xdr:rowOff>
    </xdr:from>
    <xdr:to>
      <xdr:col>24</xdr:col>
      <xdr:colOff>114300</xdr:colOff>
      <xdr:row>58</xdr:row>
      <xdr:rowOff>48514</xdr:rowOff>
    </xdr:to>
    <xdr:sp macro="" textlink="">
      <xdr:nvSpPr>
        <xdr:cNvPr id="162" name="フローチャート: 判断 161"/>
        <xdr:cNvSpPr/>
      </xdr:nvSpPr>
      <xdr:spPr>
        <a:xfrm>
          <a:off x="4127500" y="9535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63" name="フローチャート: 判断 162"/>
        <xdr:cNvSpPr/>
      </xdr:nvSpPr>
      <xdr:spPr>
        <a:xfrm>
          <a:off x="3384550" y="100672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64" name="フローチャート: 判断 163"/>
        <xdr:cNvSpPr/>
      </xdr:nvSpPr>
      <xdr:spPr>
        <a:xfrm>
          <a:off x="2571750" y="997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159512</xdr:rowOff>
    </xdr:from>
    <xdr:to>
      <xdr:col>10</xdr:col>
      <xdr:colOff>165100</xdr:colOff>
      <xdr:row>62</xdr:row>
      <xdr:rowOff>89662</xdr:rowOff>
    </xdr:to>
    <xdr:sp macro="" textlink="">
      <xdr:nvSpPr>
        <xdr:cNvPr id="165" name="フローチャート: 判断 164"/>
        <xdr:cNvSpPr/>
      </xdr:nvSpPr>
      <xdr:spPr>
        <a:xfrm>
          <a:off x="1778000" y="102369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141224</xdr:rowOff>
    </xdr:from>
    <xdr:to>
      <xdr:col>24</xdr:col>
      <xdr:colOff>114300</xdr:colOff>
      <xdr:row>58</xdr:row>
      <xdr:rowOff>71374</xdr:rowOff>
    </xdr:to>
    <xdr:sp macro="" textlink="">
      <xdr:nvSpPr>
        <xdr:cNvPr id="171" name="楕円 170"/>
        <xdr:cNvSpPr/>
      </xdr:nvSpPr>
      <xdr:spPr>
        <a:xfrm>
          <a:off x="4127500" y="95582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119651</xdr:rowOff>
    </xdr:from>
    <xdr:ext cx="405111" cy="259045"/>
    <xdr:sp macro="" textlink="">
      <xdr:nvSpPr>
        <xdr:cNvPr id="172" name="【陸上競技場・野球場・球技場】&#10;有形固定資産減価償却率該当値テキスト"/>
        <xdr:cNvSpPr txBox="1"/>
      </xdr:nvSpPr>
      <xdr:spPr>
        <a:xfrm>
          <a:off x="4229100" y="953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40640</xdr:rowOff>
    </xdr:from>
    <xdr:to>
      <xdr:col>20</xdr:col>
      <xdr:colOff>38100</xdr:colOff>
      <xdr:row>58</xdr:row>
      <xdr:rowOff>142240</xdr:rowOff>
    </xdr:to>
    <xdr:sp macro="" textlink="">
      <xdr:nvSpPr>
        <xdr:cNvPr id="173" name="楕円 172"/>
        <xdr:cNvSpPr/>
      </xdr:nvSpPr>
      <xdr:spPr>
        <a:xfrm>
          <a:off x="3384550" y="96227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20574</xdr:rowOff>
    </xdr:from>
    <xdr:to>
      <xdr:col>24</xdr:col>
      <xdr:colOff>63500</xdr:colOff>
      <xdr:row>58</xdr:row>
      <xdr:rowOff>91440</xdr:rowOff>
    </xdr:to>
    <xdr:cxnSp macro="">
      <xdr:nvCxnSpPr>
        <xdr:cNvPr id="174" name="直線コネクタ 173"/>
        <xdr:cNvCxnSpPr/>
      </xdr:nvCxnSpPr>
      <xdr:spPr>
        <a:xfrm flipV="1">
          <a:off x="3429000" y="9602724"/>
          <a:ext cx="7493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xdr:rowOff>
    </xdr:from>
    <xdr:to>
      <xdr:col>15</xdr:col>
      <xdr:colOff>101600</xdr:colOff>
      <xdr:row>58</xdr:row>
      <xdr:rowOff>110236</xdr:rowOff>
    </xdr:to>
    <xdr:sp macro="" textlink="">
      <xdr:nvSpPr>
        <xdr:cNvPr id="175" name="楕円 174"/>
        <xdr:cNvSpPr/>
      </xdr:nvSpPr>
      <xdr:spPr>
        <a:xfrm>
          <a:off x="2571750" y="95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59436</xdr:rowOff>
    </xdr:from>
    <xdr:to>
      <xdr:col>19</xdr:col>
      <xdr:colOff>177800</xdr:colOff>
      <xdr:row>58</xdr:row>
      <xdr:rowOff>91440</xdr:rowOff>
    </xdr:to>
    <xdr:cxnSp macro="">
      <xdr:nvCxnSpPr>
        <xdr:cNvPr id="176" name="直線コネクタ 175"/>
        <xdr:cNvCxnSpPr/>
      </xdr:nvCxnSpPr>
      <xdr:spPr>
        <a:xfrm>
          <a:off x="2622550" y="9641586"/>
          <a:ext cx="8064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40640</xdr:rowOff>
    </xdr:from>
    <xdr:to>
      <xdr:col>10</xdr:col>
      <xdr:colOff>165100</xdr:colOff>
      <xdr:row>58</xdr:row>
      <xdr:rowOff>142240</xdr:rowOff>
    </xdr:to>
    <xdr:sp macro="" textlink="">
      <xdr:nvSpPr>
        <xdr:cNvPr id="177" name="楕円 176"/>
        <xdr:cNvSpPr/>
      </xdr:nvSpPr>
      <xdr:spPr>
        <a:xfrm>
          <a:off x="17780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59436</xdr:rowOff>
    </xdr:from>
    <xdr:to>
      <xdr:col>15</xdr:col>
      <xdr:colOff>50800</xdr:colOff>
      <xdr:row>58</xdr:row>
      <xdr:rowOff>91440</xdr:rowOff>
    </xdr:to>
    <xdr:cxnSp macro="">
      <xdr:nvCxnSpPr>
        <xdr:cNvPr id="178" name="直線コネクタ 177"/>
        <xdr:cNvCxnSpPr/>
      </xdr:nvCxnSpPr>
      <xdr:spPr>
        <a:xfrm flipV="1">
          <a:off x="1828800" y="9641586"/>
          <a:ext cx="7937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79" name="n_1aveValue【陸上競技場・野球場・球技場】&#10;有形固定資産減価償却率"/>
        <xdr:cNvSpPr txBox="1"/>
      </xdr:nvSpPr>
      <xdr:spPr>
        <a:xfrm>
          <a:off x="32391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151655</xdr:rowOff>
    </xdr:from>
    <xdr:ext cx="405111" cy="259045"/>
    <xdr:sp macro="" textlink="">
      <xdr:nvSpPr>
        <xdr:cNvPr id="180" name="n_2aveValue【陸上競技場・野球場・球技場】&#10;有形固定資産減価償却率"/>
        <xdr:cNvSpPr txBox="1"/>
      </xdr:nvSpPr>
      <xdr:spPr>
        <a:xfrm>
          <a:off x="2439044" y="1006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80789</xdr:rowOff>
    </xdr:from>
    <xdr:ext cx="405111" cy="259045"/>
    <xdr:sp macro="" textlink="">
      <xdr:nvSpPr>
        <xdr:cNvPr id="181" name="n_3aveValue【陸上競技場・野球場・球技場】&#10;有形固定資産減価償却率"/>
        <xdr:cNvSpPr txBox="1"/>
      </xdr:nvSpPr>
      <xdr:spPr>
        <a:xfrm>
          <a:off x="1645294" y="10323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158767</xdr:rowOff>
    </xdr:from>
    <xdr:ext cx="405111" cy="259045"/>
    <xdr:sp macro="" textlink="">
      <xdr:nvSpPr>
        <xdr:cNvPr id="182" name="n_1mainValue【陸上競技場・野球場・球技場】&#10;有形固定資産減価償却率"/>
        <xdr:cNvSpPr txBox="1"/>
      </xdr:nvSpPr>
      <xdr:spPr>
        <a:xfrm>
          <a:off x="323914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126763</xdr:rowOff>
    </xdr:from>
    <xdr:ext cx="405111" cy="259045"/>
    <xdr:sp macro="" textlink="">
      <xdr:nvSpPr>
        <xdr:cNvPr id="183" name="n_2mainValue【陸上競技場・野球場・球技場】&#10;有形固定資産減価償却率"/>
        <xdr:cNvSpPr txBox="1"/>
      </xdr:nvSpPr>
      <xdr:spPr>
        <a:xfrm>
          <a:off x="2439044" y="937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158767</xdr:rowOff>
    </xdr:from>
    <xdr:ext cx="405111" cy="259045"/>
    <xdr:sp macro="" textlink="">
      <xdr:nvSpPr>
        <xdr:cNvPr id="184" name="n_3mainValue【陸上競技場・野球場・球技場】&#10;有形固定資産減価償却率"/>
        <xdr:cNvSpPr txBox="1"/>
      </xdr:nvSpPr>
      <xdr:spPr>
        <a:xfrm>
          <a:off x="164529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6" name="正方形/長方形 185"/>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7" name="正方形/長方形 186"/>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8" name="正方形/長方形 187"/>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9" name="正方形/長方形 188"/>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4" name="テキスト ボックス 193"/>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6" name="テキスト ボックス 195"/>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8" name="テキスト ボックス 197"/>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0" name="テキスト ボックス 199"/>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121158</xdr:rowOff>
    </xdr:from>
    <xdr:to>
      <xdr:col>54</xdr:col>
      <xdr:colOff>189865</xdr:colOff>
      <xdr:row>63</xdr:row>
      <xdr:rowOff>107442</xdr:rowOff>
    </xdr:to>
    <xdr:cxnSp macro="">
      <xdr:nvCxnSpPr>
        <xdr:cNvPr id="204" name="直線コネクタ 203"/>
        <xdr:cNvCxnSpPr/>
      </xdr:nvCxnSpPr>
      <xdr:spPr>
        <a:xfrm flipV="1">
          <a:off x="9427845" y="9538208"/>
          <a:ext cx="1270" cy="976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205" name="【陸上競技場・野球場・球技場】&#10;一人当たり面積最小値テキスト"/>
        <xdr:cNvSpPr txBox="1"/>
      </xdr:nvSpPr>
      <xdr:spPr>
        <a:xfrm>
          <a:off x="9480550"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206" name="直線コネクタ 205"/>
        <xdr:cNvCxnSpPr/>
      </xdr:nvCxnSpPr>
      <xdr:spPr>
        <a:xfrm>
          <a:off x="9359900" y="10515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67835</xdr:rowOff>
    </xdr:from>
    <xdr:ext cx="469744" cy="259045"/>
    <xdr:sp macro="" textlink="">
      <xdr:nvSpPr>
        <xdr:cNvPr id="207" name="【陸上競技場・野球場・球技場】&#10;一人当たり面積最大値テキスト"/>
        <xdr:cNvSpPr txBox="1"/>
      </xdr:nvSpPr>
      <xdr:spPr>
        <a:xfrm>
          <a:off x="9480550" y="931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121158</xdr:rowOff>
    </xdr:from>
    <xdr:to>
      <xdr:col>55</xdr:col>
      <xdr:colOff>88900</xdr:colOff>
      <xdr:row>57</xdr:row>
      <xdr:rowOff>121158</xdr:rowOff>
    </xdr:to>
    <xdr:cxnSp macro="">
      <xdr:nvCxnSpPr>
        <xdr:cNvPr id="208" name="直線コネクタ 207"/>
        <xdr:cNvCxnSpPr/>
      </xdr:nvCxnSpPr>
      <xdr:spPr>
        <a:xfrm>
          <a:off x="9359900" y="953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102379</xdr:rowOff>
    </xdr:from>
    <xdr:ext cx="469744" cy="259045"/>
    <xdr:sp macro="" textlink="">
      <xdr:nvSpPr>
        <xdr:cNvPr id="209" name="【陸上競技場・野球場・球技場】&#10;一人当たり面積平均値テキスト"/>
        <xdr:cNvSpPr txBox="1"/>
      </xdr:nvSpPr>
      <xdr:spPr>
        <a:xfrm>
          <a:off x="9480550" y="10014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79502</xdr:rowOff>
    </xdr:from>
    <xdr:to>
      <xdr:col>55</xdr:col>
      <xdr:colOff>50800</xdr:colOff>
      <xdr:row>62</xdr:row>
      <xdr:rowOff>9652</xdr:rowOff>
    </xdr:to>
    <xdr:sp macro="" textlink="">
      <xdr:nvSpPr>
        <xdr:cNvPr id="210" name="フローチャート: 判断 209"/>
        <xdr:cNvSpPr/>
      </xdr:nvSpPr>
      <xdr:spPr>
        <a:xfrm>
          <a:off x="9398000" y="101569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106934</xdr:rowOff>
    </xdr:from>
    <xdr:to>
      <xdr:col>50</xdr:col>
      <xdr:colOff>165100</xdr:colOff>
      <xdr:row>62</xdr:row>
      <xdr:rowOff>37084</xdr:rowOff>
    </xdr:to>
    <xdr:sp macro="" textlink="">
      <xdr:nvSpPr>
        <xdr:cNvPr id="211" name="フローチャート: 判断 210"/>
        <xdr:cNvSpPr/>
      </xdr:nvSpPr>
      <xdr:spPr>
        <a:xfrm>
          <a:off x="8636000" y="10184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12" name="フローチャート: 判断 211"/>
        <xdr:cNvSpPr/>
      </xdr:nvSpPr>
      <xdr:spPr>
        <a:xfrm>
          <a:off x="7842250" y="9994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95504</xdr:rowOff>
    </xdr:from>
    <xdr:to>
      <xdr:col>41</xdr:col>
      <xdr:colOff>101600</xdr:colOff>
      <xdr:row>63</xdr:row>
      <xdr:rowOff>25654</xdr:rowOff>
    </xdr:to>
    <xdr:sp macro="" textlink="">
      <xdr:nvSpPr>
        <xdr:cNvPr id="213" name="フローチャート: 判断 212"/>
        <xdr:cNvSpPr/>
      </xdr:nvSpPr>
      <xdr:spPr>
        <a:xfrm>
          <a:off x="7029450" y="103380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93218</xdr:rowOff>
    </xdr:from>
    <xdr:to>
      <xdr:col>55</xdr:col>
      <xdr:colOff>50800</xdr:colOff>
      <xdr:row>62</xdr:row>
      <xdr:rowOff>23368</xdr:rowOff>
    </xdr:to>
    <xdr:sp macro="" textlink="">
      <xdr:nvSpPr>
        <xdr:cNvPr id="219" name="楕円 218"/>
        <xdr:cNvSpPr/>
      </xdr:nvSpPr>
      <xdr:spPr>
        <a:xfrm>
          <a:off x="9398000" y="101706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71645</xdr:rowOff>
    </xdr:from>
    <xdr:ext cx="469744" cy="259045"/>
    <xdr:sp macro="" textlink="">
      <xdr:nvSpPr>
        <xdr:cNvPr id="220" name="【陸上競技場・野球場・球技場】&#10;一人当たり面積該当値テキスト"/>
        <xdr:cNvSpPr txBox="1"/>
      </xdr:nvSpPr>
      <xdr:spPr>
        <a:xfrm>
          <a:off x="9480550" y="1014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93218</xdr:rowOff>
    </xdr:from>
    <xdr:to>
      <xdr:col>50</xdr:col>
      <xdr:colOff>165100</xdr:colOff>
      <xdr:row>62</xdr:row>
      <xdr:rowOff>23368</xdr:rowOff>
    </xdr:to>
    <xdr:sp macro="" textlink="">
      <xdr:nvSpPr>
        <xdr:cNvPr id="221" name="楕円 220"/>
        <xdr:cNvSpPr/>
      </xdr:nvSpPr>
      <xdr:spPr>
        <a:xfrm>
          <a:off x="8636000" y="101706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144018</xdr:rowOff>
    </xdr:from>
    <xdr:to>
      <xdr:col>55</xdr:col>
      <xdr:colOff>0</xdr:colOff>
      <xdr:row>61</xdr:row>
      <xdr:rowOff>144018</xdr:rowOff>
    </xdr:to>
    <xdr:cxnSp macro="">
      <xdr:nvCxnSpPr>
        <xdr:cNvPr id="222" name="直線コネクタ 221"/>
        <xdr:cNvCxnSpPr/>
      </xdr:nvCxnSpPr>
      <xdr:spPr>
        <a:xfrm>
          <a:off x="8686800" y="1022146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22352</xdr:rowOff>
    </xdr:from>
    <xdr:to>
      <xdr:col>46</xdr:col>
      <xdr:colOff>38100</xdr:colOff>
      <xdr:row>62</xdr:row>
      <xdr:rowOff>123952</xdr:rowOff>
    </xdr:to>
    <xdr:sp macro="" textlink="">
      <xdr:nvSpPr>
        <xdr:cNvPr id="223" name="楕円 222"/>
        <xdr:cNvSpPr/>
      </xdr:nvSpPr>
      <xdr:spPr>
        <a:xfrm>
          <a:off x="7842250" y="102649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144018</xdr:rowOff>
    </xdr:from>
    <xdr:to>
      <xdr:col>50</xdr:col>
      <xdr:colOff>114300</xdr:colOff>
      <xdr:row>62</xdr:row>
      <xdr:rowOff>73152</xdr:rowOff>
    </xdr:to>
    <xdr:cxnSp macro="">
      <xdr:nvCxnSpPr>
        <xdr:cNvPr id="224" name="直線コネクタ 223"/>
        <xdr:cNvCxnSpPr/>
      </xdr:nvCxnSpPr>
      <xdr:spPr>
        <a:xfrm flipV="1">
          <a:off x="7886700" y="10221468"/>
          <a:ext cx="8001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26924</xdr:rowOff>
    </xdr:from>
    <xdr:to>
      <xdr:col>41</xdr:col>
      <xdr:colOff>101600</xdr:colOff>
      <xdr:row>62</xdr:row>
      <xdr:rowOff>128524</xdr:rowOff>
    </xdr:to>
    <xdr:sp macro="" textlink="">
      <xdr:nvSpPr>
        <xdr:cNvPr id="225" name="楕円 224"/>
        <xdr:cNvSpPr/>
      </xdr:nvSpPr>
      <xdr:spPr>
        <a:xfrm>
          <a:off x="7029450" y="102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73152</xdr:rowOff>
    </xdr:from>
    <xdr:to>
      <xdr:col>45</xdr:col>
      <xdr:colOff>177800</xdr:colOff>
      <xdr:row>62</xdr:row>
      <xdr:rowOff>77724</xdr:rowOff>
    </xdr:to>
    <xdr:cxnSp macro="">
      <xdr:nvCxnSpPr>
        <xdr:cNvPr id="226" name="直線コネクタ 225"/>
        <xdr:cNvCxnSpPr/>
      </xdr:nvCxnSpPr>
      <xdr:spPr>
        <a:xfrm flipV="1">
          <a:off x="7080250" y="10315702"/>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28211</xdr:rowOff>
    </xdr:from>
    <xdr:ext cx="469744" cy="259045"/>
    <xdr:sp macro="" textlink="">
      <xdr:nvSpPr>
        <xdr:cNvPr id="227" name="n_1aveValue【陸上競技場・野球場・球技場】&#10;一人当たり面積"/>
        <xdr:cNvSpPr txBox="1"/>
      </xdr:nvSpPr>
      <xdr:spPr>
        <a:xfrm>
          <a:off x="8458277" y="1027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228" name="n_2aveValue【陸上競技場・野球場・球技場】&#10;一人当たり面積"/>
        <xdr:cNvSpPr txBox="1"/>
      </xdr:nvSpPr>
      <xdr:spPr>
        <a:xfrm>
          <a:off x="7677227" y="977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16781</xdr:rowOff>
    </xdr:from>
    <xdr:ext cx="469744" cy="259045"/>
    <xdr:sp macro="" textlink="">
      <xdr:nvSpPr>
        <xdr:cNvPr id="229" name="n_3aveValue【陸上競技場・野球場・球技場】&#10;一人当たり面積"/>
        <xdr:cNvSpPr txBox="1"/>
      </xdr:nvSpPr>
      <xdr:spPr>
        <a:xfrm>
          <a:off x="6864427" y="1042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39895</xdr:rowOff>
    </xdr:from>
    <xdr:ext cx="469744" cy="259045"/>
    <xdr:sp macro="" textlink="">
      <xdr:nvSpPr>
        <xdr:cNvPr id="230" name="n_1mainValue【陸上競技場・野球場・球技場】&#10;一人当たり面積"/>
        <xdr:cNvSpPr txBox="1"/>
      </xdr:nvSpPr>
      <xdr:spPr>
        <a:xfrm>
          <a:off x="8458277" y="99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115079</xdr:rowOff>
    </xdr:from>
    <xdr:ext cx="469744" cy="259045"/>
    <xdr:sp macro="" textlink="">
      <xdr:nvSpPr>
        <xdr:cNvPr id="231" name="n_2mainValue【陸上競技場・野球場・球技場】&#10;一人当たり面積"/>
        <xdr:cNvSpPr txBox="1"/>
      </xdr:nvSpPr>
      <xdr:spPr>
        <a:xfrm>
          <a:off x="7677227" y="103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145051</xdr:rowOff>
    </xdr:from>
    <xdr:ext cx="469744" cy="259045"/>
    <xdr:sp macro="" textlink="">
      <xdr:nvSpPr>
        <xdr:cNvPr id="232" name="n_3mainValue【陸上競技場・野球場・球技場】&#10;一人当たり面積"/>
        <xdr:cNvSpPr txBox="1"/>
      </xdr:nvSpPr>
      <xdr:spPr>
        <a:xfrm>
          <a:off x="6864427" y="1005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4" name="正方形/長方形 233"/>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5" name="正方形/長方形 234"/>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6" name="正方形/長方形 235"/>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7" name="正方形/長方形 236"/>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136398</xdr:rowOff>
    </xdr:from>
    <xdr:to>
      <xdr:col>24</xdr:col>
      <xdr:colOff>62865</xdr:colOff>
      <xdr:row>86</xdr:row>
      <xdr:rowOff>88392</xdr:rowOff>
    </xdr:to>
    <xdr:cxnSp macro="">
      <xdr:nvCxnSpPr>
        <xdr:cNvPr id="253" name="直線コネクタ 252"/>
        <xdr:cNvCxnSpPr/>
      </xdr:nvCxnSpPr>
      <xdr:spPr>
        <a:xfrm flipV="1">
          <a:off x="4176395" y="13020548"/>
          <a:ext cx="1270" cy="1272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92219</xdr:rowOff>
    </xdr:from>
    <xdr:ext cx="405111" cy="259045"/>
    <xdr:sp macro="" textlink="">
      <xdr:nvSpPr>
        <xdr:cNvPr id="254" name="【県民会館】&#10;有形固定資産減価償却率最小値テキスト"/>
        <xdr:cNvSpPr txBox="1"/>
      </xdr:nvSpPr>
      <xdr:spPr>
        <a:xfrm>
          <a:off x="4229100" y="1429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55" name="直線コネクタ 254"/>
        <xdr:cNvCxnSpPr/>
      </xdr:nvCxnSpPr>
      <xdr:spPr>
        <a:xfrm>
          <a:off x="4108450" y="14293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83075</xdr:rowOff>
    </xdr:from>
    <xdr:ext cx="405111" cy="259045"/>
    <xdr:sp macro="" textlink="">
      <xdr:nvSpPr>
        <xdr:cNvPr id="256" name="【県民会館】&#10;有形固定資産減価償却率最大値テキスト"/>
        <xdr:cNvSpPr txBox="1"/>
      </xdr:nvSpPr>
      <xdr:spPr>
        <a:xfrm>
          <a:off x="4229100" y="1280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136398</xdr:rowOff>
    </xdr:from>
    <xdr:to>
      <xdr:col>24</xdr:col>
      <xdr:colOff>152400</xdr:colOff>
      <xdr:row>78</xdr:row>
      <xdr:rowOff>136398</xdr:rowOff>
    </xdr:to>
    <xdr:cxnSp macro="">
      <xdr:nvCxnSpPr>
        <xdr:cNvPr id="257" name="直線コネクタ 256"/>
        <xdr:cNvCxnSpPr/>
      </xdr:nvCxnSpPr>
      <xdr:spPr>
        <a:xfrm>
          <a:off x="4108450" y="130205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13733</xdr:rowOff>
    </xdr:from>
    <xdr:ext cx="405111" cy="259045"/>
    <xdr:sp macro="" textlink="">
      <xdr:nvSpPr>
        <xdr:cNvPr id="258" name="【県民会館】&#10;有形固定資産減価償却率平均値テキスト"/>
        <xdr:cNvSpPr txBox="1"/>
      </xdr:nvSpPr>
      <xdr:spPr>
        <a:xfrm>
          <a:off x="4229100" y="1388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35306</xdr:rowOff>
    </xdr:from>
    <xdr:to>
      <xdr:col>24</xdr:col>
      <xdr:colOff>114300</xdr:colOff>
      <xdr:row>84</xdr:row>
      <xdr:rowOff>136906</xdr:rowOff>
    </xdr:to>
    <xdr:sp macro="" textlink="">
      <xdr:nvSpPr>
        <xdr:cNvPr id="259" name="フローチャート: 判断 258"/>
        <xdr:cNvSpPr/>
      </xdr:nvSpPr>
      <xdr:spPr>
        <a:xfrm>
          <a:off x="4127500" y="139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42163</xdr:rowOff>
    </xdr:from>
    <xdr:to>
      <xdr:col>20</xdr:col>
      <xdr:colOff>38100</xdr:colOff>
      <xdr:row>84</xdr:row>
      <xdr:rowOff>143763</xdr:rowOff>
    </xdr:to>
    <xdr:sp macro="" textlink="">
      <xdr:nvSpPr>
        <xdr:cNvPr id="260" name="フローチャート: 判断 259"/>
        <xdr:cNvSpPr/>
      </xdr:nvSpPr>
      <xdr:spPr>
        <a:xfrm>
          <a:off x="3384550" y="13916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138176</xdr:rowOff>
    </xdr:from>
    <xdr:to>
      <xdr:col>15</xdr:col>
      <xdr:colOff>101600</xdr:colOff>
      <xdr:row>85</xdr:row>
      <xdr:rowOff>68326</xdr:rowOff>
    </xdr:to>
    <xdr:sp macro="" textlink="">
      <xdr:nvSpPr>
        <xdr:cNvPr id="261" name="フローチャート: 判断 260"/>
        <xdr:cNvSpPr/>
      </xdr:nvSpPr>
      <xdr:spPr>
        <a:xfrm>
          <a:off x="2571750" y="140129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26163</xdr:rowOff>
    </xdr:from>
    <xdr:to>
      <xdr:col>10</xdr:col>
      <xdr:colOff>165100</xdr:colOff>
      <xdr:row>84</xdr:row>
      <xdr:rowOff>127763</xdr:rowOff>
    </xdr:to>
    <xdr:sp macro="" textlink="">
      <xdr:nvSpPr>
        <xdr:cNvPr id="262" name="フローチャート: 判断 261"/>
        <xdr:cNvSpPr/>
      </xdr:nvSpPr>
      <xdr:spPr>
        <a:xfrm>
          <a:off x="1778000" y="1390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19304</xdr:rowOff>
    </xdr:from>
    <xdr:to>
      <xdr:col>24</xdr:col>
      <xdr:colOff>114300</xdr:colOff>
      <xdr:row>82</xdr:row>
      <xdr:rowOff>120904</xdr:rowOff>
    </xdr:to>
    <xdr:sp macro="" textlink="">
      <xdr:nvSpPr>
        <xdr:cNvPr id="268" name="楕円 267"/>
        <xdr:cNvSpPr/>
      </xdr:nvSpPr>
      <xdr:spPr>
        <a:xfrm>
          <a:off x="4127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42181</xdr:rowOff>
    </xdr:from>
    <xdr:ext cx="405111" cy="259045"/>
    <xdr:sp macro="" textlink="">
      <xdr:nvSpPr>
        <xdr:cNvPr id="269" name="【県民会館】&#10;有形固定資産減価償却率該当値テキスト"/>
        <xdr:cNvSpPr txBox="1"/>
      </xdr:nvSpPr>
      <xdr:spPr>
        <a:xfrm>
          <a:off x="4229100" y="13421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62737</xdr:rowOff>
    </xdr:from>
    <xdr:to>
      <xdr:col>20</xdr:col>
      <xdr:colOff>38100</xdr:colOff>
      <xdr:row>82</xdr:row>
      <xdr:rowOff>164337</xdr:rowOff>
    </xdr:to>
    <xdr:sp macro="" textlink="">
      <xdr:nvSpPr>
        <xdr:cNvPr id="270" name="楕円 269"/>
        <xdr:cNvSpPr/>
      </xdr:nvSpPr>
      <xdr:spPr>
        <a:xfrm>
          <a:off x="3384550" y="136072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70104</xdr:rowOff>
    </xdr:from>
    <xdr:to>
      <xdr:col>24</xdr:col>
      <xdr:colOff>63500</xdr:colOff>
      <xdr:row>82</xdr:row>
      <xdr:rowOff>113537</xdr:rowOff>
    </xdr:to>
    <xdr:cxnSp macro="">
      <xdr:nvCxnSpPr>
        <xdr:cNvPr id="271" name="直線コネクタ 270"/>
        <xdr:cNvCxnSpPr/>
      </xdr:nvCxnSpPr>
      <xdr:spPr>
        <a:xfrm flipV="1">
          <a:off x="3429000" y="13614654"/>
          <a:ext cx="7493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60452</xdr:rowOff>
    </xdr:from>
    <xdr:to>
      <xdr:col>15</xdr:col>
      <xdr:colOff>101600</xdr:colOff>
      <xdr:row>82</xdr:row>
      <xdr:rowOff>162052</xdr:rowOff>
    </xdr:to>
    <xdr:sp macro="" textlink="">
      <xdr:nvSpPr>
        <xdr:cNvPr id="272" name="楕円 271"/>
        <xdr:cNvSpPr/>
      </xdr:nvSpPr>
      <xdr:spPr>
        <a:xfrm>
          <a:off x="2571750" y="136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111252</xdr:rowOff>
    </xdr:from>
    <xdr:to>
      <xdr:col>19</xdr:col>
      <xdr:colOff>177800</xdr:colOff>
      <xdr:row>82</xdr:row>
      <xdr:rowOff>113537</xdr:rowOff>
    </xdr:to>
    <xdr:cxnSp macro="">
      <xdr:nvCxnSpPr>
        <xdr:cNvPr id="273" name="直線コネクタ 272"/>
        <xdr:cNvCxnSpPr/>
      </xdr:nvCxnSpPr>
      <xdr:spPr>
        <a:xfrm>
          <a:off x="2622550" y="13655802"/>
          <a:ext cx="8064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106172</xdr:rowOff>
    </xdr:from>
    <xdr:to>
      <xdr:col>10</xdr:col>
      <xdr:colOff>165100</xdr:colOff>
      <xdr:row>83</xdr:row>
      <xdr:rowOff>36322</xdr:rowOff>
    </xdr:to>
    <xdr:sp macro="" textlink="">
      <xdr:nvSpPr>
        <xdr:cNvPr id="274" name="楕円 273"/>
        <xdr:cNvSpPr/>
      </xdr:nvSpPr>
      <xdr:spPr>
        <a:xfrm>
          <a:off x="1778000" y="136507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111252</xdr:rowOff>
    </xdr:from>
    <xdr:to>
      <xdr:col>15</xdr:col>
      <xdr:colOff>50800</xdr:colOff>
      <xdr:row>82</xdr:row>
      <xdr:rowOff>156972</xdr:rowOff>
    </xdr:to>
    <xdr:cxnSp macro="">
      <xdr:nvCxnSpPr>
        <xdr:cNvPr id="275" name="直線コネクタ 274"/>
        <xdr:cNvCxnSpPr/>
      </xdr:nvCxnSpPr>
      <xdr:spPr>
        <a:xfrm flipV="1">
          <a:off x="1828800" y="13655802"/>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134890</xdr:rowOff>
    </xdr:from>
    <xdr:ext cx="405111" cy="259045"/>
    <xdr:sp macro="" textlink="">
      <xdr:nvSpPr>
        <xdr:cNvPr id="276" name="n_1aveValue【県民会館】&#10;有形固定資産減価償却率"/>
        <xdr:cNvSpPr txBox="1"/>
      </xdr:nvSpPr>
      <xdr:spPr>
        <a:xfrm>
          <a:off x="3239144" y="140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59453</xdr:rowOff>
    </xdr:from>
    <xdr:ext cx="405111" cy="259045"/>
    <xdr:sp macro="" textlink="">
      <xdr:nvSpPr>
        <xdr:cNvPr id="277" name="n_2aveValue【県民会館】&#10;有形固定資産減価償却率"/>
        <xdr:cNvSpPr txBox="1"/>
      </xdr:nvSpPr>
      <xdr:spPr>
        <a:xfrm>
          <a:off x="2439044" y="1409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118890</xdr:rowOff>
    </xdr:from>
    <xdr:ext cx="405111" cy="259045"/>
    <xdr:sp macro="" textlink="">
      <xdr:nvSpPr>
        <xdr:cNvPr id="278" name="n_3aveValue【県民会館】&#10;有形固定資産減価償却率"/>
        <xdr:cNvSpPr txBox="1"/>
      </xdr:nvSpPr>
      <xdr:spPr>
        <a:xfrm>
          <a:off x="1645294" y="1399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9414</xdr:rowOff>
    </xdr:from>
    <xdr:ext cx="405111" cy="259045"/>
    <xdr:sp macro="" textlink="">
      <xdr:nvSpPr>
        <xdr:cNvPr id="279" name="n_1mainValue【県民会館】&#10;有形固定資産減価償却率"/>
        <xdr:cNvSpPr txBox="1"/>
      </xdr:nvSpPr>
      <xdr:spPr>
        <a:xfrm>
          <a:off x="3239144" y="1338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7129</xdr:rowOff>
    </xdr:from>
    <xdr:ext cx="405111" cy="259045"/>
    <xdr:sp macro="" textlink="">
      <xdr:nvSpPr>
        <xdr:cNvPr id="280" name="n_2mainValue【県民会館】&#10;有形固定資産減価償却率"/>
        <xdr:cNvSpPr txBox="1"/>
      </xdr:nvSpPr>
      <xdr:spPr>
        <a:xfrm>
          <a:off x="2439044" y="13386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52849</xdr:rowOff>
    </xdr:from>
    <xdr:ext cx="405111" cy="259045"/>
    <xdr:sp macro="" textlink="">
      <xdr:nvSpPr>
        <xdr:cNvPr id="281" name="n_3mainValue【県民会館】&#10;有形固定資産減価償却率"/>
        <xdr:cNvSpPr txBox="1"/>
      </xdr:nvSpPr>
      <xdr:spPr>
        <a:xfrm>
          <a:off x="1645294" y="13432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3" name="正方形/長方形 282"/>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4" name="正方形/長方形 283"/>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5" name="正方形/長方形 284"/>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6" name="正方形/長方形 285"/>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1" name="テキスト ボックス 300"/>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305" name="直線コネクタ 304"/>
        <xdr:cNvCxnSpPr/>
      </xdr:nvCxnSpPr>
      <xdr:spPr>
        <a:xfrm flipV="1">
          <a:off x="9427845" y="13003893"/>
          <a:ext cx="127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306" name="【県民会館】&#10;一人当たり面積最小値テキスト"/>
        <xdr:cNvSpPr txBox="1"/>
      </xdr:nvSpPr>
      <xdr:spPr>
        <a:xfrm>
          <a:off x="9480550" y="143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307" name="直線コネクタ 306"/>
        <xdr:cNvCxnSpPr/>
      </xdr:nvCxnSpPr>
      <xdr:spPr>
        <a:xfrm>
          <a:off x="9359900" y="14324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308" name="【県民会館】&#10;一人当たり面積最大値テキスト"/>
        <xdr:cNvSpPr txBox="1"/>
      </xdr:nvSpPr>
      <xdr:spPr>
        <a:xfrm>
          <a:off x="9480550" y="1278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309" name="直線コネクタ 308"/>
        <xdr:cNvCxnSpPr/>
      </xdr:nvCxnSpPr>
      <xdr:spPr>
        <a:xfrm>
          <a:off x="9359900" y="13003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310" name="【県民会館】&#10;一人当たり面積平均値テキスト"/>
        <xdr:cNvSpPr txBox="1"/>
      </xdr:nvSpPr>
      <xdr:spPr>
        <a:xfrm>
          <a:off x="948055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11" name="フローチャート: 判断 310"/>
        <xdr:cNvSpPr/>
      </xdr:nvSpPr>
      <xdr:spPr>
        <a:xfrm>
          <a:off x="9398000" y="1397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36286</xdr:rowOff>
    </xdr:from>
    <xdr:to>
      <xdr:col>50</xdr:col>
      <xdr:colOff>165100</xdr:colOff>
      <xdr:row>84</xdr:row>
      <xdr:rowOff>137886</xdr:rowOff>
    </xdr:to>
    <xdr:sp macro="" textlink="">
      <xdr:nvSpPr>
        <xdr:cNvPr id="312" name="フローチャート: 判断 311"/>
        <xdr:cNvSpPr/>
      </xdr:nvSpPr>
      <xdr:spPr>
        <a:xfrm>
          <a:off x="8636000" y="1391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77107</xdr:rowOff>
    </xdr:from>
    <xdr:to>
      <xdr:col>46</xdr:col>
      <xdr:colOff>38100</xdr:colOff>
      <xdr:row>84</xdr:row>
      <xdr:rowOff>7257</xdr:rowOff>
    </xdr:to>
    <xdr:sp macro="" textlink="">
      <xdr:nvSpPr>
        <xdr:cNvPr id="313" name="フローチャート: 判断 312"/>
        <xdr:cNvSpPr/>
      </xdr:nvSpPr>
      <xdr:spPr>
        <a:xfrm>
          <a:off x="7842250" y="137867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68943</xdr:rowOff>
    </xdr:from>
    <xdr:to>
      <xdr:col>41</xdr:col>
      <xdr:colOff>101600</xdr:colOff>
      <xdr:row>84</xdr:row>
      <xdr:rowOff>170543</xdr:rowOff>
    </xdr:to>
    <xdr:sp macro="" textlink="">
      <xdr:nvSpPr>
        <xdr:cNvPr id="314" name="フローチャート: 判断 313"/>
        <xdr:cNvSpPr/>
      </xdr:nvSpPr>
      <xdr:spPr>
        <a:xfrm>
          <a:off x="7029450" y="139436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117929</xdr:rowOff>
    </xdr:from>
    <xdr:to>
      <xdr:col>55</xdr:col>
      <xdr:colOff>50800</xdr:colOff>
      <xdr:row>83</xdr:row>
      <xdr:rowOff>48079</xdr:rowOff>
    </xdr:to>
    <xdr:sp macro="" textlink="">
      <xdr:nvSpPr>
        <xdr:cNvPr id="320" name="楕円 319"/>
        <xdr:cNvSpPr/>
      </xdr:nvSpPr>
      <xdr:spPr>
        <a:xfrm>
          <a:off x="9398000" y="136624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140806</xdr:rowOff>
    </xdr:from>
    <xdr:ext cx="469744" cy="259045"/>
    <xdr:sp macro="" textlink="">
      <xdr:nvSpPr>
        <xdr:cNvPr id="321" name="【県民会館】&#10;一人当たり面積該当値テキスト"/>
        <xdr:cNvSpPr txBox="1"/>
      </xdr:nvSpPr>
      <xdr:spPr>
        <a:xfrm>
          <a:off x="9480550" y="135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150586</xdr:rowOff>
    </xdr:from>
    <xdr:to>
      <xdr:col>50</xdr:col>
      <xdr:colOff>165100</xdr:colOff>
      <xdr:row>83</xdr:row>
      <xdr:rowOff>80736</xdr:rowOff>
    </xdr:to>
    <xdr:sp macro="" textlink="">
      <xdr:nvSpPr>
        <xdr:cNvPr id="322" name="楕円 321"/>
        <xdr:cNvSpPr/>
      </xdr:nvSpPr>
      <xdr:spPr>
        <a:xfrm>
          <a:off x="8636000" y="136951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83</xdr:row>
      <xdr:rowOff>29936</xdr:rowOff>
    </xdr:to>
    <xdr:cxnSp macro="">
      <xdr:nvCxnSpPr>
        <xdr:cNvPr id="323" name="直線コネクタ 322"/>
        <xdr:cNvCxnSpPr/>
      </xdr:nvCxnSpPr>
      <xdr:spPr>
        <a:xfrm flipV="1">
          <a:off x="8686800" y="13706929"/>
          <a:ext cx="7429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24" name="楕円 323"/>
        <xdr:cNvSpPr/>
      </xdr:nvSpPr>
      <xdr:spPr>
        <a:xfrm>
          <a:off x="7842250" y="136624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83</xdr:row>
      <xdr:rowOff>29936</xdr:rowOff>
    </xdr:to>
    <xdr:cxnSp macro="">
      <xdr:nvCxnSpPr>
        <xdr:cNvPr id="325" name="直線コネクタ 324"/>
        <xdr:cNvCxnSpPr/>
      </xdr:nvCxnSpPr>
      <xdr:spPr>
        <a:xfrm>
          <a:off x="7886700" y="13706929"/>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117929</xdr:rowOff>
    </xdr:from>
    <xdr:to>
      <xdr:col>41</xdr:col>
      <xdr:colOff>101600</xdr:colOff>
      <xdr:row>83</xdr:row>
      <xdr:rowOff>48079</xdr:rowOff>
    </xdr:to>
    <xdr:sp macro="" textlink="">
      <xdr:nvSpPr>
        <xdr:cNvPr id="326" name="楕円 325"/>
        <xdr:cNvSpPr/>
      </xdr:nvSpPr>
      <xdr:spPr>
        <a:xfrm>
          <a:off x="7029450" y="136624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168729</xdr:rowOff>
    </xdr:from>
    <xdr:to>
      <xdr:col>45</xdr:col>
      <xdr:colOff>177800</xdr:colOff>
      <xdr:row>82</xdr:row>
      <xdr:rowOff>168729</xdr:rowOff>
    </xdr:to>
    <xdr:cxnSp macro="">
      <xdr:nvCxnSpPr>
        <xdr:cNvPr id="327" name="直線コネクタ 326"/>
        <xdr:cNvCxnSpPr/>
      </xdr:nvCxnSpPr>
      <xdr:spPr>
        <a:xfrm>
          <a:off x="7080250" y="137069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129013</xdr:rowOff>
    </xdr:from>
    <xdr:ext cx="469744" cy="259045"/>
    <xdr:sp macro="" textlink="">
      <xdr:nvSpPr>
        <xdr:cNvPr id="328" name="n_1aveValue【県民会館】&#10;一人当たり面積"/>
        <xdr:cNvSpPr txBox="1"/>
      </xdr:nvSpPr>
      <xdr:spPr>
        <a:xfrm>
          <a:off x="8458277"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169834</xdr:rowOff>
    </xdr:from>
    <xdr:ext cx="469744" cy="259045"/>
    <xdr:sp macro="" textlink="">
      <xdr:nvSpPr>
        <xdr:cNvPr id="329" name="n_2aveValue【県民会館】&#10;一人当たり面積"/>
        <xdr:cNvSpPr txBox="1"/>
      </xdr:nvSpPr>
      <xdr:spPr>
        <a:xfrm>
          <a:off x="7677227" y="1387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161670</xdr:rowOff>
    </xdr:from>
    <xdr:ext cx="469744" cy="259045"/>
    <xdr:sp macro="" textlink="">
      <xdr:nvSpPr>
        <xdr:cNvPr id="330" name="n_3aveValue【県民会館】&#10;一人当たり面積"/>
        <xdr:cNvSpPr txBox="1"/>
      </xdr:nvSpPr>
      <xdr:spPr>
        <a:xfrm>
          <a:off x="6864427" y="140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97263</xdr:rowOff>
    </xdr:from>
    <xdr:ext cx="469744" cy="259045"/>
    <xdr:sp macro="" textlink="">
      <xdr:nvSpPr>
        <xdr:cNvPr id="331" name="n_1mainValue【県民会館】&#10;一人当たり面積"/>
        <xdr:cNvSpPr txBox="1"/>
      </xdr:nvSpPr>
      <xdr:spPr>
        <a:xfrm>
          <a:off x="8458277" y="1347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32" name="n_2mainValue【県民会館】&#10;一人当たり面積"/>
        <xdr:cNvSpPr txBox="1"/>
      </xdr:nvSpPr>
      <xdr:spPr>
        <a:xfrm>
          <a:off x="76772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33" name="n_3mainValue【県民会館】&#10;一人当たり面積"/>
        <xdr:cNvSpPr txBox="1"/>
      </xdr:nvSpPr>
      <xdr:spPr>
        <a:xfrm>
          <a:off x="68644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4" name="正方形/長方形 33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5" name="正方形/長方形 334"/>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6" name="正方形/長方形 335"/>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7" name="正方形/長方形 336"/>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8" name="正方形/長方形 337"/>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2" name="テキスト ボックス 341"/>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4" name="テキスト ボックス 343"/>
        <xdr:cNvSpPr txBox="1"/>
      </xdr:nvSpPr>
      <xdr:spPr>
        <a:xfrm>
          <a:off x="3398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4" name="テキスト ボックス 353"/>
        <xdr:cNvSpPr txBox="1"/>
      </xdr:nvSpPr>
      <xdr:spPr>
        <a:xfrm>
          <a:off x="3398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6" name="テキスト ボックス 355"/>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77832</xdr:rowOff>
    </xdr:from>
    <xdr:to>
      <xdr:col>24</xdr:col>
      <xdr:colOff>62865</xdr:colOff>
      <xdr:row>106</xdr:row>
      <xdr:rowOff>4355</xdr:rowOff>
    </xdr:to>
    <xdr:cxnSp macro="">
      <xdr:nvCxnSpPr>
        <xdr:cNvPr id="358" name="直線コネクタ 357"/>
        <xdr:cNvCxnSpPr/>
      </xdr:nvCxnSpPr>
      <xdr:spPr>
        <a:xfrm flipV="1">
          <a:off x="4176395" y="16479882"/>
          <a:ext cx="1270" cy="11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106</xdr:row>
      <xdr:rowOff>8182</xdr:rowOff>
    </xdr:from>
    <xdr:ext cx="405111" cy="259045"/>
    <xdr:sp macro="" textlink="">
      <xdr:nvSpPr>
        <xdr:cNvPr id="359" name="【保健所】&#10;有形固定資産減価償却率最小値テキスト"/>
        <xdr:cNvSpPr txBox="1"/>
      </xdr:nvSpPr>
      <xdr:spPr>
        <a:xfrm>
          <a:off x="4229100" y="1761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4355</xdr:rowOff>
    </xdr:from>
    <xdr:to>
      <xdr:col>24</xdr:col>
      <xdr:colOff>152400</xdr:colOff>
      <xdr:row>106</xdr:row>
      <xdr:rowOff>4355</xdr:rowOff>
    </xdr:to>
    <xdr:cxnSp macro="">
      <xdr:nvCxnSpPr>
        <xdr:cNvPr id="360" name="直線コネクタ 359"/>
        <xdr:cNvCxnSpPr/>
      </xdr:nvCxnSpPr>
      <xdr:spPr>
        <a:xfrm>
          <a:off x="4108450" y="17606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24509</xdr:rowOff>
    </xdr:from>
    <xdr:ext cx="405111" cy="259045"/>
    <xdr:sp macro="" textlink="">
      <xdr:nvSpPr>
        <xdr:cNvPr id="361" name="【保健所】&#10;有形固定資産減価償却率最大値テキスト"/>
        <xdr:cNvSpPr txBox="1"/>
      </xdr:nvSpPr>
      <xdr:spPr>
        <a:xfrm>
          <a:off x="4229100" y="16255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77832</xdr:rowOff>
    </xdr:from>
    <xdr:to>
      <xdr:col>24</xdr:col>
      <xdr:colOff>152400</xdr:colOff>
      <xdr:row>99</xdr:row>
      <xdr:rowOff>77832</xdr:rowOff>
    </xdr:to>
    <xdr:cxnSp macro="">
      <xdr:nvCxnSpPr>
        <xdr:cNvPr id="362" name="直線コネクタ 361"/>
        <xdr:cNvCxnSpPr/>
      </xdr:nvCxnSpPr>
      <xdr:spPr>
        <a:xfrm>
          <a:off x="4108450" y="164798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108693</xdr:rowOff>
    </xdr:from>
    <xdr:ext cx="405111" cy="259045"/>
    <xdr:sp macro="" textlink="">
      <xdr:nvSpPr>
        <xdr:cNvPr id="363" name="【保健所】&#10;有形固定資産減価償却率平均値テキスト"/>
        <xdr:cNvSpPr txBox="1"/>
      </xdr:nvSpPr>
      <xdr:spPr>
        <a:xfrm>
          <a:off x="4229100" y="1668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85816</xdr:rowOff>
    </xdr:from>
    <xdr:to>
      <xdr:col>24</xdr:col>
      <xdr:colOff>114300</xdr:colOff>
      <xdr:row>102</xdr:row>
      <xdr:rowOff>15966</xdr:rowOff>
    </xdr:to>
    <xdr:sp macro="" textlink="">
      <xdr:nvSpPr>
        <xdr:cNvPr id="364" name="フローチャート: 判断 363"/>
        <xdr:cNvSpPr/>
      </xdr:nvSpPr>
      <xdr:spPr>
        <a:xfrm>
          <a:off x="4127500" y="1683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113574</xdr:rowOff>
    </xdr:from>
    <xdr:to>
      <xdr:col>20</xdr:col>
      <xdr:colOff>38100</xdr:colOff>
      <xdr:row>103</xdr:row>
      <xdr:rowOff>43724</xdr:rowOff>
    </xdr:to>
    <xdr:sp macro="" textlink="">
      <xdr:nvSpPr>
        <xdr:cNvPr id="365" name="フローチャート: 判断 364"/>
        <xdr:cNvSpPr/>
      </xdr:nvSpPr>
      <xdr:spPr>
        <a:xfrm>
          <a:off x="3384550" y="170299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147864</xdr:rowOff>
    </xdr:from>
    <xdr:to>
      <xdr:col>15</xdr:col>
      <xdr:colOff>101600</xdr:colOff>
      <xdr:row>104</xdr:row>
      <xdr:rowOff>78014</xdr:rowOff>
    </xdr:to>
    <xdr:sp macro="" textlink="">
      <xdr:nvSpPr>
        <xdr:cNvPr id="366" name="フローチャート: 判断 365"/>
        <xdr:cNvSpPr/>
      </xdr:nvSpPr>
      <xdr:spPr>
        <a:xfrm>
          <a:off x="2571750" y="1723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165826</xdr:rowOff>
    </xdr:from>
    <xdr:to>
      <xdr:col>10</xdr:col>
      <xdr:colOff>165100</xdr:colOff>
      <xdr:row>105</xdr:row>
      <xdr:rowOff>95976</xdr:rowOff>
    </xdr:to>
    <xdr:sp macro="" textlink="">
      <xdr:nvSpPr>
        <xdr:cNvPr id="367" name="フローチャート: 判断 366"/>
        <xdr:cNvSpPr/>
      </xdr:nvSpPr>
      <xdr:spPr>
        <a:xfrm>
          <a:off x="1778000" y="1742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95613</xdr:rowOff>
    </xdr:from>
    <xdr:to>
      <xdr:col>24</xdr:col>
      <xdr:colOff>114300</xdr:colOff>
      <xdr:row>104</xdr:row>
      <xdr:rowOff>25763</xdr:rowOff>
    </xdr:to>
    <xdr:sp macro="" textlink="">
      <xdr:nvSpPr>
        <xdr:cNvPr id="373" name="楕円 372"/>
        <xdr:cNvSpPr/>
      </xdr:nvSpPr>
      <xdr:spPr>
        <a:xfrm>
          <a:off x="41275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74040</xdr:rowOff>
    </xdr:from>
    <xdr:ext cx="405111" cy="259045"/>
    <xdr:sp macro="" textlink="">
      <xdr:nvSpPr>
        <xdr:cNvPr id="374" name="【保健所】&#10;有形固定資産減価償却率該当値テキスト"/>
        <xdr:cNvSpPr txBox="1"/>
      </xdr:nvSpPr>
      <xdr:spPr>
        <a:xfrm>
          <a:off x="4229100" y="17161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93980</xdr:rowOff>
    </xdr:from>
    <xdr:to>
      <xdr:col>20</xdr:col>
      <xdr:colOff>38100</xdr:colOff>
      <xdr:row>105</xdr:row>
      <xdr:rowOff>24130</xdr:rowOff>
    </xdr:to>
    <xdr:sp macro="" textlink="">
      <xdr:nvSpPr>
        <xdr:cNvPr id="375" name="楕円 374"/>
        <xdr:cNvSpPr/>
      </xdr:nvSpPr>
      <xdr:spPr>
        <a:xfrm>
          <a:off x="3384550" y="17353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146413</xdr:rowOff>
    </xdr:from>
    <xdr:to>
      <xdr:col>24</xdr:col>
      <xdr:colOff>63500</xdr:colOff>
      <xdr:row>104</xdr:row>
      <xdr:rowOff>144780</xdr:rowOff>
    </xdr:to>
    <xdr:cxnSp macro="">
      <xdr:nvCxnSpPr>
        <xdr:cNvPr id="376" name="直線コネクタ 375"/>
        <xdr:cNvCxnSpPr/>
      </xdr:nvCxnSpPr>
      <xdr:spPr>
        <a:xfrm flipV="1">
          <a:off x="3429000" y="17234263"/>
          <a:ext cx="7493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377" name="楕円 376"/>
        <xdr:cNvSpPr/>
      </xdr:nvSpPr>
      <xdr:spPr>
        <a:xfrm>
          <a:off x="257175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144780</xdr:rowOff>
    </xdr:from>
    <xdr:to>
      <xdr:col>19</xdr:col>
      <xdr:colOff>177800</xdr:colOff>
      <xdr:row>105</xdr:row>
      <xdr:rowOff>41911</xdr:rowOff>
    </xdr:to>
    <xdr:cxnSp macro="">
      <xdr:nvCxnSpPr>
        <xdr:cNvPr id="378" name="直線コネクタ 377"/>
        <xdr:cNvCxnSpPr/>
      </xdr:nvCxnSpPr>
      <xdr:spPr>
        <a:xfrm flipV="1">
          <a:off x="2622550" y="17404080"/>
          <a:ext cx="80645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38463</xdr:rowOff>
    </xdr:from>
    <xdr:to>
      <xdr:col>10</xdr:col>
      <xdr:colOff>165100</xdr:colOff>
      <xdr:row>108</xdr:row>
      <xdr:rowOff>140063</xdr:rowOff>
    </xdr:to>
    <xdr:sp macro="" textlink="">
      <xdr:nvSpPr>
        <xdr:cNvPr id="379" name="楕円 378"/>
        <xdr:cNvSpPr/>
      </xdr:nvSpPr>
      <xdr:spPr>
        <a:xfrm>
          <a:off x="17780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41911</xdr:rowOff>
    </xdr:from>
    <xdr:to>
      <xdr:col>15</xdr:col>
      <xdr:colOff>50800</xdr:colOff>
      <xdr:row>108</xdr:row>
      <xdr:rowOff>89263</xdr:rowOff>
    </xdr:to>
    <xdr:cxnSp macro="">
      <xdr:nvCxnSpPr>
        <xdr:cNvPr id="380" name="直線コネクタ 379"/>
        <xdr:cNvCxnSpPr/>
      </xdr:nvCxnSpPr>
      <xdr:spPr>
        <a:xfrm flipV="1">
          <a:off x="1828800" y="17472661"/>
          <a:ext cx="793750" cy="56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60251</xdr:rowOff>
    </xdr:from>
    <xdr:ext cx="405111" cy="259045"/>
    <xdr:sp macro="" textlink="">
      <xdr:nvSpPr>
        <xdr:cNvPr id="381" name="n_1aveValue【保健所】&#10;有形固定資産減価償却率"/>
        <xdr:cNvSpPr txBox="1"/>
      </xdr:nvSpPr>
      <xdr:spPr>
        <a:xfrm>
          <a:off x="3239144" y="1680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94541</xdr:rowOff>
    </xdr:from>
    <xdr:ext cx="405111" cy="259045"/>
    <xdr:sp macro="" textlink="">
      <xdr:nvSpPr>
        <xdr:cNvPr id="382" name="n_2aveValue【保健所】&#10;有形固定資産減価償却率"/>
        <xdr:cNvSpPr txBox="1"/>
      </xdr:nvSpPr>
      <xdr:spPr>
        <a:xfrm>
          <a:off x="24390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112503</xdr:rowOff>
    </xdr:from>
    <xdr:ext cx="405111" cy="259045"/>
    <xdr:sp macro="" textlink="">
      <xdr:nvSpPr>
        <xdr:cNvPr id="383" name="n_3aveValue【保健所】&#10;有形固定資産減価償却率"/>
        <xdr:cNvSpPr txBox="1"/>
      </xdr:nvSpPr>
      <xdr:spPr>
        <a:xfrm>
          <a:off x="164529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15257</xdr:rowOff>
    </xdr:from>
    <xdr:ext cx="405111" cy="259045"/>
    <xdr:sp macro="" textlink="">
      <xdr:nvSpPr>
        <xdr:cNvPr id="384" name="n_1mainValue【保健所】&#10;有形固定資産減価償却率"/>
        <xdr:cNvSpPr txBox="1"/>
      </xdr:nvSpPr>
      <xdr:spPr>
        <a:xfrm>
          <a:off x="3239144"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83838</xdr:rowOff>
    </xdr:from>
    <xdr:ext cx="405111" cy="259045"/>
    <xdr:sp macro="" textlink="">
      <xdr:nvSpPr>
        <xdr:cNvPr id="385" name="n_2mainValue【保健所】&#10;有形固定資産減価償却率"/>
        <xdr:cNvSpPr txBox="1"/>
      </xdr:nvSpPr>
      <xdr:spPr>
        <a:xfrm>
          <a:off x="2439044"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131190</xdr:rowOff>
    </xdr:from>
    <xdr:ext cx="405111" cy="259045"/>
    <xdr:sp macro="" textlink="">
      <xdr:nvSpPr>
        <xdr:cNvPr id="386" name="n_3mainValue【保健所】&#10;有形固定資産減価償却率"/>
        <xdr:cNvSpPr txBox="1"/>
      </xdr:nvSpPr>
      <xdr:spPr>
        <a:xfrm>
          <a:off x="164529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8" name="正方形/長方形 387"/>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89" name="正方形/長方形 388"/>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0" name="正方形/長方形 389"/>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1" name="正方形/長方形 390"/>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3" name="テキスト ボックス 392"/>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4" name="直線コネクタ 393"/>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5" name="直線コネクタ 394"/>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6" name="テキスト ボックス 395"/>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7" name="直線コネクタ 396"/>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8" name="テキスト ボックス 397"/>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9" name="直線コネクタ 398"/>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0" name="テキスト ボックス 399"/>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1" name="直線コネクタ 400"/>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2" name="テキスト ボックス 401"/>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3" name="直線コネクタ 402"/>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4" name="テキスト ボックス 403"/>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6" name="テキスト ボックス 405"/>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0</xdr:rowOff>
    </xdr:to>
    <xdr:cxnSp macro="">
      <xdr:nvCxnSpPr>
        <xdr:cNvPr id="408" name="直線コネクタ 407"/>
        <xdr:cNvCxnSpPr/>
      </xdr:nvCxnSpPr>
      <xdr:spPr>
        <a:xfrm flipV="1">
          <a:off x="9427845" y="16802100"/>
          <a:ext cx="127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3827</xdr:rowOff>
    </xdr:from>
    <xdr:ext cx="469744" cy="259045"/>
    <xdr:sp macro="" textlink="">
      <xdr:nvSpPr>
        <xdr:cNvPr id="409" name="【保健所】&#10;一人当たり面積最小値テキスト"/>
        <xdr:cNvSpPr txBox="1"/>
      </xdr:nvSpPr>
      <xdr:spPr>
        <a:xfrm>
          <a:off x="948055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10" name="直線コネクタ 409"/>
        <xdr:cNvCxnSpPr/>
      </xdr:nvCxnSpPr>
      <xdr:spPr>
        <a:xfrm>
          <a:off x="9359900" y="1794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11"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12" name="直線コネクタ 411"/>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124477</xdr:rowOff>
    </xdr:from>
    <xdr:ext cx="469744" cy="259045"/>
    <xdr:sp macro="" textlink="">
      <xdr:nvSpPr>
        <xdr:cNvPr id="413" name="【保健所】&#10;一人当たり面積平均値テキスト"/>
        <xdr:cNvSpPr txBox="1"/>
      </xdr:nvSpPr>
      <xdr:spPr>
        <a:xfrm>
          <a:off x="9480550" y="1755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414" name="フローチャート: 判断 413"/>
        <xdr:cNvSpPr/>
      </xdr:nvSpPr>
      <xdr:spPr>
        <a:xfrm>
          <a:off x="9398000" y="1770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15" name="フローチャート: 判断 414"/>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416" name="フローチャート: 判断 415"/>
        <xdr:cNvSpPr/>
      </xdr:nvSpPr>
      <xdr:spPr>
        <a:xfrm>
          <a:off x="7842250" y="17665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17" name="フローチャート: 判断 416"/>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423" name="楕円 422"/>
        <xdr:cNvSpPr/>
      </xdr:nvSpPr>
      <xdr:spPr>
        <a:xfrm>
          <a:off x="9398000" y="1785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168927</xdr:rowOff>
    </xdr:from>
    <xdr:ext cx="469744" cy="259045"/>
    <xdr:sp macro="" textlink="">
      <xdr:nvSpPr>
        <xdr:cNvPr id="424" name="【保健所】&#10;一人当たり面積該当値テキスト"/>
        <xdr:cNvSpPr txBox="1"/>
      </xdr:nvSpPr>
      <xdr:spPr>
        <a:xfrm>
          <a:off x="9480550" y="177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120650</xdr:rowOff>
    </xdr:from>
    <xdr:to>
      <xdr:col>50</xdr:col>
      <xdr:colOff>165100</xdr:colOff>
      <xdr:row>108</xdr:row>
      <xdr:rowOff>50800</xdr:rowOff>
    </xdr:to>
    <xdr:sp macro="" textlink="">
      <xdr:nvSpPr>
        <xdr:cNvPr id="425" name="楕円 424"/>
        <xdr:cNvSpPr/>
      </xdr:nvSpPr>
      <xdr:spPr>
        <a:xfrm>
          <a:off x="86360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108</xdr:row>
      <xdr:rowOff>0</xdr:rowOff>
    </xdr:to>
    <xdr:cxnSp macro="">
      <xdr:nvCxnSpPr>
        <xdr:cNvPr id="426" name="直線コネクタ 425"/>
        <xdr:cNvCxnSpPr/>
      </xdr:nvCxnSpPr>
      <xdr:spPr>
        <a:xfrm flipV="1">
          <a:off x="8686800" y="1790700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427" name="楕円 426"/>
        <xdr:cNvSpPr/>
      </xdr:nvSpPr>
      <xdr:spPr>
        <a:xfrm>
          <a:off x="7842250" y="1789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0</xdr:rowOff>
    </xdr:from>
    <xdr:to>
      <xdr:col>50</xdr:col>
      <xdr:colOff>114300</xdr:colOff>
      <xdr:row>108</xdr:row>
      <xdr:rowOff>0</xdr:rowOff>
    </xdr:to>
    <xdr:cxnSp macro="">
      <xdr:nvCxnSpPr>
        <xdr:cNvPr id="428" name="直線コネクタ 427"/>
        <xdr:cNvCxnSpPr/>
      </xdr:nvCxnSpPr>
      <xdr:spPr>
        <a:xfrm>
          <a:off x="7886700" y="17945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120650</xdr:rowOff>
    </xdr:from>
    <xdr:to>
      <xdr:col>41</xdr:col>
      <xdr:colOff>101600</xdr:colOff>
      <xdr:row>108</xdr:row>
      <xdr:rowOff>50800</xdr:rowOff>
    </xdr:to>
    <xdr:sp macro="" textlink="">
      <xdr:nvSpPr>
        <xdr:cNvPr id="429" name="楕円 428"/>
        <xdr:cNvSpPr/>
      </xdr:nvSpPr>
      <xdr:spPr>
        <a:xfrm>
          <a:off x="702945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0</xdr:rowOff>
    </xdr:from>
    <xdr:to>
      <xdr:col>45</xdr:col>
      <xdr:colOff>177800</xdr:colOff>
      <xdr:row>108</xdr:row>
      <xdr:rowOff>0</xdr:rowOff>
    </xdr:to>
    <xdr:cxnSp macro="">
      <xdr:nvCxnSpPr>
        <xdr:cNvPr id="430" name="直線コネクタ 429"/>
        <xdr:cNvCxnSpPr/>
      </xdr:nvCxnSpPr>
      <xdr:spPr>
        <a:xfrm>
          <a:off x="7080250" y="17945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162577</xdr:rowOff>
    </xdr:from>
    <xdr:ext cx="469744" cy="259045"/>
    <xdr:sp macro="" textlink="">
      <xdr:nvSpPr>
        <xdr:cNvPr id="431" name="n_1ave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10177</xdr:rowOff>
    </xdr:from>
    <xdr:ext cx="469744" cy="259045"/>
    <xdr:sp macro="" textlink="">
      <xdr:nvSpPr>
        <xdr:cNvPr id="432" name="n_2aveValue【保健所】&#10;一人当たり面積"/>
        <xdr:cNvSpPr txBox="1"/>
      </xdr:nvSpPr>
      <xdr:spPr>
        <a:xfrm>
          <a:off x="7677227"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33" name="n_3aveValue【保健所】&#10;一人当たり面積"/>
        <xdr:cNvSpPr txBox="1"/>
      </xdr:nvSpPr>
      <xdr:spPr>
        <a:xfrm>
          <a:off x="6864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41927</xdr:rowOff>
    </xdr:from>
    <xdr:ext cx="469744" cy="259045"/>
    <xdr:sp macro="" textlink="">
      <xdr:nvSpPr>
        <xdr:cNvPr id="434" name="n_1mainValue【保健所】&#10;一人当たり面積"/>
        <xdr:cNvSpPr txBox="1"/>
      </xdr:nvSpPr>
      <xdr:spPr>
        <a:xfrm>
          <a:off x="845827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41927</xdr:rowOff>
    </xdr:from>
    <xdr:ext cx="469744" cy="259045"/>
    <xdr:sp macro="" textlink="">
      <xdr:nvSpPr>
        <xdr:cNvPr id="435" name="n_2mainValue【保健所】&#10;一人当たり面積"/>
        <xdr:cNvSpPr txBox="1"/>
      </xdr:nvSpPr>
      <xdr:spPr>
        <a:xfrm>
          <a:off x="767722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41927</xdr:rowOff>
    </xdr:from>
    <xdr:ext cx="469744" cy="259045"/>
    <xdr:sp macro="" textlink="">
      <xdr:nvSpPr>
        <xdr:cNvPr id="436" name="n_3mainValue【保健所】&#10;一人当たり面積"/>
        <xdr:cNvSpPr txBox="1"/>
      </xdr:nvSpPr>
      <xdr:spPr>
        <a:xfrm>
          <a:off x="686442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8" name="正方形/長方形 437"/>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9" name="正方形/長方形 438"/>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40" name="正方形/長方形 439"/>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1" name="正方形/長方形 440"/>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5" name="テキスト ボックス 444"/>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46" name="直線コネクタ 445"/>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47" name="テキスト ボックス 446"/>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48" name="直線コネクタ 447"/>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49" name="テキスト ボックス 448"/>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50" name="直線コネクタ 449"/>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51" name="テキスト ボックス 450"/>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52" name="直線コネクタ 451"/>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53" name="テキスト ボックス 452"/>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5" name="テキスト ボックス 454"/>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119634</xdr:rowOff>
    </xdr:from>
    <xdr:to>
      <xdr:col>85</xdr:col>
      <xdr:colOff>126364</xdr:colOff>
      <xdr:row>40</xdr:row>
      <xdr:rowOff>140208</xdr:rowOff>
    </xdr:to>
    <xdr:cxnSp macro="">
      <xdr:nvCxnSpPr>
        <xdr:cNvPr id="457" name="直線コネクタ 456"/>
        <xdr:cNvCxnSpPr/>
      </xdr:nvCxnSpPr>
      <xdr:spPr>
        <a:xfrm flipV="1">
          <a:off x="14698345" y="5574284"/>
          <a:ext cx="1269" cy="11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144035</xdr:rowOff>
    </xdr:from>
    <xdr:ext cx="405111" cy="259045"/>
    <xdr:sp macro="" textlink="">
      <xdr:nvSpPr>
        <xdr:cNvPr id="458" name="【試験研究機関】&#10;有形固定資産減価償却率最小値テキスト"/>
        <xdr:cNvSpPr txBox="1"/>
      </xdr:nvSpPr>
      <xdr:spPr>
        <a:xfrm>
          <a:off x="14744700"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140208</xdr:rowOff>
    </xdr:from>
    <xdr:to>
      <xdr:col>86</xdr:col>
      <xdr:colOff>25400</xdr:colOff>
      <xdr:row>40</xdr:row>
      <xdr:rowOff>140208</xdr:rowOff>
    </xdr:to>
    <xdr:cxnSp macro="">
      <xdr:nvCxnSpPr>
        <xdr:cNvPr id="459" name="直線コネクタ 458"/>
        <xdr:cNvCxnSpPr/>
      </xdr:nvCxnSpPr>
      <xdr:spPr>
        <a:xfrm>
          <a:off x="14611350" y="6750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66311</xdr:rowOff>
    </xdr:from>
    <xdr:ext cx="405111" cy="259045"/>
    <xdr:sp macro="" textlink="">
      <xdr:nvSpPr>
        <xdr:cNvPr id="460" name="【試験研究機関】&#10;有形固定資産減価償却率最大値テキスト"/>
        <xdr:cNvSpPr txBox="1"/>
      </xdr:nvSpPr>
      <xdr:spPr>
        <a:xfrm>
          <a:off x="14744700" y="5355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119634</xdr:rowOff>
    </xdr:from>
    <xdr:to>
      <xdr:col>86</xdr:col>
      <xdr:colOff>25400</xdr:colOff>
      <xdr:row>33</xdr:row>
      <xdr:rowOff>119634</xdr:rowOff>
    </xdr:to>
    <xdr:cxnSp macro="">
      <xdr:nvCxnSpPr>
        <xdr:cNvPr id="461" name="直線コネクタ 460"/>
        <xdr:cNvCxnSpPr/>
      </xdr:nvCxnSpPr>
      <xdr:spPr>
        <a:xfrm>
          <a:off x="14611350" y="5574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80281</xdr:rowOff>
    </xdr:from>
    <xdr:ext cx="405111" cy="259045"/>
    <xdr:sp macro="" textlink="">
      <xdr:nvSpPr>
        <xdr:cNvPr id="462" name="【試験研究機関】&#10;有形固定資産減価償却率平均値テキスト"/>
        <xdr:cNvSpPr txBox="1"/>
      </xdr:nvSpPr>
      <xdr:spPr>
        <a:xfrm>
          <a:off x="147447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463" name="フローチャート: 判断 462"/>
        <xdr:cNvSpPr/>
      </xdr:nvSpPr>
      <xdr:spPr>
        <a:xfrm>
          <a:off x="14649450" y="60073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73406</xdr:rowOff>
    </xdr:from>
    <xdr:to>
      <xdr:col>81</xdr:col>
      <xdr:colOff>101600</xdr:colOff>
      <xdr:row>38</xdr:row>
      <xdr:rowOff>3556</xdr:rowOff>
    </xdr:to>
    <xdr:sp macro="" textlink="">
      <xdr:nvSpPr>
        <xdr:cNvPr id="464" name="フローチャート: 判断 463"/>
        <xdr:cNvSpPr/>
      </xdr:nvSpPr>
      <xdr:spPr>
        <a:xfrm>
          <a:off x="13887450" y="6188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77978</xdr:rowOff>
    </xdr:from>
    <xdr:to>
      <xdr:col>76</xdr:col>
      <xdr:colOff>165100</xdr:colOff>
      <xdr:row>40</xdr:row>
      <xdr:rowOff>8128</xdr:rowOff>
    </xdr:to>
    <xdr:sp macro="" textlink="">
      <xdr:nvSpPr>
        <xdr:cNvPr id="465" name="フローチャート: 判断 464"/>
        <xdr:cNvSpPr/>
      </xdr:nvSpPr>
      <xdr:spPr>
        <a:xfrm>
          <a:off x="13093700" y="6523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43688</xdr:rowOff>
    </xdr:from>
    <xdr:to>
      <xdr:col>72</xdr:col>
      <xdr:colOff>38100</xdr:colOff>
      <xdr:row>40</xdr:row>
      <xdr:rowOff>145288</xdr:rowOff>
    </xdr:to>
    <xdr:sp macro="" textlink="">
      <xdr:nvSpPr>
        <xdr:cNvPr id="466" name="フローチャート: 判断 465"/>
        <xdr:cNvSpPr/>
      </xdr:nvSpPr>
      <xdr:spPr>
        <a:xfrm>
          <a:off x="12299950" y="66540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xdr:rowOff>
    </xdr:from>
    <xdr:to>
      <xdr:col>85</xdr:col>
      <xdr:colOff>177800</xdr:colOff>
      <xdr:row>39</xdr:row>
      <xdr:rowOff>110998</xdr:rowOff>
    </xdr:to>
    <xdr:sp macro="" textlink="">
      <xdr:nvSpPr>
        <xdr:cNvPr id="472" name="楕円 471"/>
        <xdr:cNvSpPr/>
      </xdr:nvSpPr>
      <xdr:spPr>
        <a:xfrm>
          <a:off x="14649450" y="645464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159275</xdr:rowOff>
    </xdr:from>
    <xdr:ext cx="405111" cy="259045"/>
    <xdr:sp macro="" textlink="">
      <xdr:nvSpPr>
        <xdr:cNvPr id="473" name="【試験研究機関】&#10;有形固定資産減価償却率該当値テキスト"/>
        <xdr:cNvSpPr txBox="1"/>
      </xdr:nvSpPr>
      <xdr:spPr>
        <a:xfrm>
          <a:off x="14744700" y="6439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32258</xdr:rowOff>
    </xdr:from>
    <xdr:to>
      <xdr:col>81</xdr:col>
      <xdr:colOff>101600</xdr:colOff>
      <xdr:row>39</xdr:row>
      <xdr:rowOff>133858</xdr:rowOff>
    </xdr:to>
    <xdr:sp macro="" textlink="">
      <xdr:nvSpPr>
        <xdr:cNvPr id="474" name="楕円 473"/>
        <xdr:cNvSpPr/>
      </xdr:nvSpPr>
      <xdr:spPr>
        <a:xfrm>
          <a:off x="1388745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60198</xdr:rowOff>
    </xdr:from>
    <xdr:to>
      <xdr:col>85</xdr:col>
      <xdr:colOff>127000</xdr:colOff>
      <xdr:row>39</xdr:row>
      <xdr:rowOff>83058</xdr:rowOff>
    </xdr:to>
    <xdr:cxnSp macro="">
      <xdr:nvCxnSpPr>
        <xdr:cNvPr id="475" name="直線コネクタ 474"/>
        <xdr:cNvCxnSpPr/>
      </xdr:nvCxnSpPr>
      <xdr:spPr>
        <a:xfrm flipV="1">
          <a:off x="13938250" y="6505448"/>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91694</xdr:rowOff>
    </xdr:from>
    <xdr:to>
      <xdr:col>76</xdr:col>
      <xdr:colOff>165100</xdr:colOff>
      <xdr:row>40</xdr:row>
      <xdr:rowOff>21844</xdr:rowOff>
    </xdr:to>
    <xdr:sp macro="" textlink="">
      <xdr:nvSpPr>
        <xdr:cNvPr id="476" name="楕円 475"/>
        <xdr:cNvSpPr/>
      </xdr:nvSpPr>
      <xdr:spPr>
        <a:xfrm>
          <a:off x="13093700" y="65369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83058</xdr:rowOff>
    </xdr:from>
    <xdr:to>
      <xdr:col>81</xdr:col>
      <xdr:colOff>50800</xdr:colOff>
      <xdr:row>39</xdr:row>
      <xdr:rowOff>142494</xdr:rowOff>
    </xdr:to>
    <xdr:cxnSp macro="">
      <xdr:nvCxnSpPr>
        <xdr:cNvPr id="477" name="直線コネクタ 476"/>
        <xdr:cNvCxnSpPr/>
      </xdr:nvCxnSpPr>
      <xdr:spPr>
        <a:xfrm flipV="1">
          <a:off x="13144500" y="6528308"/>
          <a:ext cx="7937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16256</xdr:rowOff>
    </xdr:from>
    <xdr:to>
      <xdr:col>72</xdr:col>
      <xdr:colOff>38100</xdr:colOff>
      <xdr:row>40</xdr:row>
      <xdr:rowOff>117856</xdr:rowOff>
    </xdr:to>
    <xdr:sp macro="" textlink="">
      <xdr:nvSpPr>
        <xdr:cNvPr id="478" name="楕円 477"/>
        <xdr:cNvSpPr/>
      </xdr:nvSpPr>
      <xdr:spPr>
        <a:xfrm>
          <a:off x="12299950" y="66266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142494</xdr:rowOff>
    </xdr:from>
    <xdr:to>
      <xdr:col>76</xdr:col>
      <xdr:colOff>114300</xdr:colOff>
      <xdr:row>40</xdr:row>
      <xdr:rowOff>67056</xdr:rowOff>
    </xdr:to>
    <xdr:cxnSp macro="">
      <xdr:nvCxnSpPr>
        <xdr:cNvPr id="479" name="直線コネクタ 478"/>
        <xdr:cNvCxnSpPr/>
      </xdr:nvCxnSpPr>
      <xdr:spPr>
        <a:xfrm flipV="1">
          <a:off x="12344400" y="6587744"/>
          <a:ext cx="80010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20083</xdr:rowOff>
    </xdr:from>
    <xdr:ext cx="405111" cy="259045"/>
    <xdr:sp macro="" textlink="">
      <xdr:nvSpPr>
        <xdr:cNvPr id="480" name="n_1aveValue【試験研究機関】&#10;有形固定資産減価償却率"/>
        <xdr:cNvSpPr txBox="1"/>
      </xdr:nvSpPr>
      <xdr:spPr>
        <a:xfrm>
          <a:off x="13742044" y="597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24655</xdr:rowOff>
    </xdr:from>
    <xdr:ext cx="405111" cy="259045"/>
    <xdr:sp macro="" textlink="">
      <xdr:nvSpPr>
        <xdr:cNvPr id="481" name="n_2aveValue【試験研究機関】&#10;有形固定資産減価償却率"/>
        <xdr:cNvSpPr txBox="1"/>
      </xdr:nvSpPr>
      <xdr:spPr>
        <a:xfrm>
          <a:off x="12960994" y="630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136415</xdr:rowOff>
    </xdr:from>
    <xdr:ext cx="405111" cy="259045"/>
    <xdr:sp macro="" textlink="">
      <xdr:nvSpPr>
        <xdr:cNvPr id="482" name="n_3aveValue【試験研究機関】&#10;有形固定資産減価償却率"/>
        <xdr:cNvSpPr txBox="1"/>
      </xdr:nvSpPr>
      <xdr:spPr>
        <a:xfrm>
          <a:off x="12167244" y="674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124985</xdr:rowOff>
    </xdr:from>
    <xdr:ext cx="405111" cy="259045"/>
    <xdr:sp macro="" textlink="">
      <xdr:nvSpPr>
        <xdr:cNvPr id="483" name="n_1mainValue【試験研究機関】&#10;有形固定資産減価償却率"/>
        <xdr:cNvSpPr txBox="1"/>
      </xdr:nvSpPr>
      <xdr:spPr>
        <a:xfrm>
          <a:off x="13742044" y="6570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12971</xdr:rowOff>
    </xdr:from>
    <xdr:ext cx="405111" cy="259045"/>
    <xdr:sp macro="" textlink="">
      <xdr:nvSpPr>
        <xdr:cNvPr id="484" name="n_2mainValue【試験研究機関】&#10;有形固定資産減価償却率"/>
        <xdr:cNvSpPr txBox="1"/>
      </xdr:nvSpPr>
      <xdr:spPr>
        <a:xfrm>
          <a:off x="12960994" y="662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134383</xdr:rowOff>
    </xdr:from>
    <xdr:ext cx="405111" cy="259045"/>
    <xdr:sp macro="" textlink="">
      <xdr:nvSpPr>
        <xdr:cNvPr id="485" name="n_3mainValue【試験研究機関】&#10;有形固定資産減価償却率"/>
        <xdr:cNvSpPr txBox="1"/>
      </xdr:nvSpPr>
      <xdr:spPr>
        <a:xfrm>
          <a:off x="12167244" y="6414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7" name="正方形/長方形 486"/>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8" name="正方形/長方形 487"/>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9" name="正方形/長方形 488"/>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0" name="正方形/長方形 489"/>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2" name="テキスト ボックス 49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3" name="直線コネクタ 49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4" name="直線コネクタ 493"/>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5" name="テキスト ボックス 494"/>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6" name="直線コネクタ 495"/>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7" name="テキスト ボックス 496"/>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8" name="直線コネクタ 497"/>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9" name="テキスト ボックス 498"/>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0" name="直線コネクタ 499"/>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01" name="テキスト ボックス 500"/>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2" name="直線コネクタ 50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3" name="テキスト ボックス 502"/>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4"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44196</xdr:rowOff>
    </xdr:from>
    <xdr:to>
      <xdr:col>116</xdr:col>
      <xdr:colOff>62864</xdr:colOff>
      <xdr:row>41</xdr:row>
      <xdr:rowOff>124206</xdr:rowOff>
    </xdr:to>
    <xdr:cxnSp macro="">
      <xdr:nvCxnSpPr>
        <xdr:cNvPr id="505" name="直線コネクタ 504"/>
        <xdr:cNvCxnSpPr/>
      </xdr:nvCxnSpPr>
      <xdr:spPr>
        <a:xfrm flipV="1">
          <a:off x="19949795" y="5663946"/>
          <a:ext cx="1269"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128033</xdr:rowOff>
    </xdr:from>
    <xdr:ext cx="469744" cy="259045"/>
    <xdr:sp macro="" textlink="">
      <xdr:nvSpPr>
        <xdr:cNvPr id="506" name="【試験研究機関】&#10;一人当たり面積最小値テキスト"/>
        <xdr:cNvSpPr txBox="1"/>
      </xdr:nvSpPr>
      <xdr:spPr>
        <a:xfrm>
          <a:off x="200025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124206</xdr:rowOff>
    </xdr:from>
    <xdr:to>
      <xdr:col>116</xdr:col>
      <xdr:colOff>152400</xdr:colOff>
      <xdr:row>41</xdr:row>
      <xdr:rowOff>124206</xdr:rowOff>
    </xdr:to>
    <xdr:cxnSp macro="">
      <xdr:nvCxnSpPr>
        <xdr:cNvPr id="507" name="直線コネクタ 506"/>
        <xdr:cNvCxnSpPr/>
      </xdr:nvCxnSpPr>
      <xdr:spPr>
        <a:xfrm>
          <a:off x="19881850" y="6899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162323</xdr:rowOff>
    </xdr:from>
    <xdr:ext cx="469744" cy="259045"/>
    <xdr:sp macro="" textlink="">
      <xdr:nvSpPr>
        <xdr:cNvPr id="508" name="【試験研究機関】&#10;一人当たり面積最大値テキスト"/>
        <xdr:cNvSpPr txBox="1"/>
      </xdr:nvSpPr>
      <xdr:spPr>
        <a:xfrm>
          <a:off x="200025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09" name="直線コネクタ 508"/>
        <xdr:cNvCxnSpPr/>
      </xdr:nvCxnSpPr>
      <xdr:spPr>
        <a:xfrm>
          <a:off x="19881850" y="5663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41419</xdr:rowOff>
    </xdr:from>
    <xdr:ext cx="469744" cy="259045"/>
    <xdr:sp macro="" textlink="">
      <xdr:nvSpPr>
        <xdr:cNvPr id="510" name="【試験研究機関】&#10;一人当たり面積平均値テキスト"/>
        <xdr:cNvSpPr txBox="1"/>
      </xdr:nvSpPr>
      <xdr:spPr>
        <a:xfrm>
          <a:off x="20002500" y="6486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511" name="フローチャート: 判断 510"/>
        <xdr:cNvSpPr/>
      </xdr:nvSpPr>
      <xdr:spPr>
        <a:xfrm>
          <a:off x="19900900" y="662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155702</xdr:rowOff>
    </xdr:from>
    <xdr:to>
      <xdr:col>112</xdr:col>
      <xdr:colOff>38100</xdr:colOff>
      <xdr:row>41</xdr:row>
      <xdr:rowOff>85852</xdr:rowOff>
    </xdr:to>
    <xdr:sp macro="" textlink="">
      <xdr:nvSpPr>
        <xdr:cNvPr id="512" name="フローチャート: 判断 511"/>
        <xdr:cNvSpPr/>
      </xdr:nvSpPr>
      <xdr:spPr>
        <a:xfrm>
          <a:off x="19157950" y="67660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61976</xdr:rowOff>
    </xdr:from>
    <xdr:to>
      <xdr:col>107</xdr:col>
      <xdr:colOff>101600</xdr:colOff>
      <xdr:row>40</xdr:row>
      <xdr:rowOff>163576</xdr:rowOff>
    </xdr:to>
    <xdr:sp macro="" textlink="">
      <xdr:nvSpPr>
        <xdr:cNvPr id="513" name="フローチャート: 判断 512"/>
        <xdr:cNvSpPr/>
      </xdr:nvSpPr>
      <xdr:spPr>
        <a:xfrm>
          <a:off x="18345150" y="66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157988</xdr:rowOff>
    </xdr:from>
    <xdr:to>
      <xdr:col>102</xdr:col>
      <xdr:colOff>165100</xdr:colOff>
      <xdr:row>41</xdr:row>
      <xdr:rowOff>88138</xdr:rowOff>
    </xdr:to>
    <xdr:sp macro="" textlink="">
      <xdr:nvSpPr>
        <xdr:cNvPr id="514" name="フローチャート: 判断 513"/>
        <xdr:cNvSpPr/>
      </xdr:nvSpPr>
      <xdr:spPr>
        <a:xfrm>
          <a:off x="17551400" y="6768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5" name="テキスト ボックス 51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6" name="テキスト ボックス 51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7" name="テキスト ボックス 51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8" name="テキスト ボックス 51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9" name="テキスト ボックス 51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50546</xdr:rowOff>
    </xdr:from>
    <xdr:to>
      <xdr:col>116</xdr:col>
      <xdr:colOff>114300</xdr:colOff>
      <xdr:row>40</xdr:row>
      <xdr:rowOff>152146</xdr:rowOff>
    </xdr:to>
    <xdr:sp macro="" textlink="">
      <xdr:nvSpPr>
        <xdr:cNvPr id="520" name="楕円 519"/>
        <xdr:cNvSpPr/>
      </xdr:nvSpPr>
      <xdr:spPr>
        <a:xfrm>
          <a:off x="19900900" y="66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28973</xdr:rowOff>
    </xdr:from>
    <xdr:ext cx="469744" cy="259045"/>
    <xdr:sp macro="" textlink="">
      <xdr:nvSpPr>
        <xdr:cNvPr id="521" name="【試験研究機関】&#10;一人当たり面積該当値テキスト"/>
        <xdr:cNvSpPr txBox="1"/>
      </xdr:nvSpPr>
      <xdr:spPr>
        <a:xfrm>
          <a:off x="20002500" y="66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27686</xdr:rowOff>
    </xdr:from>
    <xdr:to>
      <xdr:col>112</xdr:col>
      <xdr:colOff>38100</xdr:colOff>
      <xdr:row>40</xdr:row>
      <xdr:rowOff>129286</xdr:rowOff>
    </xdr:to>
    <xdr:sp macro="" textlink="">
      <xdr:nvSpPr>
        <xdr:cNvPr id="522" name="楕円 521"/>
        <xdr:cNvSpPr/>
      </xdr:nvSpPr>
      <xdr:spPr>
        <a:xfrm>
          <a:off x="19157950" y="66380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78486</xdr:rowOff>
    </xdr:from>
    <xdr:to>
      <xdr:col>116</xdr:col>
      <xdr:colOff>63500</xdr:colOff>
      <xdr:row>40</xdr:row>
      <xdr:rowOff>101346</xdr:rowOff>
    </xdr:to>
    <xdr:cxnSp macro="">
      <xdr:nvCxnSpPr>
        <xdr:cNvPr id="523" name="直線コネクタ 522"/>
        <xdr:cNvCxnSpPr/>
      </xdr:nvCxnSpPr>
      <xdr:spPr>
        <a:xfrm>
          <a:off x="19202400" y="6688836"/>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36830</xdr:rowOff>
    </xdr:from>
    <xdr:to>
      <xdr:col>107</xdr:col>
      <xdr:colOff>101600</xdr:colOff>
      <xdr:row>40</xdr:row>
      <xdr:rowOff>138430</xdr:rowOff>
    </xdr:to>
    <xdr:sp macro="" textlink="">
      <xdr:nvSpPr>
        <xdr:cNvPr id="524" name="楕円 523"/>
        <xdr:cNvSpPr/>
      </xdr:nvSpPr>
      <xdr:spPr>
        <a:xfrm>
          <a:off x="1834515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78486</xdr:rowOff>
    </xdr:from>
    <xdr:to>
      <xdr:col>111</xdr:col>
      <xdr:colOff>177800</xdr:colOff>
      <xdr:row>40</xdr:row>
      <xdr:rowOff>87630</xdr:rowOff>
    </xdr:to>
    <xdr:cxnSp macro="">
      <xdr:nvCxnSpPr>
        <xdr:cNvPr id="525" name="直線コネクタ 524"/>
        <xdr:cNvCxnSpPr/>
      </xdr:nvCxnSpPr>
      <xdr:spPr>
        <a:xfrm flipV="1">
          <a:off x="18395950" y="6688836"/>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41402</xdr:rowOff>
    </xdr:from>
    <xdr:to>
      <xdr:col>102</xdr:col>
      <xdr:colOff>165100</xdr:colOff>
      <xdr:row>40</xdr:row>
      <xdr:rowOff>143002</xdr:rowOff>
    </xdr:to>
    <xdr:sp macro="" textlink="">
      <xdr:nvSpPr>
        <xdr:cNvPr id="526" name="楕円 525"/>
        <xdr:cNvSpPr/>
      </xdr:nvSpPr>
      <xdr:spPr>
        <a:xfrm>
          <a:off x="17551400" y="66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87630</xdr:rowOff>
    </xdr:from>
    <xdr:to>
      <xdr:col>107</xdr:col>
      <xdr:colOff>50800</xdr:colOff>
      <xdr:row>40</xdr:row>
      <xdr:rowOff>92202</xdr:rowOff>
    </xdr:to>
    <xdr:cxnSp macro="">
      <xdr:nvCxnSpPr>
        <xdr:cNvPr id="527" name="直線コネクタ 526"/>
        <xdr:cNvCxnSpPr/>
      </xdr:nvCxnSpPr>
      <xdr:spPr>
        <a:xfrm flipV="1">
          <a:off x="17602200" y="6697980"/>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76979</xdr:rowOff>
    </xdr:from>
    <xdr:ext cx="469744" cy="259045"/>
    <xdr:sp macro="" textlink="">
      <xdr:nvSpPr>
        <xdr:cNvPr id="528" name="n_1aveValue【試験研究機関】&#10;一人当たり面積"/>
        <xdr:cNvSpPr txBox="1"/>
      </xdr:nvSpPr>
      <xdr:spPr>
        <a:xfrm>
          <a:off x="18980227" y="685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154703</xdr:rowOff>
    </xdr:from>
    <xdr:ext cx="469744" cy="259045"/>
    <xdr:sp macro="" textlink="">
      <xdr:nvSpPr>
        <xdr:cNvPr id="529" name="n_2aveValue【試験研究機関】&#10;一人当たり面積"/>
        <xdr:cNvSpPr txBox="1"/>
      </xdr:nvSpPr>
      <xdr:spPr>
        <a:xfrm>
          <a:off x="18180127" y="67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79265</xdr:rowOff>
    </xdr:from>
    <xdr:ext cx="469744" cy="259045"/>
    <xdr:sp macro="" textlink="">
      <xdr:nvSpPr>
        <xdr:cNvPr id="530" name="n_3aveValue【試験研究機関】&#10;一人当たり面積"/>
        <xdr:cNvSpPr txBox="1"/>
      </xdr:nvSpPr>
      <xdr:spPr>
        <a:xfrm>
          <a:off x="17386377" y="685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145813</xdr:rowOff>
    </xdr:from>
    <xdr:ext cx="469744" cy="259045"/>
    <xdr:sp macro="" textlink="">
      <xdr:nvSpPr>
        <xdr:cNvPr id="531" name="n_1mainValue【試験研究機関】&#10;一人当たり面積"/>
        <xdr:cNvSpPr txBox="1"/>
      </xdr:nvSpPr>
      <xdr:spPr>
        <a:xfrm>
          <a:off x="18980227" y="642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154957</xdr:rowOff>
    </xdr:from>
    <xdr:ext cx="469744" cy="259045"/>
    <xdr:sp macro="" textlink="">
      <xdr:nvSpPr>
        <xdr:cNvPr id="532" name="n_2mainValue【試験研究機関】&#10;一人当たり面積"/>
        <xdr:cNvSpPr txBox="1"/>
      </xdr:nvSpPr>
      <xdr:spPr>
        <a:xfrm>
          <a:off x="18180127" y="6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159529</xdr:rowOff>
    </xdr:from>
    <xdr:ext cx="469744" cy="259045"/>
    <xdr:sp macro="" textlink="">
      <xdr:nvSpPr>
        <xdr:cNvPr id="533" name="n_3mainValue【試験研究機関】&#10;一人当たり面積"/>
        <xdr:cNvSpPr txBox="1"/>
      </xdr:nvSpPr>
      <xdr:spPr>
        <a:xfrm>
          <a:off x="17386377" y="643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4" name="正方形/長方形 53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5" name="正方形/長方形 534"/>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6" name="正方形/長方形 535"/>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37" name="正方形/長方形 536"/>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38" name="正方形/長方形 537"/>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正方形/長方形 53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0" name="テキスト ボックス 53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1" name="直線コネクタ 54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2" name="テキスト ボックス 541"/>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3" name="直線コネクタ 542"/>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4" name="テキスト ボックス 543"/>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5" name="直線コネクタ 544"/>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6" name="テキスト ボックス 545"/>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7" name="直線コネクタ 546"/>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8" name="テキスト ボックス 547"/>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9" name="直線コネクタ 548"/>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50" name="テキスト ボックス 549"/>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2" name="テキスト ボックス 55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34290</xdr:rowOff>
    </xdr:from>
    <xdr:to>
      <xdr:col>85</xdr:col>
      <xdr:colOff>126364</xdr:colOff>
      <xdr:row>62</xdr:row>
      <xdr:rowOff>160020</xdr:rowOff>
    </xdr:to>
    <xdr:cxnSp macro="">
      <xdr:nvCxnSpPr>
        <xdr:cNvPr id="554" name="直線コネクタ 553"/>
        <xdr:cNvCxnSpPr/>
      </xdr:nvCxnSpPr>
      <xdr:spPr>
        <a:xfrm flipV="1">
          <a:off x="14698345" y="9121140"/>
          <a:ext cx="1269" cy="128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163847</xdr:rowOff>
    </xdr:from>
    <xdr:ext cx="405111" cy="259045"/>
    <xdr:sp macro="" textlink="">
      <xdr:nvSpPr>
        <xdr:cNvPr id="555" name="【警察施設】&#10;有形固定資産減価償却率最小値テキスト"/>
        <xdr:cNvSpPr txBox="1"/>
      </xdr:nvSpPr>
      <xdr:spPr>
        <a:xfrm>
          <a:off x="14744700" y="1040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56" name="直線コネクタ 555"/>
        <xdr:cNvCxnSpPr/>
      </xdr:nvCxnSpPr>
      <xdr:spPr>
        <a:xfrm>
          <a:off x="14611350" y="10402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152417</xdr:rowOff>
    </xdr:from>
    <xdr:ext cx="405111" cy="259045"/>
    <xdr:sp macro="" textlink="">
      <xdr:nvSpPr>
        <xdr:cNvPr id="557" name="【警察施設】&#10;有形固定資産減価償却率最大値テキスト"/>
        <xdr:cNvSpPr txBox="1"/>
      </xdr:nvSpPr>
      <xdr:spPr>
        <a:xfrm>
          <a:off x="14744700" y="890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58" name="直線コネクタ 557"/>
        <xdr:cNvCxnSpPr/>
      </xdr:nvCxnSpPr>
      <xdr:spPr>
        <a:xfrm>
          <a:off x="14611350" y="912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57929</xdr:rowOff>
    </xdr:from>
    <xdr:ext cx="405111" cy="259045"/>
    <xdr:sp macro="" textlink="">
      <xdr:nvSpPr>
        <xdr:cNvPr id="559" name="【警察施設】&#10;有形固定資産減価償却率平均値テキスト"/>
        <xdr:cNvSpPr txBox="1"/>
      </xdr:nvSpPr>
      <xdr:spPr>
        <a:xfrm>
          <a:off x="14744700" y="947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79502</xdr:rowOff>
    </xdr:from>
    <xdr:to>
      <xdr:col>85</xdr:col>
      <xdr:colOff>177800</xdr:colOff>
      <xdr:row>58</xdr:row>
      <xdr:rowOff>9652</xdr:rowOff>
    </xdr:to>
    <xdr:sp macro="" textlink="">
      <xdr:nvSpPr>
        <xdr:cNvPr id="560" name="フローチャート: 判断 559"/>
        <xdr:cNvSpPr/>
      </xdr:nvSpPr>
      <xdr:spPr>
        <a:xfrm>
          <a:off x="14649450" y="949655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58928</xdr:rowOff>
    </xdr:from>
    <xdr:to>
      <xdr:col>81</xdr:col>
      <xdr:colOff>101600</xdr:colOff>
      <xdr:row>60</xdr:row>
      <xdr:rowOff>160528</xdr:rowOff>
    </xdr:to>
    <xdr:sp macro="" textlink="">
      <xdr:nvSpPr>
        <xdr:cNvPr id="561" name="フローチャート: 判断 560"/>
        <xdr:cNvSpPr/>
      </xdr:nvSpPr>
      <xdr:spPr>
        <a:xfrm>
          <a:off x="13887450" y="997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138938</xdr:rowOff>
    </xdr:from>
    <xdr:to>
      <xdr:col>76</xdr:col>
      <xdr:colOff>165100</xdr:colOff>
      <xdr:row>64</xdr:row>
      <xdr:rowOff>69088</xdr:rowOff>
    </xdr:to>
    <xdr:sp macro="" textlink="">
      <xdr:nvSpPr>
        <xdr:cNvPr id="562" name="フローチャート: 判断 561"/>
        <xdr:cNvSpPr/>
      </xdr:nvSpPr>
      <xdr:spPr>
        <a:xfrm>
          <a:off x="13093700" y="105465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36068</xdr:rowOff>
    </xdr:from>
    <xdr:to>
      <xdr:col>72</xdr:col>
      <xdr:colOff>38100</xdr:colOff>
      <xdr:row>58</xdr:row>
      <xdr:rowOff>137668</xdr:rowOff>
    </xdr:to>
    <xdr:sp macro="" textlink="">
      <xdr:nvSpPr>
        <xdr:cNvPr id="563" name="フローチャート: 判断 562"/>
        <xdr:cNvSpPr/>
      </xdr:nvSpPr>
      <xdr:spPr>
        <a:xfrm>
          <a:off x="12299950" y="96182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61214</xdr:rowOff>
    </xdr:from>
    <xdr:to>
      <xdr:col>85</xdr:col>
      <xdr:colOff>177800</xdr:colOff>
      <xdr:row>57</xdr:row>
      <xdr:rowOff>162814</xdr:rowOff>
    </xdr:to>
    <xdr:sp macro="" textlink="">
      <xdr:nvSpPr>
        <xdr:cNvPr id="569" name="楕円 568"/>
        <xdr:cNvSpPr/>
      </xdr:nvSpPr>
      <xdr:spPr>
        <a:xfrm>
          <a:off x="14649450" y="94782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84091</xdr:rowOff>
    </xdr:from>
    <xdr:ext cx="405111" cy="259045"/>
    <xdr:sp macro="" textlink="">
      <xdr:nvSpPr>
        <xdr:cNvPr id="570" name="【警察施設】&#10;有形固定資産減価償却率該当値テキスト"/>
        <xdr:cNvSpPr txBox="1"/>
      </xdr:nvSpPr>
      <xdr:spPr>
        <a:xfrm>
          <a:off x="14744700" y="933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571" name="楕円 570"/>
        <xdr:cNvSpPr/>
      </xdr:nvSpPr>
      <xdr:spPr>
        <a:xfrm>
          <a:off x="1388745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112014</xdr:rowOff>
    </xdr:from>
    <xdr:to>
      <xdr:col>85</xdr:col>
      <xdr:colOff>127000</xdr:colOff>
      <xdr:row>58</xdr:row>
      <xdr:rowOff>68580</xdr:rowOff>
    </xdr:to>
    <xdr:cxnSp macro="">
      <xdr:nvCxnSpPr>
        <xdr:cNvPr id="572" name="直線コネクタ 571"/>
        <xdr:cNvCxnSpPr/>
      </xdr:nvCxnSpPr>
      <xdr:spPr>
        <a:xfrm flipV="1">
          <a:off x="13938250" y="9529064"/>
          <a:ext cx="76200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93218</xdr:rowOff>
    </xdr:from>
    <xdr:to>
      <xdr:col>76</xdr:col>
      <xdr:colOff>165100</xdr:colOff>
      <xdr:row>60</xdr:row>
      <xdr:rowOff>23368</xdr:rowOff>
    </xdr:to>
    <xdr:sp macro="" textlink="">
      <xdr:nvSpPr>
        <xdr:cNvPr id="573" name="楕円 572"/>
        <xdr:cNvSpPr/>
      </xdr:nvSpPr>
      <xdr:spPr>
        <a:xfrm>
          <a:off x="13093700" y="98404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59</xdr:row>
      <xdr:rowOff>144018</xdr:rowOff>
    </xdr:to>
    <xdr:cxnSp macro="">
      <xdr:nvCxnSpPr>
        <xdr:cNvPr id="574" name="直線コネクタ 573"/>
        <xdr:cNvCxnSpPr/>
      </xdr:nvCxnSpPr>
      <xdr:spPr>
        <a:xfrm flipV="1">
          <a:off x="13144500" y="9650730"/>
          <a:ext cx="793750" cy="2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122936</xdr:rowOff>
    </xdr:from>
    <xdr:to>
      <xdr:col>72</xdr:col>
      <xdr:colOff>38100</xdr:colOff>
      <xdr:row>61</xdr:row>
      <xdr:rowOff>53086</xdr:rowOff>
    </xdr:to>
    <xdr:sp macro="" textlink="">
      <xdr:nvSpPr>
        <xdr:cNvPr id="575" name="楕円 574"/>
        <xdr:cNvSpPr/>
      </xdr:nvSpPr>
      <xdr:spPr>
        <a:xfrm>
          <a:off x="12299950" y="100352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144018</xdr:rowOff>
    </xdr:from>
    <xdr:to>
      <xdr:col>76</xdr:col>
      <xdr:colOff>114300</xdr:colOff>
      <xdr:row>61</xdr:row>
      <xdr:rowOff>2286</xdr:rowOff>
    </xdr:to>
    <xdr:cxnSp macro="">
      <xdr:nvCxnSpPr>
        <xdr:cNvPr id="576" name="直線コネクタ 575"/>
        <xdr:cNvCxnSpPr/>
      </xdr:nvCxnSpPr>
      <xdr:spPr>
        <a:xfrm flipV="1">
          <a:off x="12344400" y="9891268"/>
          <a:ext cx="800100" cy="1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151655</xdr:rowOff>
    </xdr:from>
    <xdr:ext cx="405111" cy="259045"/>
    <xdr:sp macro="" textlink="">
      <xdr:nvSpPr>
        <xdr:cNvPr id="577" name="n_1aveValue【警察施設】&#10;有形固定資産減価償却率"/>
        <xdr:cNvSpPr txBox="1"/>
      </xdr:nvSpPr>
      <xdr:spPr>
        <a:xfrm>
          <a:off x="13742044" y="1006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60215</xdr:rowOff>
    </xdr:from>
    <xdr:ext cx="405111" cy="259045"/>
    <xdr:sp macro="" textlink="">
      <xdr:nvSpPr>
        <xdr:cNvPr id="578" name="n_2aveValue【警察施設】&#10;有形固定資産減価償却率"/>
        <xdr:cNvSpPr txBox="1"/>
      </xdr:nvSpPr>
      <xdr:spPr>
        <a:xfrm>
          <a:off x="12960994" y="1063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154195</xdr:rowOff>
    </xdr:from>
    <xdr:ext cx="405111" cy="259045"/>
    <xdr:sp macro="" textlink="">
      <xdr:nvSpPr>
        <xdr:cNvPr id="579" name="n_3aveValue【警察施設】&#10;有形固定資産減価償却率"/>
        <xdr:cNvSpPr txBox="1"/>
      </xdr:nvSpPr>
      <xdr:spPr>
        <a:xfrm>
          <a:off x="12167244" y="940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580" name="n_1mainValue【警察施設】&#10;有形固定資産減価償却率"/>
        <xdr:cNvSpPr txBox="1"/>
      </xdr:nvSpPr>
      <xdr:spPr>
        <a:xfrm>
          <a:off x="13742044"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39895</xdr:rowOff>
    </xdr:from>
    <xdr:ext cx="405111" cy="259045"/>
    <xdr:sp macro="" textlink="">
      <xdr:nvSpPr>
        <xdr:cNvPr id="581" name="n_2mainValue【警察施設】&#10;有形固定資産減価償却率"/>
        <xdr:cNvSpPr txBox="1"/>
      </xdr:nvSpPr>
      <xdr:spPr>
        <a:xfrm>
          <a:off x="12960994" y="962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44213</xdr:rowOff>
    </xdr:from>
    <xdr:ext cx="405111" cy="259045"/>
    <xdr:sp macro="" textlink="">
      <xdr:nvSpPr>
        <xdr:cNvPr id="582" name="n_3mainValue【警察施設】&#10;有形固定資産減価償却率"/>
        <xdr:cNvSpPr txBox="1"/>
      </xdr:nvSpPr>
      <xdr:spPr>
        <a:xfrm>
          <a:off x="12167244" y="1012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3" name="正方形/長方形 58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4" name="正方形/長方形 583"/>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5" name="正方形/長方形 584"/>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86" name="正方形/長方形 585"/>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87" name="正方形/長方形 586"/>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8" name="正方形/長方形 58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9" name="テキスト ボックス 58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0" name="直線コネクタ 58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1" name="直線コネクタ 59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2" name="テキスト ボックス 59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3" name="直線コネクタ 59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4" name="テキスト ボックス 59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5" name="直線コネクタ 59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6" name="テキスト ボックス 595"/>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7" name="直線コネクタ 59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8" name="テキスト ボックス 597"/>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9" name="直線コネクタ 59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0" name="テキスト ボックス 599"/>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1" name="直線コネクタ 60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2" name="テキスト ボックス 60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3"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133350</xdr:rowOff>
    </xdr:from>
    <xdr:to>
      <xdr:col>116</xdr:col>
      <xdr:colOff>62864</xdr:colOff>
      <xdr:row>63</xdr:row>
      <xdr:rowOff>148590</xdr:rowOff>
    </xdr:to>
    <xdr:cxnSp macro="">
      <xdr:nvCxnSpPr>
        <xdr:cNvPr id="604" name="直線コネクタ 603"/>
        <xdr:cNvCxnSpPr/>
      </xdr:nvCxnSpPr>
      <xdr:spPr>
        <a:xfrm flipV="1">
          <a:off x="19949795" y="9385300"/>
          <a:ext cx="1269"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152417</xdr:rowOff>
    </xdr:from>
    <xdr:ext cx="469744" cy="259045"/>
    <xdr:sp macro="" textlink="">
      <xdr:nvSpPr>
        <xdr:cNvPr id="605" name="【警察施設】&#10;一人当たり面積最小値テキスト"/>
        <xdr:cNvSpPr txBox="1"/>
      </xdr:nvSpPr>
      <xdr:spPr>
        <a:xfrm>
          <a:off x="200025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06" name="直線コネクタ 605"/>
        <xdr:cNvCxnSpPr/>
      </xdr:nvCxnSpPr>
      <xdr:spPr>
        <a:xfrm>
          <a:off x="1988185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80027</xdr:rowOff>
    </xdr:from>
    <xdr:ext cx="469744" cy="259045"/>
    <xdr:sp macro="" textlink="">
      <xdr:nvSpPr>
        <xdr:cNvPr id="607" name="【警察施設】&#10;一人当たり面積最大値テキスト"/>
        <xdr:cNvSpPr txBox="1"/>
      </xdr:nvSpPr>
      <xdr:spPr>
        <a:xfrm>
          <a:off x="20002500" y="916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133350</xdr:rowOff>
    </xdr:from>
    <xdr:to>
      <xdr:col>116</xdr:col>
      <xdr:colOff>152400</xdr:colOff>
      <xdr:row>56</xdr:row>
      <xdr:rowOff>133350</xdr:rowOff>
    </xdr:to>
    <xdr:cxnSp macro="">
      <xdr:nvCxnSpPr>
        <xdr:cNvPr id="608" name="直線コネクタ 607"/>
        <xdr:cNvCxnSpPr/>
      </xdr:nvCxnSpPr>
      <xdr:spPr>
        <a:xfrm>
          <a:off x="19881850" y="9385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99712</xdr:rowOff>
    </xdr:from>
    <xdr:ext cx="469744" cy="259045"/>
    <xdr:sp macro="" textlink="">
      <xdr:nvSpPr>
        <xdr:cNvPr id="609" name="【警察施設】&#10;一人当たり面積平均値テキスト"/>
        <xdr:cNvSpPr txBox="1"/>
      </xdr:nvSpPr>
      <xdr:spPr>
        <a:xfrm>
          <a:off x="20002500" y="1017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76835</xdr:rowOff>
    </xdr:from>
    <xdr:to>
      <xdr:col>116</xdr:col>
      <xdr:colOff>114300</xdr:colOff>
      <xdr:row>63</xdr:row>
      <xdr:rowOff>6985</xdr:rowOff>
    </xdr:to>
    <xdr:sp macro="" textlink="">
      <xdr:nvSpPr>
        <xdr:cNvPr id="610" name="フローチャート: 判断 609"/>
        <xdr:cNvSpPr/>
      </xdr:nvSpPr>
      <xdr:spPr>
        <a:xfrm>
          <a:off x="19900900" y="10319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48260</xdr:rowOff>
    </xdr:from>
    <xdr:to>
      <xdr:col>112</xdr:col>
      <xdr:colOff>38100</xdr:colOff>
      <xdr:row>63</xdr:row>
      <xdr:rowOff>149860</xdr:rowOff>
    </xdr:to>
    <xdr:sp macro="" textlink="">
      <xdr:nvSpPr>
        <xdr:cNvPr id="611" name="フローチャート: 判断 610"/>
        <xdr:cNvSpPr/>
      </xdr:nvSpPr>
      <xdr:spPr>
        <a:xfrm>
          <a:off x="19157950" y="10455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23495</xdr:rowOff>
    </xdr:from>
    <xdr:to>
      <xdr:col>107</xdr:col>
      <xdr:colOff>101600</xdr:colOff>
      <xdr:row>63</xdr:row>
      <xdr:rowOff>125095</xdr:rowOff>
    </xdr:to>
    <xdr:sp macro="" textlink="">
      <xdr:nvSpPr>
        <xdr:cNvPr id="612" name="フローチャート: 判断 611"/>
        <xdr:cNvSpPr/>
      </xdr:nvSpPr>
      <xdr:spPr>
        <a:xfrm>
          <a:off x="18345150" y="1043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25400</xdr:rowOff>
    </xdr:from>
    <xdr:to>
      <xdr:col>102</xdr:col>
      <xdr:colOff>165100</xdr:colOff>
      <xdr:row>63</xdr:row>
      <xdr:rowOff>127000</xdr:rowOff>
    </xdr:to>
    <xdr:sp macro="" textlink="">
      <xdr:nvSpPr>
        <xdr:cNvPr id="613" name="フローチャート: 判断 612"/>
        <xdr:cNvSpPr/>
      </xdr:nvSpPr>
      <xdr:spPr>
        <a:xfrm>
          <a:off x="17551400" y="1043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4" name="テキスト ボックス 61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5" name="テキスト ボックス 61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6" name="テキスト ボックス 61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7" name="テキスト ボックス 61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8" name="テキスト ボックス 61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19" name="楕円 618"/>
        <xdr:cNvSpPr/>
      </xdr:nvSpPr>
      <xdr:spPr>
        <a:xfrm>
          <a:off x="19900900" y="10351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87647</xdr:rowOff>
    </xdr:from>
    <xdr:ext cx="469744" cy="259045"/>
    <xdr:sp macro="" textlink="">
      <xdr:nvSpPr>
        <xdr:cNvPr id="620" name="【警察施設】&#10;一人当たり面積該当値テキスト"/>
        <xdr:cNvSpPr txBox="1"/>
      </xdr:nvSpPr>
      <xdr:spPr>
        <a:xfrm>
          <a:off x="20002500" y="1033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114935</xdr:rowOff>
    </xdr:from>
    <xdr:to>
      <xdr:col>112</xdr:col>
      <xdr:colOff>38100</xdr:colOff>
      <xdr:row>63</xdr:row>
      <xdr:rowOff>45085</xdr:rowOff>
    </xdr:to>
    <xdr:sp macro="" textlink="">
      <xdr:nvSpPr>
        <xdr:cNvPr id="621" name="楕円 620"/>
        <xdr:cNvSpPr/>
      </xdr:nvSpPr>
      <xdr:spPr>
        <a:xfrm>
          <a:off x="19157950" y="103574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165735</xdr:rowOff>
    </xdr:to>
    <xdr:cxnSp macro="">
      <xdr:nvCxnSpPr>
        <xdr:cNvPr id="622" name="直線コネクタ 621"/>
        <xdr:cNvCxnSpPr/>
      </xdr:nvCxnSpPr>
      <xdr:spPr>
        <a:xfrm flipV="1">
          <a:off x="19202400" y="10402570"/>
          <a:ext cx="7493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118745</xdr:rowOff>
    </xdr:from>
    <xdr:to>
      <xdr:col>107</xdr:col>
      <xdr:colOff>101600</xdr:colOff>
      <xdr:row>63</xdr:row>
      <xdr:rowOff>48895</xdr:rowOff>
    </xdr:to>
    <xdr:sp macro="" textlink="">
      <xdr:nvSpPr>
        <xdr:cNvPr id="623" name="楕円 622"/>
        <xdr:cNvSpPr/>
      </xdr:nvSpPr>
      <xdr:spPr>
        <a:xfrm>
          <a:off x="18345150" y="10361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165735</xdr:rowOff>
    </xdr:from>
    <xdr:to>
      <xdr:col>111</xdr:col>
      <xdr:colOff>177800</xdr:colOff>
      <xdr:row>62</xdr:row>
      <xdr:rowOff>169545</xdr:rowOff>
    </xdr:to>
    <xdr:cxnSp macro="">
      <xdr:nvCxnSpPr>
        <xdr:cNvPr id="624" name="直線コネクタ 623"/>
        <xdr:cNvCxnSpPr/>
      </xdr:nvCxnSpPr>
      <xdr:spPr>
        <a:xfrm flipV="1">
          <a:off x="18395950" y="1040828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133985</xdr:rowOff>
    </xdr:from>
    <xdr:to>
      <xdr:col>102</xdr:col>
      <xdr:colOff>165100</xdr:colOff>
      <xdr:row>63</xdr:row>
      <xdr:rowOff>64135</xdr:rowOff>
    </xdr:to>
    <xdr:sp macro="" textlink="">
      <xdr:nvSpPr>
        <xdr:cNvPr id="625" name="楕円 624"/>
        <xdr:cNvSpPr/>
      </xdr:nvSpPr>
      <xdr:spPr>
        <a:xfrm>
          <a:off x="17551400" y="10376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169545</xdr:rowOff>
    </xdr:from>
    <xdr:to>
      <xdr:col>107</xdr:col>
      <xdr:colOff>50800</xdr:colOff>
      <xdr:row>63</xdr:row>
      <xdr:rowOff>13335</xdr:rowOff>
    </xdr:to>
    <xdr:cxnSp macro="">
      <xdr:nvCxnSpPr>
        <xdr:cNvPr id="626" name="直線コネクタ 625"/>
        <xdr:cNvCxnSpPr/>
      </xdr:nvCxnSpPr>
      <xdr:spPr>
        <a:xfrm flipV="1">
          <a:off x="17602200" y="10405745"/>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140987</xdr:rowOff>
    </xdr:from>
    <xdr:ext cx="469744" cy="259045"/>
    <xdr:sp macro="" textlink="">
      <xdr:nvSpPr>
        <xdr:cNvPr id="627" name="n_1aveValue【警察施設】&#10;一人当たり面積"/>
        <xdr:cNvSpPr txBox="1"/>
      </xdr:nvSpPr>
      <xdr:spPr>
        <a:xfrm>
          <a:off x="189802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116222</xdr:rowOff>
    </xdr:from>
    <xdr:ext cx="469744" cy="259045"/>
    <xdr:sp macro="" textlink="">
      <xdr:nvSpPr>
        <xdr:cNvPr id="628" name="n_2aveValue【警察施設】&#10;一人当たり面積"/>
        <xdr:cNvSpPr txBox="1"/>
      </xdr:nvSpPr>
      <xdr:spPr>
        <a:xfrm>
          <a:off x="18180127" y="1052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118127</xdr:rowOff>
    </xdr:from>
    <xdr:ext cx="469744" cy="259045"/>
    <xdr:sp macro="" textlink="">
      <xdr:nvSpPr>
        <xdr:cNvPr id="629" name="n_3aveValue【警察施設】&#10;一人当たり面積"/>
        <xdr:cNvSpPr txBox="1"/>
      </xdr:nvSpPr>
      <xdr:spPr>
        <a:xfrm>
          <a:off x="1738637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61612</xdr:rowOff>
    </xdr:from>
    <xdr:ext cx="469744" cy="259045"/>
    <xdr:sp macro="" textlink="">
      <xdr:nvSpPr>
        <xdr:cNvPr id="630" name="n_1mainValue【警察施設】&#10;一人当たり面積"/>
        <xdr:cNvSpPr txBox="1"/>
      </xdr:nvSpPr>
      <xdr:spPr>
        <a:xfrm>
          <a:off x="18980227" y="1013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65422</xdr:rowOff>
    </xdr:from>
    <xdr:ext cx="469744" cy="259045"/>
    <xdr:sp macro="" textlink="">
      <xdr:nvSpPr>
        <xdr:cNvPr id="631" name="n_2mainValue【警察施設】&#10;一人当たり面積"/>
        <xdr:cNvSpPr txBox="1"/>
      </xdr:nvSpPr>
      <xdr:spPr>
        <a:xfrm>
          <a:off x="18180127" y="1014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80662</xdr:rowOff>
    </xdr:from>
    <xdr:ext cx="469744" cy="259045"/>
    <xdr:sp macro="" textlink="">
      <xdr:nvSpPr>
        <xdr:cNvPr id="632" name="n_3mainValue【警察施設】&#10;一人当たり面積"/>
        <xdr:cNvSpPr txBox="1"/>
      </xdr:nvSpPr>
      <xdr:spPr>
        <a:xfrm>
          <a:off x="17386377"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34" name="正方形/長方形 633"/>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35" name="正方形/長方形 634"/>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36" name="正方形/長方形 635"/>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37" name="正方形/長方形 636"/>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1" name="テキスト ボックス 640"/>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3" name="テキスト ボックス 642"/>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3" name="テキスト ボックス 652"/>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114300</xdr:rowOff>
    </xdr:from>
    <xdr:to>
      <xdr:col>85</xdr:col>
      <xdr:colOff>126364</xdr:colOff>
      <xdr:row>84</xdr:row>
      <xdr:rowOff>64770</xdr:rowOff>
    </xdr:to>
    <xdr:cxnSp macro="">
      <xdr:nvCxnSpPr>
        <xdr:cNvPr id="655" name="直線コネクタ 654"/>
        <xdr:cNvCxnSpPr/>
      </xdr:nvCxnSpPr>
      <xdr:spPr>
        <a:xfrm flipV="1">
          <a:off x="14698345" y="12998450"/>
          <a:ext cx="1269" cy="94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84</xdr:row>
      <xdr:rowOff>68597</xdr:rowOff>
    </xdr:from>
    <xdr:ext cx="405111" cy="259045"/>
    <xdr:sp macro="" textlink="">
      <xdr:nvSpPr>
        <xdr:cNvPr id="656" name="【庁舎】&#10;有形固定資産減価償却率最小値テキスト"/>
        <xdr:cNvSpPr txBox="1"/>
      </xdr:nvSpPr>
      <xdr:spPr>
        <a:xfrm>
          <a:off x="147447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64770</xdr:rowOff>
    </xdr:from>
    <xdr:to>
      <xdr:col>86</xdr:col>
      <xdr:colOff>25400</xdr:colOff>
      <xdr:row>84</xdr:row>
      <xdr:rowOff>64770</xdr:rowOff>
    </xdr:to>
    <xdr:cxnSp macro="">
      <xdr:nvCxnSpPr>
        <xdr:cNvPr id="657" name="直線コネクタ 656"/>
        <xdr:cNvCxnSpPr/>
      </xdr:nvCxnSpPr>
      <xdr:spPr>
        <a:xfrm>
          <a:off x="14611350" y="13939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60977</xdr:rowOff>
    </xdr:from>
    <xdr:ext cx="405111" cy="259045"/>
    <xdr:sp macro="" textlink="">
      <xdr:nvSpPr>
        <xdr:cNvPr id="658" name="【庁舎】&#10;有形固定資産減価償却率最大値テキスト"/>
        <xdr:cNvSpPr txBox="1"/>
      </xdr:nvSpPr>
      <xdr:spPr>
        <a:xfrm>
          <a:off x="14744700" y="1278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659" name="直線コネクタ 658"/>
        <xdr:cNvCxnSpPr/>
      </xdr:nvCxnSpPr>
      <xdr:spPr>
        <a:xfrm>
          <a:off x="14611350" y="1299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170197</xdr:rowOff>
    </xdr:from>
    <xdr:ext cx="405111" cy="259045"/>
    <xdr:sp macro="" textlink="">
      <xdr:nvSpPr>
        <xdr:cNvPr id="660" name="【庁舎】&#10;有形固定資産減価償却率平均値テキスト"/>
        <xdr:cNvSpPr txBox="1"/>
      </xdr:nvSpPr>
      <xdr:spPr>
        <a:xfrm>
          <a:off x="14744700" y="13213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661" name="フローチャート: 判断 660"/>
        <xdr:cNvSpPr/>
      </xdr:nvSpPr>
      <xdr:spPr>
        <a:xfrm>
          <a:off x="14649450" y="133616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71120</xdr:rowOff>
    </xdr:from>
    <xdr:to>
      <xdr:col>81</xdr:col>
      <xdr:colOff>101600</xdr:colOff>
      <xdr:row>82</xdr:row>
      <xdr:rowOff>1270</xdr:rowOff>
    </xdr:to>
    <xdr:sp macro="" textlink="">
      <xdr:nvSpPr>
        <xdr:cNvPr id="662" name="フローチャート: 判断 661"/>
        <xdr:cNvSpPr/>
      </xdr:nvSpPr>
      <xdr:spPr>
        <a:xfrm>
          <a:off x="13887450" y="13450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55880</xdr:rowOff>
    </xdr:from>
    <xdr:to>
      <xdr:col>76</xdr:col>
      <xdr:colOff>165100</xdr:colOff>
      <xdr:row>82</xdr:row>
      <xdr:rowOff>157480</xdr:rowOff>
    </xdr:to>
    <xdr:sp macro="" textlink="">
      <xdr:nvSpPr>
        <xdr:cNvPr id="663" name="フローチャート: 判断 662"/>
        <xdr:cNvSpPr/>
      </xdr:nvSpPr>
      <xdr:spPr>
        <a:xfrm>
          <a:off x="130937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55880</xdr:rowOff>
    </xdr:from>
    <xdr:to>
      <xdr:col>72</xdr:col>
      <xdr:colOff>38100</xdr:colOff>
      <xdr:row>85</xdr:row>
      <xdr:rowOff>157480</xdr:rowOff>
    </xdr:to>
    <xdr:sp macro="" textlink="">
      <xdr:nvSpPr>
        <xdr:cNvPr id="664" name="フローチャート: 判断 663"/>
        <xdr:cNvSpPr/>
      </xdr:nvSpPr>
      <xdr:spPr>
        <a:xfrm>
          <a:off x="12299950" y="14095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13970</xdr:rowOff>
    </xdr:from>
    <xdr:to>
      <xdr:col>85</xdr:col>
      <xdr:colOff>177800</xdr:colOff>
      <xdr:row>84</xdr:row>
      <xdr:rowOff>115570</xdr:rowOff>
    </xdr:to>
    <xdr:sp macro="" textlink="">
      <xdr:nvSpPr>
        <xdr:cNvPr id="670" name="楕円 669"/>
        <xdr:cNvSpPr/>
      </xdr:nvSpPr>
      <xdr:spPr>
        <a:xfrm>
          <a:off x="14649450" y="138887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100347</xdr:rowOff>
    </xdr:from>
    <xdr:ext cx="405111" cy="259045"/>
    <xdr:sp macro="" textlink="">
      <xdr:nvSpPr>
        <xdr:cNvPr id="671" name="【庁舎】&#10;有形固定資産減価償却率該当値テキスト"/>
        <xdr:cNvSpPr txBox="1"/>
      </xdr:nvSpPr>
      <xdr:spPr>
        <a:xfrm>
          <a:off x="14744700"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166370</xdr:rowOff>
    </xdr:from>
    <xdr:to>
      <xdr:col>81</xdr:col>
      <xdr:colOff>101600</xdr:colOff>
      <xdr:row>84</xdr:row>
      <xdr:rowOff>96520</xdr:rowOff>
    </xdr:to>
    <xdr:sp macro="" textlink="">
      <xdr:nvSpPr>
        <xdr:cNvPr id="672" name="楕円 671"/>
        <xdr:cNvSpPr/>
      </xdr:nvSpPr>
      <xdr:spPr>
        <a:xfrm>
          <a:off x="13887450" y="13876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45720</xdr:rowOff>
    </xdr:from>
    <xdr:to>
      <xdr:col>85</xdr:col>
      <xdr:colOff>127000</xdr:colOff>
      <xdr:row>84</xdr:row>
      <xdr:rowOff>64770</xdr:rowOff>
    </xdr:to>
    <xdr:cxnSp macro="">
      <xdr:nvCxnSpPr>
        <xdr:cNvPr id="673" name="直線コネクタ 672"/>
        <xdr:cNvCxnSpPr/>
      </xdr:nvCxnSpPr>
      <xdr:spPr>
        <a:xfrm>
          <a:off x="13938250" y="13920470"/>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67311</xdr:rowOff>
    </xdr:from>
    <xdr:to>
      <xdr:col>76</xdr:col>
      <xdr:colOff>165100</xdr:colOff>
      <xdr:row>84</xdr:row>
      <xdr:rowOff>168911</xdr:rowOff>
    </xdr:to>
    <xdr:sp macro="" textlink="">
      <xdr:nvSpPr>
        <xdr:cNvPr id="674" name="楕円 673"/>
        <xdr:cNvSpPr/>
      </xdr:nvSpPr>
      <xdr:spPr>
        <a:xfrm>
          <a:off x="13093700" y="139420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45720</xdr:rowOff>
    </xdr:from>
    <xdr:to>
      <xdr:col>81</xdr:col>
      <xdr:colOff>50800</xdr:colOff>
      <xdr:row>84</xdr:row>
      <xdr:rowOff>118111</xdr:rowOff>
    </xdr:to>
    <xdr:cxnSp macro="">
      <xdr:nvCxnSpPr>
        <xdr:cNvPr id="675" name="直線コネクタ 674"/>
        <xdr:cNvCxnSpPr/>
      </xdr:nvCxnSpPr>
      <xdr:spPr>
        <a:xfrm flipV="1">
          <a:off x="13144500" y="13920470"/>
          <a:ext cx="79375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147320</xdr:rowOff>
    </xdr:from>
    <xdr:to>
      <xdr:col>72</xdr:col>
      <xdr:colOff>38100</xdr:colOff>
      <xdr:row>86</xdr:row>
      <xdr:rowOff>77470</xdr:rowOff>
    </xdr:to>
    <xdr:sp macro="" textlink="">
      <xdr:nvSpPr>
        <xdr:cNvPr id="676" name="楕円 675"/>
        <xdr:cNvSpPr/>
      </xdr:nvSpPr>
      <xdr:spPr>
        <a:xfrm>
          <a:off x="12299950" y="141871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118111</xdr:rowOff>
    </xdr:from>
    <xdr:to>
      <xdr:col>76</xdr:col>
      <xdr:colOff>114300</xdr:colOff>
      <xdr:row>86</xdr:row>
      <xdr:rowOff>26670</xdr:rowOff>
    </xdr:to>
    <xdr:cxnSp macro="">
      <xdr:nvCxnSpPr>
        <xdr:cNvPr id="677" name="直線コネクタ 676"/>
        <xdr:cNvCxnSpPr/>
      </xdr:nvCxnSpPr>
      <xdr:spPr>
        <a:xfrm flipV="1">
          <a:off x="12344400" y="13992861"/>
          <a:ext cx="800100" cy="23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17797</xdr:rowOff>
    </xdr:from>
    <xdr:ext cx="405111" cy="259045"/>
    <xdr:sp macro="" textlink="">
      <xdr:nvSpPr>
        <xdr:cNvPr id="678" name="n_1aveValue【庁舎】&#10;有形固定資産減価償却率"/>
        <xdr:cNvSpPr txBox="1"/>
      </xdr:nvSpPr>
      <xdr:spPr>
        <a:xfrm>
          <a:off x="13742044"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2557</xdr:rowOff>
    </xdr:from>
    <xdr:ext cx="405111" cy="259045"/>
    <xdr:sp macro="" textlink="">
      <xdr:nvSpPr>
        <xdr:cNvPr id="679" name="n_2aveValue【庁舎】&#10;有形固定資産減価償却率"/>
        <xdr:cNvSpPr txBox="1"/>
      </xdr:nvSpPr>
      <xdr:spPr>
        <a:xfrm>
          <a:off x="1296099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2557</xdr:rowOff>
    </xdr:from>
    <xdr:ext cx="405111" cy="259045"/>
    <xdr:sp macro="" textlink="">
      <xdr:nvSpPr>
        <xdr:cNvPr id="680" name="n_3aveValue【庁舎】&#10;有形固定資産減価償却率"/>
        <xdr:cNvSpPr txBox="1"/>
      </xdr:nvSpPr>
      <xdr:spPr>
        <a:xfrm>
          <a:off x="12167244" y="1387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87647</xdr:rowOff>
    </xdr:from>
    <xdr:ext cx="405111" cy="259045"/>
    <xdr:sp macro="" textlink="">
      <xdr:nvSpPr>
        <xdr:cNvPr id="681" name="n_1mainValue【庁舎】&#10;有形固定資産減価償却率"/>
        <xdr:cNvSpPr txBox="1"/>
      </xdr:nvSpPr>
      <xdr:spPr>
        <a:xfrm>
          <a:off x="1374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160038</xdr:rowOff>
    </xdr:from>
    <xdr:ext cx="405111" cy="259045"/>
    <xdr:sp macro="" textlink="">
      <xdr:nvSpPr>
        <xdr:cNvPr id="682" name="n_2mainValue【庁舎】&#10;有形固定資産減価償却率"/>
        <xdr:cNvSpPr txBox="1"/>
      </xdr:nvSpPr>
      <xdr:spPr>
        <a:xfrm>
          <a:off x="12960994"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68597</xdr:rowOff>
    </xdr:from>
    <xdr:ext cx="405111" cy="259045"/>
    <xdr:sp macro="" textlink="">
      <xdr:nvSpPr>
        <xdr:cNvPr id="683" name="n_3mainValue【庁舎】&#10;有形固定資産減価償却率"/>
        <xdr:cNvSpPr txBox="1"/>
      </xdr:nvSpPr>
      <xdr:spPr>
        <a:xfrm>
          <a:off x="12167244" y="1427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85" name="正方形/長方形 684"/>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86" name="正方形/長方形 685"/>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87" name="正方形/長方形 686"/>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88" name="正方形/長方形 687"/>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2" name="テキスト ボックス 691"/>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170362</xdr:rowOff>
    </xdr:from>
    <xdr:to>
      <xdr:col>116</xdr:col>
      <xdr:colOff>62864</xdr:colOff>
      <xdr:row>87</xdr:row>
      <xdr:rowOff>72389</xdr:rowOff>
    </xdr:to>
    <xdr:cxnSp macro="">
      <xdr:nvCxnSpPr>
        <xdr:cNvPr id="708" name="直線コネクタ 707"/>
        <xdr:cNvCxnSpPr/>
      </xdr:nvCxnSpPr>
      <xdr:spPr>
        <a:xfrm flipV="1">
          <a:off x="19949795" y="12883062"/>
          <a:ext cx="1269" cy="1559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76216</xdr:rowOff>
    </xdr:from>
    <xdr:ext cx="469744" cy="259045"/>
    <xdr:sp macro="" textlink="">
      <xdr:nvSpPr>
        <xdr:cNvPr id="709" name="【庁舎】&#10;一人当たり面積最小値テキスト"/>
        <xdr:cNvSpPr txBox="1"/>
      </xdr:nvSpPr>
      <xdr:spPr>
        <a:xfrm>
          <a:off x="20002500"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72389</xdr:rowOff>
    </xdr:from>
    <xdr:to>
      <xdr:col>116</xdr:col>
      <xdr:colOff>152400</xdr:colOff>
      <xdr:row>87</xdr:row>
      <xdr:rowOff>72389</xdr:rowOff>
    </xdr:to>
    <xdr:cxnSp macro="">
      <xdr:nvCxnSpPr>
        <xdr:cNvPr id="710" name="直線コネクタ 709"/>
        <xdr:cNvCxnSpPr/>
      </xdr:nvCxnSpPr>
      <xdr:spPr>
        <a:xfrm>
          <a:off x="19881850" y="14442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117039</xdr:rowOff>
    </xdr:from>
    <xdr:ext cx="469744" cy="259045"/>
    <xdr:sp macro="" textlink="">
      <xdr:nvSpPr>
        <xdr:cNvPr id="711" name="【庁舎】&#10;一人当たり面積最大値テキスト"/>
        <xdr:cNvSpPr txBox="1"/>
      </xdr:nvSpPr>
      <xdr:spPr>
        <a:xfrm>
          <a:off x="20002500" y="1267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170362</xdr:rowOff>
    </xdr:from>
    <xdr:to>
      <xdr:col>116</xdr:col>
      <xdr:colOff>152400</xdr:colOff>
      <xdr:row>77</xdr:row>
      <xdr:rowOff>170362</xdr:rowOff>
    </xdr:to>
    <xdr:cxnSp macro="">
      <xdr:nvCxnSpPr>
        <xdr:cNvPr id="712" name="直線コネクタ 711"/>
        <xdr:cNvCxnSpPr/>
      </xdr:nvCxnSpPr>
      <xdr:spPr>
        <a:xfrm>
          <a:off x="19881850" y="12883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119578</xdr:rowOff>
    </xdr:from>
    <xdr:ext cx="469744" cy="259045"/>
    <xdr:sp macro="" textlink="">
      <xdr:nvSpPr>
        <xdr:cNvPr id="713" name="【庁舎】&#10;一人当たり面積平均値テキスト"/>
        <xdr:cNvSpPr txBox="1"/>
      </xdr:nvSpPr>
      <xdr:spPr>
        <a:xfrm>
          <a:off x="20002500" y="13994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96701</xdr:rowOff>
    </xdr:from>
    <xdr:to>
      <xdr:col>116</xdr:col>
      <xdr:colOff>114300</xdr:colOff>
      <xdr:row>86</xdr:row>
      <xdr:rowOff>26851</xdr:rowOff>
    </xdr:to>
    <xdr:sp macro="" textlink="">
      <xdr:nvSpPr>
        <xdr:cNvPr id="714" name="フローチャート: 判断 713"/>
        <xdr:cNvSpPr/>
      </xdr:nvSpPr>
      <xdr:spPr>
        <a:xfrm>
          <a:off x="19900900" y="141365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114663</xdr:rowOff>
    </xdr:from>
    <xdr:to>
      <xdr:col>112</xdr:col>
      <xdr:colOff>38100</xdr:colOff>
      <xdr:row>87</xdr:row>
      <xdr:rowOff>44813</xdr:rowOff>
    </xdr:to>
    <xdr:sp macro="" textlink="">
      <xdr:nvSpPr>
        <xdr:cNvPr id="715" name="フローチャート: 判断 714"/>
        <xdr:cNvSpPr/>
      </xdr:nvSpPr>
      <xdr:spPr>
        <a:xfrm>
          <a:off x="19157950" y="143196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103232</xdr:rowOff>
    </xdr:from>
    <xdr:to>
      <xdr:col>107</xdr:col>
      <xdr:colOff>101600</xdr:colOff>
      <xdr:row>86</xdr:row>
      <xdr:rowOff>33382</xdr:rowOff>
    </xdr:to>
    <xdr:sp macro="" textlink="">
      <xdr:nvSpPr>
        <xdr:cNvPr id="716" name="フローチャート: 判断 715"/>
        <xdr:cNvSpPr/>
      </xdr:nvSpPr>
      <xdr:spPr>
        <a:xfrm>
          <a:off x="18345150" y="141430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132624</xdr:rowOff>
    </xdr:from>
    <xdr:to>
      <xdr:col>102</xdr:col>
      <xdr:colOff>165100</xdr:colOff>
      <xdr:row>86</xdr:row>
      <xdr:rowOff>62774</xdr:rowOff>
    </xdr:to>
    <xdr:sp macro="" textlink="">
      <xdr:nvSpPr>
        <xdr:cNvPr id="717" name="フローチャート: 判断 716"/>
        <xdr:cNvSpPr/>
      </xdr:nvSpPr>
      <xdr:spPr>
        <a:xfrm>
          <a:off x="17551400" y="141724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129358</xdr:rowOff>
    </xdr:from>
    <xdr:to>
      <xdr:col>116</xdr:col>
      <xdr:colOff>114300</xdr:colOff>
      <xdr:row>86</xdr:row>
      <xdr:rowOff>59508</xdr:rowOff>
    </xdr:to>
    <xdr:sp macro="" textlink="">
      <xdr:nvSpPr>
        <xdr:cNvPr id="723" name="楕円 722"/>
        <xdr:cNvSpPr/>
      </xdr:nvSpPr>
      <xdr:spPr>
        <a:xfrm>
          <a:off x="19900900" y="141692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85</xdr:row>
      <xdr:rowOff>107785</xdr:rowOff>
    </xdr:from>
    <xdr:ext cx="469744" cy="259045"/>
    <xdr:sp macro="" textlink="">
      <xdr:nvSpPr>
        <xdr:cNvPr id="724" name="【庁舎】&#10;一人当たり面積該当値テキスト"/>
        <xdr:cNvSpPr txBox="1"/>
      </xdr:nvSpPr>
      <xdr:spPr>
        <a:xfrm>
          <a:off x="20002500" y="1414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162016</xdr:rowOff>
    </xdr:from>
    <xdr:to>
      <xdr:col>112</xdr:col>
      <xdr:colOff>38100</xdr:colOff>
      <xdr:row>86</xdr:row>
      <xdr:rowOff>92166</xdr:rowOff>
    </xdr:to>
    <xdr:sp macro="" textlink="">
      <xdr:nvSpPr>
        <xdr:cNvPr id="725" name="楕円 724"/>
        <xdr:cNvSpPr/>
      </xdr:nvSpPr>
      <xdr:spPr>
        <a:xfrm>
          <a:off x="19157950" y="142018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xdr:rowOff>
    </xdr:from>
    <xdr:to>
      <xdr:col>116</xdr:col>
      <xdr:colOff>63500</xdr:colOff>
      <xdr:row>86</xdr:row>
      <xdr:rowOff>41366</xdr:rowOff>
    </xdr:to>
    <xdr:cxnSp macro="">
      <xdr:nvCxnSpPr>
        <xdr:cNvPr id="726" name="直線コネクタ 725"/>
        <xdr:cNvCxnSpPr/>
      </xdr:nvCxnSpPr>
      <xdr:spPr>
        <a:xfrm flipV="1">
          <a:off x="19202400" y="14213658"/>
          <a:ext cx="7493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363</xdr:rowOff>
    </xdr:from>
    <xdr:to>
      <xdr:col>107</xdr:col>
      <xdr:colOff>101600</xdr:colOff>
      <xdr:row>86</xdr:row>
      <xdr:rowOff>101963</xdr:rowOff>
    </xdr:to>
    <xdr:sp macro="" textlink="">
      <xdr:nvSpPr>
        <xdr:cNvPr id="727" name="楕円 726"/>
        <xdr:cNvSpPr/>
      </xdr:nvSpPr>
      <xdr:spPr>
        <a:xfrm>
          <a:off x="18345150" y="142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41366</xdr:rowOff>
    </xdr:from>
    <xdr:to>
      <xdr:col>111</xdr:col>
      <xdr:colOff>177800</xdr:colOff>
      <xdr:row>86</xdr:row>
      <xdr:rowOff>51163</xdr:rowOff>
    </xdr:to>
    <xdr:cxnSp macro="">
      <xdr:nvCxnSpPr>
        <xdr:cNvPr id="728" name="直線コネクタ 727"/>
        <xdr:cNvCxnSpPr/>
      </xdr:nvCxnSpPr>
      <xdr:spPr>
        <a:xfrm flipV="1">
          <a:off x="18395950" y="14246316"/>
          <a:ext cx="8064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31387</xdr:rowOff>
    </xdr:from>
    <xdr:to>
      <xdr:col>102</xdr:col>
      <xdr:colOff>165100</xdr:colOff>
      <xdr:row>85</xdr:row>
      <xdr:rowOff>132987</xdr:rowOff>
    </xdr:to>
    <xdr:sp macro="" textlink="">
      <xdr:nvSpPr>
        <xdr:cNvPr id="729" name="楕円 728"/>
        <xdr:cNvSpPr/>
      </xdr:nvSpPr>
      <xdr:spPr>
        <a:xfrm>
          <a:off x="17551400" y="140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82187</xdr:rowOff>
    </xdr:from>
    <xdr:to>
      <xdr:col>107</xdr:col>
      <xdr:colOff>50800</xdr:colOff>
      <xdr:row>86</xdr:row>
      <xdr:rowOff>51163</xdr:rowOff>
    </xdr:to>
    <xdr:cxnSp macro="">
      <xdr:nvCxnSpPr>
        <xdr:cNvPr id="730" name="直線コネクタ 729"/>
        <xdr:cNvCxnSpPr/>
      </xdr:nvCxnSpPr>
      <xdr:spPr>
        <a:xfrm>
          <a:off x="17602200" y="14122037"/>
          <a:ext cx="793750" cy="1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87</xdr:row>
      <xdr:rowOff>35940</xdr:rowOff>
    </xdr:from>
    <xdr:ext cx="469744" cy="259045"/>
    <xdr:sp macro="" textlink="">
      <xdr:nvSpPr>
        <xdr:cNvPr id="731" name="n_1aveValue【庁舎】&#10;一人当たり面積"/>
        <xdr:cNvSpPr txBox="1"/>
      </xdr:nvSpPr>
      <xdr:spPr>
        <a:xfrm>
          <a:off x="189802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49909</xdr:rowOff>
    </xdr:from>
    <xdr:ext cx="469744" cy="259045"/>
    <xdr:sp macro="" textlink="">
      <xdr:nvSpPr>
        <xdr:cNvPr id="732" name="n_2aveValue【庁舎】&#10;一人当たり面積"/>
        <xdr:cNvSpPr txBox="1"/>
      </xdr:nvSpPr>
      <xdr:spPr>
        <a:xfrm>
          <a:off x="18180127" y="139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53901</xdr:rowOff>
    </xdr:from>
    <xdr:ext cx="469744" cy="259045"/>
    <xdr:sp macro="" textlink="">
      <xdr:nvSpPr>
        <xdr:cNvPr id="733" name="n_3aveValue【庁舎】&#10;一人当たり面積"/>
        <xdr:cNvSpPr txBox="1"/>
      </xdr:nvSpPr>
      <xdr:spPr>
        <a:xfrm>
          <a:off x="17386377" y="1425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108693</xdr:rowOff>
    </xdr:from>
    <xdr:ext cx="469744" cy="259045"/>
    <xdr:sp macro="" textlink="">
      <xdr:nvSpPr>
        <xdr:cNvPr id="734" name="n_1mainValue【庁舎】&#10;一人当たり面積"/>
        <xdr:cNvSpPr txBox="1"/>
      </xdr:nvSpPr>
      <xdr:spPr>
        <a:xfrm>
          <a:off x="18980227" y="1398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93090</xdr:rowOff>
    </xdr:from>
    <xdr:ext cx="469744" cy="259045"/>
    <xdr:sp macro="" textlink="">
      <xdr:nvSpPr>
        <xdr:cNvPr id="735" name="n_2mainValue【庁舎】&#10;一人当たり面積"/>
        <xdr:cNvSpPr txBox="1"/>
      </xdr:nvSpPr>
      <xdr:spPr>
        <a:xfrm>
          <a:off x="18180127" y="1429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149514</xdr:rowOff>
    </xdr:from>
    <xdr:ext cx="469744" cy="259045"/>
    <xdr:sp macro="" textlink="">
      <xdr:nvSpPr>
        <xdr:cNvPr id="736" name="n_3mainValue【庁舎】&#10;一人当たり面積"/>
        <xdr:cNvSpPr txBox="1"/>
      </xdr:nvSpPr>
      <xdr:spPr>
        <a:xfrm>
          <a:off x="17386377" y="1385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県民会館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警察施設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における有形固定資産減価償却率が平均値以上となっているが、県有スポーツ施設整備の基本方針や平成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年に策定、平成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年に改正した公共施設等総合管理計画等に基づき、総合的・長期的観点からコストと便益の最適化を図りながら、戦略的かつ適正に管理・活用していく。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832,769
817,065
4,465.27
459,855,574
445,137,451
4,502,450
258,035,370
939,624,432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206.0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年度は税率の引き上げによる地方消費税の増収等により、前年度と比較して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年度は企業業績の回復による法人二税（法人県民税、法人事業税）の増収等により、前年度と比較して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年度は法人二税の減収等により、単年度の財政力指数は前年度と比較して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ポイント低下したものの、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ヶ年平均では前年度と比較して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00">
              <a:effectLst/>
              <a:latin typeface="ＭＳ Ｐゴシック" panose="020B0600070205080204" pitchFamily="50" charset="-128"/>
              <a:ea typeface="ＭＳ Ｐゴシック" panose="020B0600070205080204" pitchFamily="50" charset="-128"/>
            </a:rPr>
            <a:t>　</a:t>
          </a:r>
          <a:r>
            <a:rPr lang="ja-JP" altLang="en-US" sz="1000" u="none">
              <a:effectLst/>
              <a:latin typeface="ＭＳ Ｐゴシック" panose="020B0600070205080204" pitchFamily="50" charset="-128"/>
              <a:ea typeface="ＭＳ Ｐゴシック" panose="020B0600070205080204" pitchFamily="50" charset="-128"/>
            </a:rPr>
            <a:t>平成</a:t>
          </a:r>
          <a:r>
            <a:rPr lang="en-US" altLang="ja-JP" sz="1000" u="none">
              <a:effectLst/>
              <a:latin typeface="ＭＳ Ｐゴシック" panose="020B0600070205080204" pitchFamily="50" charset="-128"/>
              <a:ea typeface="ＭＳ Ｐゴシック" panose="020B0600070205080204" pitchFamily="50" charset="-128"/>
            </a:rPr>
            <a:t>30</a:t>
          </a:r>
          <a:r>
            <a:rPr lang="ja-JP" altLang="en-US" sz="1000" u="none">
              <a:effectLst/>
              <a:latin typeface="ＭＳ Ｐゴシック" panose="020B0600070205080204" pitchFamily="50" charset="-128"/>
              <a:ea typeface="ＭＳ Ｐゴシック" panose="020B0600070205080204" pitchFamily="50" charset="-128"/>
            </a:rPr>
            <a:t>年度は法人事業税の減収等により、単年度の財政力指数は前年度と比較して</a:t>
          </a:r>
          <a:r>
            <a:rPr lang="en-US" altLang="ja-JP" sz="1000" u="none">
              <a:effectLst/>
              <a:latin typeface="ＭＳ Ｐゴシック" panose="020B0600070205080204" pitchFamily="50" charset="-128"/>
              <a:ea typeface="ＭＳ Ｐゴシック" panose="020B0600070205080204" pitchFamily="50" charset="-128"/>
            </a:rPr>
            <a:t>0.01</a:t>
          </a:r>
          <a:r>
            <a:rPr lang="ja-JP" altLang="en-US" sz="1000" u="none">
              <a:effectLst/>
              <a:latin typeface="ＭＳ Ｐゴシック" panose="020B0600070205080204" pitchFamily="50" charset="-128"/>
              <a:ea typeface="ＭＳ Ｐゴシック" panose="020B0600070205080204" pitchFamily="50" charset="-128"/>
            </a:rPr>
            <a:t>ポイント低下したものの、</a:t>
          </a:r>
          <a:r>
            <a:rPr lang="en-US" altLang="ja-JP" sz="1000" u="none">
              <a:effectLst/>
              <a:latin typeface="ＭＳ Ｐゴシック" panose="020B0600070205080204" pitchFamily="50" charset="-128"/>
              <a:ea typeface="ＭＳ Ｐゴシック" panose="020B0600070205080204" pitchFamily="50" charset="-128"/>
            </a:rPr>
            <a:t>3</a:t>
          </a:r>
          <a:r>
            <a:rPr lang="ja-JP" altLang="en-US" sz="1000" u="none">
              <a:effectLst/>
              <a:latin typeface="ＭＳ Ｐゴシック" panose="020B0600070205080204" pitchFamily="50" charset="-128"/>
              <a:ea typeface="ＭＳ Ｐゴシック" panose="020B0600070205080204" pitchFamily="50" charset="-128"/>
            </a:rPr>
            <a:t>ヶ年平均では前年度と比較して</a:t>
          </a:r>
          <a:r>
            <a:rPr lang="en-US" altLang="ja-JP" sz="1000" u="none">
              <a:effectLst/>
              <a:latin typeface="ＭＳ Ｐゴシック" panose="020B0600070205080204" pitchFamily="50" charset="-128"/>
              <a:ea typeface="ＭＳ Ｐゴシック" panose="020B0600070205080204" pitchFamily="50" charset="-128"/>
            </a:rPr>
            <a:t>0.01</a:t>
          </a:r>
          <a:r>
            <a:rPr lang="ja-JP" altLang="en-US" sz="1000" u="none">
              <a:effectLst/>
              <a:latin typeface="ＭＳ Ｐゴシック" panose="020B0600070205080204" pitchFamily="50" charset="-128"/>
              <a:ea typeface="ＭＳ Ｐゴシック" panose="020B0600070205080204" pitchFamily="50" charset="-128"/>
            </a:rPr>
            <a:t>ポイント上昇し、</a:t>
          </a:r>
          <a:r>
            <a:rPr lang="en-US" altLang="ja-JP" sz="1000" u="none">
              <a:effectLst/>
              <a:latin typeface="ＭＳ Ｐゴシック" panose="020B0600070205080204" pitchFamily="50" charset="-128"/>
              <a:ea typeface="ＭＳ Ｐゴシック" panose="020B0600070205080204" pitchFamily="50" charset="-128"/>
            </a:rPr>
            <a:t>0.42</a:t>
          </a:r>
          <a:r>
            <a:rPr lang="ja-JP" altLang="en-US" sz="1000" u="none">
              <a:effectLst/>
              <a:latin typeface="ＭＳ Ｐゴシック" panose="020B0600070205080204" pitchFamily="50" charset="-128"/>
              <a:ea typeface="ＭＳ Ｐゴシック" panose="020B0600070205080204" pitchFamily="50" charset="-128"/>
            </a:rPr>
            <a:t>となった。</a:t>
          </a:r>
          <a:endParaRPr lang="ja-JP" altLang="ja-JP" sz="1000" u="none">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引き続き、税の徴収強化による税収増等により歳入の確保に努める。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56092</xdr:rowOff>
    </xdr:to>
    <xdr:cxnSp macro="">
      <xdr:nvCxnSpPr>
        <xdr:cNvPr id="71" name="直線コネクタ 70"/>
        <xdr:cNvCxnSpPr/>
      </xdr:nvCxnSpPr>
      <xdr:spPr>
        <a:xfrm flipV="1">
          <a:off x="4114800" y="698500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63094</xdr:rowOff>
    </xdr:from>
    <xdr:ext cx="762000" cy="259045"/>
    <xdr:sp macro="" textlink="">
      <xdr:nvSpPr>
        <xdr:cNvPr id="72" name="財政力平均値テキスト"/>
        <xdr:cNvSpPr txBox="1"/>
      </xdr:nvSpPr>
      <xdr:spPr>
        <a:xfrm>
          <a:off x="5041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73" name="フローチャート: 判断 72"/>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156633</xdr:rowOff>
    </xdr:to>
    <xdr:cxnSp macro="">
      <xdr:nvCxnSpPr>
        <xdr:cNvPr id="74" name="直線コネクタ 73"/>
        <xdr:cNvCxnSpPr/>
      </xdr:nvCxnSpPr>
      <xdr:spPr>
        <a:xfrm flipV="1">
          <a:off x="3225800" y="70855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5" name="フローチャート: 判断 74"/>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76" name="テキスト ボックス 75"/>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43</xdr:row>
      <xdr:rowOff>14817</xdr:rowOff>
    </xdr:to>
    <xdr:cxnSp macro="">
      <xdr:nvCxnSpPr>
        <xdr:cNvPr id="77" name="直線コネクタ 76"/>
        <xdr:cNvCxnSpPr/>
      </xdr:nvCxnSpPr>
      <xdr:spPr>
        <a:xfrm flipV="1">
          <a:off x="2336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94192</xdr:rowOff>
    </xdr:from>
    <xdr:to>
      <xdr:col>15</xdr:col>
      <xdr:colOff>133350</xdr:colOff>
      <xdr:row>45</xdr:row>
      <xdr:rowOff>24342</xdr:rowOff>
    </xdr:to>
    <xdr:sp macro="" textlink="">
      <xdr:nvSpPr>
        <xdr:cNvPr id="78" name="フローチャート: 判断 77"/>
        <xdr:cNvSpPr/>
      </xdr:nvSpPr>
      <xdr:spPr>
        <a:xfrm>
          <a:off x="3175000" y="763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79" name="テキスト ボックス 78"/>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115358</xdr:rowOff>
    </xdr:to>
    <xdr:cxnSp macro="">
      <xdr:nvCxnSpPr>
        <xdr:cNvPr id="80" name="直線コネクタ 79"/>
        <xdr:cNvCxnSpPr/>
      </xdr:nvCxnSpPr>
      <xdr:spPr>
        <a:xfrm flipV="1">
          <a:off x="1447800" y="738716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45</xdr:row>
      <xdr:rowOff>23283</xdr:rowOff>
    </xdr:from>
    <xdr:to>
      <xdr:col>11</xdr:col>
      <xdr:colOff>82550</xdr:colOff>
      <xdr:row>45</xdr:row>
      <xdr:rowOff>124883</xdr:rowOff>
    </xdr:to>
    <xdr:sp macro="" textlink="">
      <xdr:nvSpPr>
        <xdr:cNvPr id="81" name="フローチャート: 判断 80"/>
        <xdr:cNvSpPr/>
      </xdr:nvSpPr>
      <xdr:spPr>
        <a:xfrm>
          <a:off x="2286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82" name="テキスト ボックス 81"/>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83" name="フローチャート: 判断 82"/>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84" name="テキスト ボックス 83"/>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143527</xdr:rowOff>
    </xdr:from>
    <xdr:ext cx="762000" cy="259045"/>
    <xdr:sp macro="" textlink="">
      <xdr:nvSpPr>
        <xdr:cNvPr id="91" name="財政力該当値テキスト"/>
        <xdr:cNvSpPr txBox="1"/>
      </xdr:nvSpPr>
      <xdr:spPr>
        <a:xfrm>
          <a:off x="5041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2" name="楕円 91"/>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3" name="テキスト ボックス 9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4" name="楕円 93"/>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5" name="テキスト ボックス 94"/>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6" name="楕円 95"/>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7" name="テキスト ボックス 96"/>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8" name="楕円 97"/>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4885</xdr:rowOff>
    </xdr:from>
    <xdr:ext cx="762000" cy="259045"/>
    <xdr:sp macro="" textlink="">
      <xdr:nvSpPr>
        <xdr:cNvPr id="99" name="テキスト ボックス 98"/>
        <xdr:cNvSpPr txBox="1"/>
      </xdr:nvSpPr>
      <xdr:spPr>
        <a:xfrm>
          <a:off x="1066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年度は公債費等の減少がある一方で、社会保障関係費が増加したほか、実質交付税の減少により経常一般財源が減少し、前年度と比較して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96.7%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年度は公債費等の減少や、実質交付税の増加</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から前年度と比較して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96.5%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00">
              <a:effectLst/>
              <a:latin typeface="ＭＳ Ｐゴシック" panose="020B0600070205080204" pitchFamily="50" charset="-128"/>
              <a:ea typeface="ＭＳ Ｐゴシック" panose="020B0600070205080204" pitchFamily="50" charset="-128"/>
            </a:rPr>
            <a:t>　</a:t>
          </a:r>
          <a:r>
            <a:rPr lang="ja-JP" altLang="en-US" sz="1000" u="none">
              <a:effectLst/>
              <a:latin typeface="ＭＳ Ｐゴシック" panose="020B0600070205080204" pitchFamily="50" charset="-128"/>
              <a:ea typeface="ＭＳ Ｐゴシック" panose="020B0600070205080204" pitchFamily="50" charset="-128"/>
            </a:rPr>
            <a:t>平成</a:t>
          </a:r>
          <a:r>
            <a:rPr lang="en-US" altLang="ja-JP" sz="1000" u="none">
              <a:effectLst/>
              <a:latin typeface="ＭＳ Ｐゴシック" panose="020B0600070205080204" pitchFamily="50" charset="-128"/>
              <a:ea typeface="ＭＳ Ｐゴシック" panose="020B0600070205080204" pitchFamily="50" charset="-128"/>
            </a:rPr>
            <a:t>30</a:t>
          </a:r>
          <a:r>
            <a:rPr lang="ja-JP" altLang="en-US" sz="1000" u="none">
              <a:effectLst/>
              <a:latin typeface="ＭＳ Ｐゴシック" panose="020B0600070205080204" pitchFamily="50" charset="-128"/>
              <a:ea typeface="ＭＳ Ｐゴシック" panose="020B0600070205080204" pitchFamily="50" charset="-128"/>
            </a:rPr>
            <a:t>年度は公債費等の減少や、実質県税の増収等により前年度と比較して</a:t>
          </a:r>
          <a:r>
            <a:rPr lang="en-US" altLang="ja-JP" sz="1000" u="none">
              <a:effectLst/>
              <a:latin typeface="ＭＳ Ｐゴシック" panose="020B0600070205080204" pitchFamily="50" charset="-128"/>
              <a:ea typeface="ＭＳ Ｐゴシック" panose="020B0600070205080204" pitchFamily="50" charset="-128"/>
            </a:rPr>
            <a:t>1.6</a:t>
          </a:r>
          <a:r>
            <a:rPr lang="ja-JP" altLang="en-US" sz="1000" u="none">
              <a:effectLst/>
              <a:latin typeface="ＭＳ Ｐゴシック" panose="020B0600070205080204" pitchFamily="50" charset="-128"/>
              <a:ea typeface="ＭＳ Ｐゴシック" panose="020B0600070205080204" pitchFamily="50" charset="-128"/>
            </a:rPr>
            <a:t>ポイント低下し、</a:t>
          </a:r>
          <a:r>
            <a:rPr lang="en-US" altLang="ja-JP" sz="1000" u="none">
              <a:effectLst/>
              <a:latin typeface="ＭＳ Ｐゴシック" panose="020B0600070205080204" pitchFamily="50" charset="-128"/>
              <a:ea typeface="ＭＳ Ｐゴシック" panose="020B0600070205080204" pitchFamily="50" charset="-128"/>
            </a:rPr>
            <a:t>94.9%</a:t>
          </a:r>
          <a:r>
            <a:rPr lang="ja-JP" altLang="en-US" sz="1000" u="none">
              <a:effectLst/>
              <a:latin typeface="ＭＳ Ｐゴシック" panose="020B0600070205080204" pitchFamily="50" charset="-128"/>
              <a:ea typeface="ＭＳ Ｐゴシック" panose="020B0600070205080204" pitchFamily="50" charset="-128"/>
            </a:rPr>
            <a:t>となった。</a:t>
          </a:r>
          <a:endParaRPr lang="ja-JP" altLang="ja-JP" sz="10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56092</xdr:rowOff>
    </xdr:from>
    <xdr:to>
      <xdr:col>23</xdr:col>
      <xdr:colOff>133350</xdr:colOff>
      <xdr:row>67</xdr:row>
      <xdr:rowOff>92075</xdr:rowOff>
    </xdr:to>
    <xdr:cxnSp macro="">
      <xdr:nvCxnSpPr>
        <xdr:cNvPr id="127" name="直線コネクタ 126"/>
        <xdr:cNvCxnSpPr/>
      </xdr:nvCxnSpPr>
      <xdr:spPr>
        <a:xfrm flipV="1">
          <a:off x="4953000" y="1017164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8"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29" name="直線コネクタ 128"/>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142469</xdr:rowOff>
    </xdr:from>
    <xdr:ext cx="762000" cy="259045"/>
    <xdr:sp macro="" textlink="">
      <xdr:nvSpPr>
        <xdr:cNvPr id="130" name="財政構造の弾力性最大値テキスト"/>
        <xdr:cNvSpPr txBox="1"/>
      </xdr:nvSpPr>
      <xdr:spPr>
        <a:xfrm>
          <a:off x="5041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56092</xdr:rowOff>
    </xdr:from>
    <xdr:to>
      <xdr:col>24</xdr:col>
      <xdr:colOff>12700</xdr:colOff>
      <xdr:row>59</xdr:row>
      <xdr:rowOff>56092</xdr:rowOff>
    </xdr:to>
    <xdr:cxnSp macro="">
      <xdr:nvCxnSpPr>
        <xdr:cNvPr id="131" name="直線コネクタ 130"/>
        <xdr:cNvCxnSpPr/>
      </xdr:nvCxnSpPr>
      <xdr:spPr>
        <a:xfrm>
          <a:off x="4864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65</xdr:row>
      <xdr:rowOff>153458</xdr:rowOff>
    </xdr:to>
    <xdr:cxnSp macro="">
      <xdr:nvCxnSpPr>
        <xdr:cNvPr id="132" name="直線コネクタ 131"/>
        <xdr:cNvCxnSpPr/>
      </xdr:nvCxnSpPr>
      <xdr:spPr>
        <a:xfrm flipV="1">
          <a:off x="4114800" y="10975975"/>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4885</xdr:rowOff>
    </xdr:from>
    <xdr:ext cx="762000" cy="259045"/>
    <xdr:sp macro="" textlink="">
      <xdr:nvSpPr>
        <xdr:cNvPr id="133" name="財政構造の弾力性平均値テキスト"/>
        <xdr:cNvSpPr txBox="1"/>
      </xdr:nvSpPr>
      <xdr:spPr>
        <a:xfrm>
          <a:off x="5041900" y="1097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4" name="フローチャート: 判断 133"/>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153458</xdr:rowOff>
    </xdr:from>
    <xdr:to>
      <xdr:col>19</xdr:col>
      <xdr:colOff>133350</xdr:colOff>
      <xdr:row>66</xdr:row>
      <xdr:rowOff>22225</xdr:rowOff>
    </xdr:to>
    <xdr:cxnSp macro="">
      <xdr:nvCxnSpPr>
        <xdr:cNvPr id="135" name="直線コネクタ 134"/>
        <xdr:cNvCxnSpPr/>
      </xdr:nvCxnSpPr>
      <xdr:spPr>
        <a:xfrm flipV="1">
          <a:off x="3225800" y="112977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6" name="フローチャート: 判断 135"/>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93785</xdr:rowOff>
    </xdr:from>
    <xdr:ext cx="736600" cy="259045"/>
    <xdr:sp macro="" textlink="">
      <xdr:nvSpPr>
        <xdr:cNvPr id="137" name="テキスト ボックス 136"/>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166158</xdr:rowOff>
    </xdr:from>
    <xdr:to>
      <xdr:col>15</xdr:col>
      <xdr:colOff>82550</xdr:colOff>
      <xdr:row>66</xdr:row>
      <xdr:rowOff>22225</xdr:rowOff>
    </xdr:to>
    <xdr:cxnSp macro="">
      <xdr:nvCxnSpPr>
        <xdr:cNvPr id="138" name="直線コネクタ 137"/>
        <xdr:cNvCxnSpPr/>
      </xdr:nvCxnSpPr>
      <xdr:spPr>
        <a:xfrm>
          <a:off x="2336800" y="10453158"/>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12700</xdr:rowOff>
    </xdr:from>
    <xdr:to>
      <xdr:col>15</xdr:col>
      <xdr:colOff>133350</xdr:colOff>
      <xdr:row>64</xdr:row>
      <xdr:rowOff>114300</xdr:rowOff>
    </xdr:to>
    <xdr:sp macro="" textlink="">
      <xdr:nvSpPr>
        <xdr:cNvPr id="139" name="フローチャート: 判断 138"/>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40" name="テキスト ボックス 139"/>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166158</xdr:rowOff>
    </xdr:from>
    <xdr:to>
      <xdr:col>11</xdr:col>
      <xdr:colOff>31750</xdr:colOff>
      <xdr:row>62</xdr:row>
      <xdr:rowOff>44450</xdr:rowOff>
    </xdr:to>
    <xdr:cxnSp macro="">
      <xdr:nvCxnSpPr>
        <xdr:cNvPr id="141" name="直線コネクタ 140"/>
        <xdr:cNvCxnSpPr/>
      </xdr:nvCxnSpPr>
      <xdr:spPr>
        <a:xfrm flipV="1">
          <a:off x="1447800" y="10453158"/>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43392</xdr:rowOff>
    </xdr:from>
    <xdr:to>
      <xdr:col>11</xdr:col>
      <xdr:colOff>82550</xdr:colOff>
      <xdr:row>63</xdr:row>
      <xdr:rowOff>144992</xdr:rowOff>
    </xdr:to>
    <xdr:sp macro="" textlink="">
      <xdr:nvSpPr>
        <xdr:cNvPr id="142" name="フローチャート: 判断 141"/>
        <xdr:cNvSpPr/>
      </xdr:nvSpPr>
      <xdr:spPr>
        <a:xfrm>
          <a:off x="2286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129769</xdr:rowOff>
    </xdr:from>
    <xdr:ext cx="762000" cy="259045"/>
    <xdr:sp macro="" textlink="">
      <xdr:nvSpPr>
        <xdr:cNvPr id="143" name="テキスト ボックス 142"/>
        <xdr:cNvSpPr txBox="1"/>
      </xdr:nvSpPr>
      <xdr:spPr>
        <a:xfrm>
          <a:off x="1955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4" name="フローチャート: 判断 143"/>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5" name="テキスト ボックス 144"/>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51" name="楕円 150"/>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140352</xdr:rowOff>
    </xdr:from>
    <xdr:ext cx="762000" cy="259045"/>
    <xdr:sp macro="" textlink="">
      <xdr:nvSpPr>
        <xdr:cNvPr id="152" name="財政構造の弾力性該当値テキスト"/>
        <xdr:cNvSpPr txBox="1"/>
      </xdr:nvSpPr>
      <xdr:spPr>
        <a:xfrm>
          <a:off x="50419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102658</xdr:rowOff>
    </xdr:from>
    <xdr:to>
      <xdr:col>19</xdr:col>
      <xdr:colOff>184150</xdr:colOff>
      <xdr:row>66</xdr:row>
      <xdr:rowOff>32808</xdr:rowOff>
    </xdr:to>
    <xdr:sp macro="" textlink="">
      <xdr:nvSpPr>
        <xdr:cNvPr id="153" name="楕円 152"/>
        <xdr:cNvSpPr/>
      </xdr:nvSpPr>
      <xdr:spPr>
        <a:xfrm>
          <a:off x="4064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17585</xdr:rowOff>
    </xdr:from>
    <xdr:ext cx="736600" cy="259045"/>
    <xdr:sp macro="" textlink="">
      <xdr:nvSpPr>
        <xdr:cNvPr id="154" name="テキスト ボックス 153"/>
        <xdr:cNvSpPr txBox="1"/>
      </xdr:nvSpPr>
      <xdr:spPr>
        <a:xfrm>
          <a:off x="3733800" y="1133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142875</xdr:rowOff>
    </xdr:from>
    <xdr:to>
      <xdr:col>15</xdr:col>
      <xdr:colOff>133350</xdr:colOff>
      <xdr:row>66</xdr:row>
      <xdr:rowOff>73025</xdr:rowOff>
    </xdr:to>
    <xdr:sp macro="" textlink="">
      <xdr:nvSpPr>
        <xdr:cNvPr id="155" name="楕円 154"/>
        <xdr:cNvSpPr/>
      </xdr:nvSpPr>
      <xdr:spPr>
        <a:xfrm>
          <a:off x="3175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57802</xdr:rowOff>
    </xdr:from>
    <xdr:ext cx="762000" cy="259045"/>
    <xdr:sp macro="" textlink="">
      <xdr:nvSpPr>
        <xdr:cNvPr id="156" name="テキスト ボックス 155"/>
        <xdr:cNvSpPr txBox="1"/>
      </xdr:nvSpPr>
      <xdr:spPr>
        <a:xfrm>
          <a:off x="2844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115358</xdr:rowOff>
    </xdr:from>
    <xdr:to>
      <xdr:col>11</xdr:col>
      <xdr:colOff>82550</xdr:colOff>
      <xdr:row>61</xdr:row>
      <xdr:rowOff>45508</xdr:rowOff>
    </xdr:to>
    <xdr:sp macro="" textlink="">
      <xdr:nvSpPr>
        <xdr:cNvPr id="157" name="楕円 156"/>
        <xdr:cNvSpPr/>
      </xdr:nvSpPr>
      <xdr:spPr>
        <a:xfrm>
          <a:off x="2286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55685</xdr:rowOff>
    </xdr:from>
    <xdr:ext cx="762000" cy="259045"/>
    <xdr:sp macro="" textlink="">
      <xdr:nvSpPr>
        <xdr:cNvPr id="158" name="テキスト ボックス 157"/>
        <xdr:cNvSpPr txBox="1"/>
      </xdr:nvSpPr>
      <xdr:spPr>
        <a:xfrm>
          <a:off x="1955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0" name="テキスト ボックス 159"/>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年度は人事委員会勧告に基づく期末勤勉手当の支給月数増などによる職員給の増等により、前年度と比較して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2,593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155,090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年度は退職者数の減に伴う退職手当の減や、職員数の減に伴う職員給の減等により、前年度と比較して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2,010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円減少し、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153,080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退職手当支給率等の引き下げに伴う退職手当の減や、職員数の減に伴う職員給の減があった一方で、インターネット仮想端末機器リースの増に伴うネットワーク運用管理の増等により、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1,170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154,250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00">
              <a:effectLst/>
              <a:latin typeface="ＭＳ Ｐゴシック" panose="020B0600070205080204" pitchFamily="50" charset="-128"/>
              <a:ea typeface="ＭＳ Ｐゴシック" panose="020B0600070205080204" pitchFamily="50" charset="-128"/>
            </a:rPr>
            <a:t>　</a:t>
          </a:r>
          <a:r>
            <a:rPr lang="ja-JP" altLang="en-US" sz="1000" u="none">
              <a:effectLst/>
              <a:latin typeface="ＭＳ Ｐゴシック" panose="020B0600070205080204" pitchFamily="50" charset="-128"/>
              <a:ea typeface="ＭＳ Ｐゴシック" panose="020B0600070205080204" pitchFamily="50" charset="-128"/>
            </a:rPr>
            <a:t>平成</a:t>
          </a:r>
          <a:r>
            <a:rPr lang="en-US" altLang="ja-JP" sz="1000" u="none">
              <a:effectLst/>
              <a:latin typeface="ＭＳ Ｐゴシック" panose="020B0600070205080204" pitchFamily="50" charset="-128"/>
              <a:ea typeface="ＭＳ Ｐゴシック" panose="020B0600070205080204" pitchFamily="50" charset="-128"/>
            </a:rPr>
            <a:t>30</a:t>
          </a:r>
          <a:r>
            <a:rPr lang="ja-JP" altLang="en-US" sz="1000" u="none">
              <a:effectLst/>
              <a:latin typeface="ＭＳ Ｐゴシック" panose="020B0600070205080204" pitchFamily="50" charset="-128"/>
              <a:ea typeface="ＭＳ Ｐゴシック" panose="020B0600070205080204" pitchFamily="50" charset="-128"/>
            </a:rPr>
            <a:t>年度は、新陳代謝や職員数の減に伴う人件費の減があった一方で、分母となる人口が減少した影響により、前年度と比較して</a:t>
          </a:r>
          <a:r>
            <a:rPr lang="en-US" altLang="ja-JP" sz="1000" u="none">
              <a:effectLst/>
              <a:latin typeface="ＭＳ Ｐゴシック" panose="020B0600070205080204" pitchFamily="50" charset="-128"/>
              <a:ea typeface="ＭＳ Ｐゴシック" panose="020B0600070205080204" pitchFamily="50" charset="-128"/>
            </a:rPr>
            <a:t>240</a:t>
          </a:r>
          <a:r>
            <a:rPr lang="ja-JP" altLang="en-US" sz="1000" u="none">
              <a:effectLst/>
              <a:latin typeface="ＭＳ Ｐゴシック" panose="020B0600070205080204" pitchFamily="50" charset="-128"/>
              <a:ea typeface="ＭＳ Ｐゴシック" panose="020B0600070205080204" pitchFamily="50" charset="-128"/>
            </a:rPr>
            <a:t>円増加し、</a:t>
          </a:r>
          <a:r>
            <a:rPr lang="en-US" altLang="ja-JP" sz="1000" u="none">
              <a:effectLst/>
              <a:latin typeface="ＭＳ Ｐゴシック" panose="020B0600070205080204" pitchFamily="50" charset="-128"/>
              <a:ea typeface="ＭＳ Ｐゴシック" panose="020B0600070205080204" pitchFamily="50" charset="-128"/>
            </a:rPr>
            <a:t>154,490</a:t>
          </a:r>
          <a:r>
            <a:rPr lang="ja-JP" altLang="en-US" sz="1000" u="none">
              <a:effectLst/>
              <a:latin typeface="ＭＳ Ｐゴシック" panose="020B0600070205080204" pitchFamily="50" charset="-128"/>
              <a:ea typeface="ＭＳ Ｐゴシック" panose="020B0600070205080204" pitchFamily="50" charset="-128"/>
            </a:rPr>
            <a:t>円となった。</a:t>
          </a:r>
          <a:endParaRPr lang="ja-JP" altLang="ja-JP" sz="10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73600</xdr:rowOff>
    </xdr:from>
    <xdr:to>
      <xdr:col>23</xdr:col>
      <xdr:colOff>133350</xdr:colOff>
      <xdr:row>88</xdr:row>
      <xdr:rowOff>72692</xdr:rowOff>
    </xdr:to>
    <xdr:cxnSp macro="">
      <xdr:nvCxnSpPr>
        <xdr:cNvPr id="188" name="直線コネクタ 187"/>
        <xdr:cNvCxnSpPr/>
      </xdr:nvCxnSpPr>
      <xdr:spPr>
        <a:xfrm flipV="1">
          <a:off x="4953000" y="13961050"/>
          <a:ext cx="0" cy="1199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44769</xdr:rowOff>
    </xdr:from>
    <xdr:ext cx="762000" cy="259045"/>
    <xdr:sp macro="" textlink="">
      <xdr:nvSpPr>
        <xdr:cNvPr id="189" name="人件費・物件費等の状況最小値テキスト"/>
        <xdr:cNvSpPr txBox="1"/>
      </xdr:nvSpPr>
      <xdr:spPr>
        <a:xfrm>
          <a:off x="5041900" y="151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72692</xdr:rowOff>
    </xdr:from>
    <xdr:to>
      <xdr:col>24</xdr:col>
      <xdr:colOff>12700</xdr:colOff>
      <xdr:row>88</xdr:row>
      <xdr:rowOff>72692</xdr:rowOff>
    </xdr:to>
    <xdr:cxnSp macro="">
      <xdr:nvCxnSpPr>
        <xdr:cNvPr id="190" name="直線コネクタ 189"/>
        <xdr:cNvCxnSpPr/>
      </xdr:nvCxnSpPr>
      <xdr:spPr>
        <a:xfrm>
          <a:off x="4864100" y="1516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159977</xdr:rowOff>
    </xdr:from>
    <xdr:ext cx="762000" cy="259045"/>
    <xdr:sp macro="" textlink="">
      <xdr:nvSpPr>
        <xdr:cNvPr id="191" name="人件費・物件費等の状況最大値テキスト"/>
        <xdr:cNvSpPr txBox="1"/>
      </xdr:nvSpPr>
      <xdr:spPr>
        <a:xfrm>
          <a:off x="5041900" y="137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73600</xdr:rowOff>
    </xdr:from>
    <xdr:to>
      <xdr:col>24</xdr:col>
      <xdr:colOff>12700</xdr:colOff>
      <xdr:row>81</xdr:row>
      <xdr:rowOff>73600</xdr:rowOff>
    </xdr:to>
    <xdr:cxnSp macro="">
      <xdr:nvCxnSpPr>
        <xdr:cNvPr id="192" name="直線コネクタ 191"/>
        <xdr:cNvCxnSpPr/>
      </xdr:nvCxnSpPr>
      <xdr:spPr>
        <a:xfrm>
          <a:off x="4864100" y="139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146844</xdr:rowOff>
    </xdr:from>
    <xdr:to>
      <xdr:col>23</xdr:col>
      <xdr:colOff>133350</xdr:colOff>
      <xdr:row>86</xdr:row>
      <xdr:rowOff>151670</xdr:rowOff>
    </xdr:to>
    <xdr:cxnSp macro="">
      <xdr:nvCxnSpPr>
        <xdr:cNvPr id="193" name="直線コネクタ 192"/>
        <xdr:cNvCxnSpPr/>
      </xdr:nvCxnSpPr>
      <xdr:spPr>
        <a:xfrm>
          <a:off x="4114800" y="148915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53732</xdr:rowOff>
    </xdr:from>
    <xdr:ext cx="762000" cy="259045"/>
    <xdr:sp macro="" textlink="">
      <xdr:nvSpPr>
        <xdr:cNvPr id="194" name="人件費・物件費等の状況平均値テキスト"/>
        <xdr:cNvSpPr txBox="1"/>
      </xdr:nvSpPr>
      <xdr:spPr>
        <a:xfrm>
          <a:off x="5041900" y="14112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37205</xdr:rowOff>
    </xdr:from>
    <xdr:to>
      <xdr:col>23</xdr:col>
      <xdr:colOff>184150</xdr:colOff>
      <xdr:row>83</xdr:row>
      <xdr:rowOff>138805</xdr:rowOff>
    </xdr:to>
    <xdr:sp macro="" textlink="">
      <xdr:nvSpPr>
        <xdr:cNvPr id="195" name="フローチャート: 判断 194"/>
        <xdr:cNvSpPr/>
      </xdr:nvSpPr>
      <xdr:spPr>
        <a:xfrm>
          <a:off x="49022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123317</xdr:rowOff>
    </xdr:from>
    <xdr:to>
      <xdr:col>19</xdr:col>
      <xdr:colOff>133350</xdr:colOff>
      <xdr:row>86</xdr:row>
      <xdr:rowOff>146844</xdr:rowOff>
    </xdr:to>
    <xdr:cxnSp macro="">
      <xdr:nvCxnSpPr>
        <xdr:cNvPr id="196" name="直線コネクタ 195"/>
        <xdr:cNvCxnSpPr/>
      </xdr:nvCxnSpPr>
      <xdr:spPr>
        <a:xfrm>
          <a:off x="3225800" y="14868017"/>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32279</xdr:rowOff>
    </xdr:from>
    <xdr:to>
      <xdr:col>19</xdr:col>
      <xdr:colOff>184150</xdr:colOff>
      <xdr:row>83</xdr:row>
      <xdr:rowOff>133879</xdr:rowOff>
    </xdr:to>
    <xdr:sp macro="" textlink="">
      <xdr:nvSpPr>
        <xdr:cNvPr id="197" name="フローチャート: 判断 196"/>
        <xdr:cNvSpPr/>
      </xdr:nvSpPr>
      <xdr:spPr>
        <a:xfrm>
          <a:off x="4064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144056</xdr:rowOff>
    </xdr:from>
    <xdr:ext cx="736600" cy="259045"/>
    <xdr:sp macro="" textlink="">
      <xdr:nvSpPr>
        <xdr:cNvPr id="198" name="テキスト ボックス 197"/>
        <xdr:cNvSpPr txBox="1"/>
      </xdr:nvSpPr>
      <xdr:spPr>
        <a:xfrm>
          <a:off x="3733800" y="1403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123317</xdr:rowOff>
    </xdr:from>
    <xdr:to>
      <xdr:col>15</xdr:col>
      <xdr:colOff>82550</xdr:colOff>
      <xdr:row>86</xdr:row>
      <xdr:rowOff>163734</xdr:rowOff>
    </xdr:to>
    <xdr:cxnSp macro="">
      <xdr:nvCxnSpPr>
        <xdr:cNvPr id="199" name="直線コネクタ 198"/>
        <xdr:cNvCxnSpPr/>
      </xdr:nvCxnSpPr>
      <xdr:spPr>
        <a:xfrm flipV="1">
          <a:off x="2336800" y="14868017"/>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10060</xdr:rowOff>
    </xdr:from>
    <xdr:to>
      <xdr:col>15</xdr:col>
      <xdr:colOff>133350</xdr:colOff>
      <xdr:row>86</xdr:row>
      <xdr:rowOff>111660</xdr:rowOff>
    </xdr:to>
    <xdr:sp macro="" textlink="">
      <xdr:nvSpPr>
        <xdr:cNvPr id="200" name="フローチャート: 判断 199"/>
        <xdr:cNvSpPr/>
      </xdr:nvSpPr>
      <xdr:spPr>
        <a:xfrm>
          <a:off x="3175000" y="147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121837</xdr:rowOff>
    </xdr:from>
    <xdr:ext cx="762000" cy="259045"/>
    <xdr:sp macro="" textlink="">
      <xdr:nvSpPr>
        <xdr:cNvPr id="201" name="テキスト ボックス 200"/>
        <xdr:cNvSpPr txBox="1"/>
      </xdr:nvSpPr>
      <xdr:spPr>
        <a:xfrm>
          <a:off x="2844800" y="1452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111593</xdr:rowOff>
    </xdr:from>
    <xdr:to>
      <xdr:col>11</xdr:col>
      <xdr:colOff>31750</xdr:colOff>
      <xdr:row>86</xdr:row>
      <xdr:rowOff>163734</xdr:rowOff>
    </xdr:to>
    <xdr:cxnSp macro="">
      <xdr:nvCxnSpPr>
        <xdr:cNvPr id="202" name="直線コネクタ 201"/>
        <xdr:cNvCxnSpPr/>
      </xdr:nvCxnSpPr>
      <xdr:spPr>
        <a:xfrm>
          <a:off x="1447800" y="14856293"/>
          <a:ext cx="889000" cy="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129008</xdr:rowOff>
    </xdr:from>
    <xdr:to>
      <xdr:col>11</xdr:col>
      <xdr:colOff>82550</xdr:colOff>
      <xdr:row>86</xdr:row>
      <xdr:rowOff>59158</xdr:rowOff>
    </xdr:to>
    <xdr:sp macro="" textlink="">
      <xdr:nvSpPr>
        <xdr:cNvPr id="203" name="フローチャート: 判断 202"/>
        <xdr:cNvSpPr/>
      </xdr:nvSpPr>
      <xdr:spPr>
        <a:xfrm>
          <a:off x="2286000" y="1470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69335</xdr:rowOff>
    </xdr:from>
    <xdr:ext cx="762000" cy="259045"/>
    <xdr:sp macro="" textlink="">
      <xdr:nvSpPr>
        <xdr:cNvPr id="204" name="テキスト ボックス 203"/>
        <xdr:cNvSpPr txBox="1"/>
      </xdr:nvSpPr>
      <xdr:spPr>
        <a:xfrm>
          <a:off x="1955800" y="1447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110897</xdr:rowOff>
    </xdr:from>
    <xdr:to>
      <xdr:col>7</xdr:col>
      <xdr:colOff>31750</xdr:colOff>
      <xdr:row>85</xdr:row>
      <xdr:rowOff>41047</xdr:rowOff>
    </xdr:to>
    <xdr:sp macro="" textlink="">
      <xdr:nvSpPr>
        <xdr:cNvPr id="205" name="フローチャート: 判断 204"/>
        <xdr:cNvSpPr/>
      </xdr:nvSpPr>
      <xdr:spPr>
        <a:xfrm>
          <a:off x="1397000" y="1451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51224</xdr:rowOff>
    </xdr:from>
    <xdr:ext cx="762000" cy="259045"/>
    <xdr:sp macro="" textlink="">
      <xdr:nvSpPr>
        <xdr:cNvPr id="206" name="テキスト ボックス 205"/>
        <xdr:cNvSpPr txBox="1"/>
      </xdr:nvSpPr>
      <xdr:spPr>
        <a:xfrm>
          <a:off x="1066800" y="1428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100870</xdr:rowOff>
    </xdr:from>
    <xdr:to>
      <xdr:col>23</xdr:col>
      <xdr:colOff>184150</xdr:colOff>
      <xdr:row>87</xdr:row>
      <xdr:rowOff>31020</xdr:rowOff>
    </xdr:to>
    <xdr:sp macro="" textlink="">
      <xdr:nvSpPr>
        <xdr:cNvPr id="212" name="楕円 211"/>
        <xdr:cNvSpPr/>
      </xdr:nvSpPr>
      <xdr:spPr>
        <a:xfrm>
          <a:off x="4902200" y="1484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72947</xdr:rowOff>
    </xdr:from>
    <xdr:ext cx="762000" cy="259045"/>
    <xdr:sp macro="" textlink="">
      <xdr:nvSpPr>
        <xdr:cNvPr id="213" name="人件費・物件費等の状況該当値テキスト"/>
        <xdr:cNvSpPr txBox="1"/>
      </xdr:nvSpPr>
      <xdr:spPr>
        <a:xfrm>
          <a:off x="5041900" y="1481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96044</xdr:rowOff>
    </xdr:from>
    <xdr:to>
      <xdr:col>19</xdr:col>
      <xdr:colOff>184150</xdr:colOff>
      <xdr:row>87</xdr:row>
      <xdr:rowOff>26194</xdr:rowOff>
    </xdr:to>
    <xdr:sp macro="" textlink="">
      <xdr:nvSpPr>
        <xdr:cNvPr id="214" name="楕円 213"/>
        <xdr:cNvSpPr/>
      </xdr:nvSpPr>
      <xdr:spPr>
        <a:xfrm>
          <a:off x="4064000" y="148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10971</xdr:rowOff>
    </xdr:from>
    <xdr:ext cx="736600" cy="259045"/>
    <xdr:sp macro="" textlink="">
      <xdr:nvSpPr>
        <xdr:cNvPr id="215" name="テキスト ボックス 214"/>
        <xdr:cNvSpPr txBox="1"/>
      </xdr:nvSpPr>
      <xdr:spPr>
        <a:xfrm>
          <a:off x="3733800" y="14927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72517</xdr:rowOff>
    </xdr:from>
    <xdr:to>
      <xdr:col>15</xdr:col>
      <xdr:colOff>133350</xdr:colOff>
      <xdr:row>87</xdr:row>
      <xdr:rowOff>2667</xdr:rowOff>
    </xdr:to>
    <xdr:sp macro="" textlink="">
      <xdr:nvSpPr>
        <xdr:cNvPr id="216" name="楕円 215"/>
        <xdr:cNvSpPr/>
      </xdr:nvSpPr>
      <xdr:spPr>
        <a:xfrm>
          <a:off x="3175000" y="148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158894</xdr:rowOff>
    </xdr:from>
    <xdr:ext cx="762000" cy="259045"/>
    <xdr:sp macro="" textlink="">
      <xdr:nvSpPr>
        <xdr:cNvPr id="217" name="テキスト ボックス 216"/>
        <xdr:cNvSpPr txBox="1"/>
      </xdr:nvSpPr>
      <xdr:spPr>
        <a:xfrm>
          <a:off x="2844800" y="1490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112934</xdr:rowOff>
    </xdr:from>
    <xdr:to>
      <xdr:col>11</xdr:col>
      <xdr:colOff>82550</xdr:colOff>
      <xdr:row>87</xdr:row>
      <xdr:rowOff>43084</xdr:rowOff>
    </xdr:to>
    <xdr:sp macro="" textlink="">
      <xdr:nvSpPr>
        <xdr:cNvPr id="218" name="楕円 217"/>
        <xdr:cNvSpPr/>
      </xdr:nvSpPr>
      <xdr:spPr>
        <a:xfrm>
          <a:off x="2286000" y="148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27861</xdr:rowOff>
    </xdr:from>
    <xdr:ext cx="762000" cy="259045"/>
    <xdr:sp macro="" textlink="">
      <xdr:nvSpPr>
        <xdr:cNvPr id="219" name="テキスト ボックス 218"/>
        <xdr:cNvSpPr txBox="1"/>
      </xdr:nvSpPr>
      <xdr:spPr>
        <a:xfrm>
          <a:off x="1955800" y="149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60793</xdr:rowOff>
    </xdr:from>
    <xdr:to>
      <xdr:col>7</xdr:col>
      <xdr:colOff>31750</xdr:colOff>
      <xdr:row>86</xdr:row>
      <xdr:rowOff>162393</xdr:rowOff>
    </xdr:to>
    <xdr:sp macro="" textlink="">
      <xdr:nvSpPr>
        <xdr:cNvPr id="220" name="楕円 219"/>
        <xdr:cNvSpPr/>
      </xdr:nvSpPr>
      <xdr:spPr>
        <a:xfrm>
          <a:off x="1397000" y="148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147170</xdr:rowOff>
    </xdr:from>
    <xdr:ext cx="762000" cy="259045"/>
    <xdr:sp macro="" textlink="">
      <xdr:nvSpPr>
        <xdr:cNvPr id="221" name="テキスト ボックス 220"/>
        <xdr:cNvSpPr txBox="1"/>
      </xdr:nvSpPr>
      <xdr:spPr>
        <a:xfrm>
          <a:off x="1066800" y="1489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月時点において、職員構成の変動などにより、前年度と比較して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となった。</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月時点において、職員構成の変動などにより、前年度と比較して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100.8</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となった。</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月時点において、給与制度の総合的見直しに伴う給料の経過措置（現給保障）が終了したことや、国において若年層の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号俸回復措置が講じられたことなどにより、前年度と比較して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となった。</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月時点において、人事委員会勧告に基づき、地域手当の引下げ（▲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0.75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％）と併せて、給料に一定率（＋</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0.75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％）を加算する配分の見直しを行ったため、給料のみで比較したラスパイレス指数が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となった。</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今後も引き続き、給与の適正化に努めていく。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88</xdr:row>
      <xdr:rowOff>96520</xdr:rowOff>
    </xdr:to>
    <xdr:cxnSp macro="">
      <xdr:nvCxnSpPr>
        <xdr:cNvPr id="246" name="直線コネクタ 245"/>
        <xdr:cNvCxnSpPr/>
      </xdr:nvCxnSpPr>
      <xdr:spPr>
        <a:xfrm flipV="1">
          <a:off x="17018000" y="14074139"/>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68597</xdr:rowOff>
    </xdr:from>
    <xdr:ext cx="762000" cy="259045"/>
    <xdr:sp macro="" textlink="">
      <xdr:nvSpPr>
        <xdr:cNvPr id="247"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96520</xdr:rowOff>
    </xdr:from>
    <xdr:to>
      <xdr:col>81</xdr:col>
      <xdr:colOff>133350</xdr:colOff>
      <xdr:row>88</xdr:row>
      <xdr:rowOff>96520</xdr:rowOff>
    </xdr:to>
    <xdr:cxnSp macro="">
      <xdr:nvCxnSpPr>
        <xdr:cNvPr id="248" name="直線コネクタ 247"/>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88</xdr:row>
      <xdr:rowOff>96520</xdr:rowOff>
    </xdr:to>
    <xdr:cxnSp macro="">
      <xdr:nvCxnSpPr>
        <xdr:cNvPr id="251" name="直線コネクタ 250"/>
        <xdr:cNvCxnSpPr/>
      </xdr:nvCxnSpPr>
      <xdr:spPr>
        <a:xfrm>
          <a:off x="16179800" y="149910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2"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3" name="フローチャート: 判断 25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88</xdr:row>
      <xdr:rowOff>144780</xdr:rowOff>
    </xdr:to>
    <xdr:cxnSp macro="">
      <xdr:nvCxnSpPr>
        <xdr:cNvPr id="254" name="直線コネクタ 253"/>
        <xdr:cNvCxnSpPr/>
      </xdr:nvCxnSpPr>
      <xdr:spPr>
        <a:xfrm flipV="1">
          <a:off x="15290800" y="149910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6" name="テキスト ボックス 25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88</xdr:row>
      <xdr:rowOff>144780</xdr:rowOff>
    </xdr:to>
    <xdr:cxnSp macro="">
      <xdr:nvCxnSpPr>
        <xdr:cNvPr id="257" name="直線コネクタ 256"/>
        <xdr:cNvCxnSpPr/>
      </xdr:nvCxnSpPr>
      <xdr:spPr>
        <a:xfrm>
          <a:off x="14401800" y="1518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9" name="テキスト ボックス 25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96520</xdr:rowOff>
    </xdr:to>
    <xdr:cxnSp macro="">
      <xdr:nvCxnSpPr>
        <xdr:cNvPr id="260" name="直線コネクタ 259"/>
        <xdr:cNvCxnSpPr/>
      </xdr:nvCxnSpPr>
      <xdr:spPr>
        <a:xfrm>
          <a:off x="13512800" y="151358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61" name="フローチャート: 判断 260"/>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2" name="テキスト ボックス 261"/>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63" name="フローチャート: 判断 262"/>
        <xdr:cNvSpPr/>
      </xdr:nvSpPr>
      <xdr:spPr>
        <a:xfrm>
          <a:off x="13462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146066</xdr:rowOff>
    </xdr:from>
    <xdr:ext cx="762000" cy="259045"/>
    <xdr:sp macro="" textlink="">
      <xdr:nvSpPr>
        <xdr:cNvPr id="264" name="テキスト ボックス 263"/>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0" name="楕円 269"/>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1" name="給与水準   （国との比較）該当値テキスト"/>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2" name="楕円 271"/>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3" name="テキスト ボックス 272"/>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4" name="楕円 273"/>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5" name="テキスト ボックス 274"/>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76" name="楕円 275"/>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77" name="テキスト ボックス 276"/>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78" name="楕円 277"/>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79" name="テキスト ボックス 278"/>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年に策定した「定員適正化計画」に基づき組織や事務事業等の見直しを進め、計画期間の平成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日から平成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日までの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年間で、普通会計部門で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777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％）の削減を達成。計画終了後も、同計画目標数を超えないよう適正に管理している。平成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日職員数は普通会計部門で同計画目標数と比べ</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642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％）の純減、前年比でも</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％）の純減となっている。なお、グループ内順位は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位であるが、人口が同規模の類似団体（</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団体）と比較した場合は概ね平均的な水準である。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45048</xdr:rowOff>
    </xdr:from>
    <xdr:to>
      <xdr:col>81</xdr:col>
      <xdr:colOff>44450</xdr:colOff>
      <xdr:row>66</xdr:row>
      <xdr:rowOff>121882</xdr:rowOff>
    </xdr:to>
    <xdr:cxnSp macro="">
      <xdr:nvCxnSpPr>
        <xdr:cNvPr id="305" name="直線コネクタ 304"/>
        <xdr:cNvCxnSpPr/>
      </xdr:nvCxnSpPr>
      <xdr:spPr>
        <a:xfrm flipV="1">
          <a:off x="17018000" y="10160598"/>
          <a:ext cx="0" cy="127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93959</xdr:rowOff>
    </xdr:from>
    <xdr:ext cx="762000" cy="259045"/>
    <xdr:sp macro="" textlink="">
      <xdr:nvSpPr>
        <xdr:cNvPr id="306" name="定員管理の状況最小値テキスト"/>
        <xdr:cNvSpPr txBox="1"/>
      </xdr:nvSpPr>
      <xdr:spPr>
        <a:xfrm>
          <a:off x="17106900" y="114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121882</xdr:rowOff>
    </xdr:from>
    <xdr:to>
      <xdr:col>81</xdr:col>
      <xdr:colOff>133350</xdr:colOff>
      <xdr:row>66</xdr:row>
      <xdr:rowOff>121882</xdr:rowOff>
    </xdr:to>
    <xdr:cxnSp macro="">
      <xdr:nvCxnSpPr>
        <xdr:cNvPr id="307" name="直線コネクタ 306"/>
        <xdr:cNvCxnSpPr/>
      </xdr:nvCxnSpPr>
      <xdr:spPr>
        <a:xfrm>
          <a:off x="16929100" y="1143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131425</xdr:rowOff>
    </xdr:from>
    <xdr:ext cx="762000" cy="259045"/>
    <xdr:sp macro="" textlink="">
      <xdr:nvSpPr>
        <xdr:cNvPr id="308" name="定員管理の状況最大値テキスト"/>
        <xdr:cNvSpPr txBox="1"/>
      </xdr:nvSpPr>
      <xdr:spPr>
        <a:xfrm>
          <a:off x="17106900" y="9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45048</xdr:rowOff>
    </xdr:from>
    <xdr:to>
      <xdr:col>81</xdr:col>
      <xdr:colOff>133350</xdr:colOff>
      <xdr:row>59</xdr:row>
      <xdr:rowOff>45048</xdr:rowOff>
    </xdr:to>
    <xdr:cxnSp macro="">
      <xdr:nvCxnSpPr>
        <xdr:cNvPr id="309" name="直線コネクタ 308"/>
        <xdr:cNvCxnSpPr/>
      </xdr:nvCxnSpPr>
      <xdr:spPr>
        <a:xfrm>
          <a:off x="16929100" y="101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36220</xdr:rowOff>
    </xdr:from>
    <xdr:to>
      <xdr:col>81</xdr:col>
      <xdr:colOff>44450</xdr:colOff>
      <xdr:row>66</xdr:row>
      <xdr:rowOff>36872</xdr:rowOff>
    </xdr:to>
    <xdr:cxnSp macro="">
      <xdr:nvCxnSpPr>
        <xdr:cNvPr id="310" name="直線コネクタ 309"/>
        <xdr:cNvCxnSpPr/>
      </xdr:nvCxnSpPr>
      <xdr:spPr>
        <a:xfrm flipV="1">
          <a:off x="16179800" y="11351920"/>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133705</xdr:rowOff>
    </xdr:from>
    <xdr:ext cx="762000" cy="259045"/>
    <xdr:sp macro="" textlink="">
      <xdr:nvSpPr>
        <xdr:cNvPr id="311" name="定員管理の状況平均値テキスト"/>
        <xdr:cNvSpPr txBox="1"/>
      </xdr:nvSpPr>
      <xdr:spPr>
        <a:xfrm>
          <a:off x="17106900" y="104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117178</xdr:rowOff>
    </xdr:from>
    <xdr:to>
      <xdr:col>81</xdr:col>
      <xdr:colOff>95250</xdr:colOff>
      <xdr:row>62</xdr:row>
      <xdr:rowOff>47328</xdr:rowOff>
    </xdr:to>
    <xdr:sp macro="" textlink="">
      <xdr:nvSpPr>
        <xdr:cNvPr id="312" name="フローチャート: 判断 311"/>
        <xdr:cNvSpPr/>
      </xdr:nvSpPr>
      <xdr:spPr>
        <a:xfrm>
          <a:off x="169672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14238</xdr:rowOff>
    </xdr:from>
    <xdr:to>
      <xdr:col>77</xdr:col>
      <xdr:colOff>44450</xdr:colOff>
      <xdr:row>66</xdr:row>
      <xdr:rowOff>36872</xdr:rowOff>
    </xdr:to>
    <xdr:cxnSp macro="">
      <xdr:nvCxnSpPr>
        <xdr:cNvPr id="313" name="直線コネクタ 312"/>
        <xdr:cNvCxnSpPr/>
      </xdr:nvCxnSpPr>
      <xdr:spPr>
        <a:xfrm>
          <a:off x="15290800" y="11329938"/>
          <a:ext cx="889000" cy="2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99997</xdr:rowOff>
    </xdr:from>
    <xdr:to>
      <xdr:col>77</xdr:col>
      <xdr:colOff>95250</xdr:colOff>
      <xdr:row>62</xdr:row>
      <xdr:rowOff>30147</xdr:rowOff>
    </xdr:to>
    <xdr:sp macro="" textlink="">
      <xdr:nvSpPr>
        <xdr:cNvPr id="314" name="フローチャート: 判断 313"/>
        <xdr:cNvSpPr/>
      </xdr:nvSpPr>
      <xdr:spPr>
        <a:xfrm>
          <a:off x="16129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40324</xdr:rowOff>
    </xdr:from>
    <xdr:ext cx="736600" cy="259045"/>
    <xdr:sp macro="" textlink="">
      <xdr:nvSpPr>
        <xdr:cNvPr id="315" name="テキスト ボックス 314"/>
        <xdr:cNvSpPr txBox="1"/>
      </xdr:nvSpPr>
      <xdr:spPr>
        <a:xfrm>
          <a:off x="15798800" y="1032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14238</xdr:rowOff>
    </xdr:from>
    <xdr:to>
      <xdr:col>72</xdr:col>
      <xdr:colOff>203200</xdr:colOff>
      <xdr:row>66</xdr:row>
      <xdr:rowOff>15638</xdr:rowOff>
    </xdr:to>
    <xdr:cxnSp macro="">
      <xdr:nvCxnSpPr>
        <xdr:cNvPr id="316" name="直線コネクタ 315"/>
        <xdr:cNvCxnSpPr/>
      </xdr:nvCxnSpPr>
      <xdr:spPr>
        <a:xfrm flipV="1">
          <a:off x="14401800" y="11329938"/>
          <a:ext cx="8890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30532</xdr:rowOff>
    </xdr:from>
    <xdr:to>
      <xdr:col>73</xdr:col>
      <xdr:colOff>44450</xdr:colOff>
      <xdr:row>64</xdr:row>
      <xdr:rowOff>132132</xdr:rowOff>
    </xdr:to>
    <xdr:sp macro="" textlink="">
      <xdr:nvSpPr>
        <xdr:cNvPr id="317" name="フローチャート: 判断 316"/>
        <xdr:cNvSpPr/>
      </xdr:nvSpPr>
      <xdr:spPr>
        <a:xfrm>
          <a:off x="152400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142309</xdr:rowOff>
    </xdr:from>
    <xdr:ext cx="762000" cy="259045"/>
    <xdr:sp macro="" textlink="">
      <xdr:nvSpPr>
        <xdr:cNvPr id="318" name="テキスト ボックス 317"/>
        <xdr:cNvSpPr txBox="1"/>
      </xdr:nvSpPr>
      <xdr:spPr>
        <a:xfrm>
          <a:off x="14909800" y="1077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14214</xdr:rowOff>
    </xdr:from>
    <xdr:to>
      <xdr:col>68</xdr:col>
      <xdr:colOff>152400</xdr:colOff>
      <xdr:row>66</xdr:row>
      <xdr:rowOff>15638</xdr:rowOff>
    </xdr:to>
    <xdr:cxnSp macro="">
      <xdr:nvCxnSpPr>
        <xdr:cNvPr id="319" name="直線コネクタ 318"/>
        <xdr:cNvCxnSpPr/>
      </xdr:nvCxnSpPr>
      <xdr:spPr>
        <a:xfrm>
          <a:off x="13512800" y="11329914"/>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63180</xdr:rowOff>
    </xdr:from>
    <xdr:to>
      <xdr:col>68</xdr:col>
      <xdr:colOff>203200</xdr:colOff>
      <xdr:row>64</xdr:row>
      <xdr:rowOff>164780</xdr:rowOff>
    </xdr:to>
    <xdr:sp macro="" textlink="">
      <xdr:nvSpPr>
        <xdr:cNvPr id="320" name="フローチャート: 判断 319"/>
        <xdr:cNvSpPr/>
      </xdr:nvSpPr>
      <xdr:spPr>
        <a:xfrm>
          <a:off x="14351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3507</xdr:rowOff>
    </xdr:from>
    <xdr:ext cx="762000" cy="259045"/>
    <xdr:sp macro="" textlink="">
      <xdr:nvSpPr>
        <xdr:cNvPr id="321" name="テキスト ボックス 320"/>
        <xdr:cNvSpPr txBox="1"/>
      </xdr:nvSpPr>
      <xdr:spPr>
        <a:xfrm>
          <a:off x="14020800" y="108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129278</xdr:rowOff>
    </xdr:from>
    <xdr:to>
      <xdr:col>64</xdr:col>
      <xdr:colOff>152400</xdr:colOff>
      <xdr:row>64</xdr:row>
      <xdr:rowOff>59428</xdr:rowOff>
    </xdr:to>
    <xdr:sp macro="" textlink="">
      <xdr:nvSpPr>
        <xdr:cNvPr id="322" name="フローチャート: 判断 321"/>
        <xdr:cNvSpPr/>
      </xdr:nvSpPr>
      <xdr:spPr>
        <a:xfrm>
          <a:off x="13462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69605</xdr:rowOff>
    </xdr:from>
    <xdr:ext cx="762000" cy="259045"/>
    <xdr:sp macro="" textlink="">
      <xdr:nvSpPr>
        <xdr:cNvPr id="323" name="テキスト ボックス 322"/>
        <xdr:cNvSpPr txBox="1"/>
      </xdr:nvSpPr>
      <xdr:spPr>
        <a:xfrm>
          <a:off x="13131800" y="10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156870</xdr:rowOff>
    </xdr:from>
    <xdr:to>
      <xdr:col>81</xdr:col>
      <xdr:colOff>95250</xdr:colOff>
      <xdr:row>66</xdr:row>
      <xdr:rowOff>87020</xdr:rowOff>
    </xdr:to>
    <xdr:sp macro="" textlink="">
      <xdr:nvSpPr>
        <xdr:cNvPr id="329" name="楕円 328"/>
        <xdr:cNvSpPr/>
      </xdr:nvSpPr>
      <xdr:spPr>
        <a:xfrm>
          <a:off x="16967200" y="113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52747</xdr:rowOff>
    </xdr:from>
    <xdr:ext cx="762000" cy="259045"/>
    <xdr:sp macro="" textlink="">
      <xdr:nvSpPr>
        <xdr:cNvPr id="330" name="定員管理の状況該当値テキスト"/>
        <xdr:cNvSpPr txBox="1"/>
      </xdr:nvSpPr>
      <xdr:spPr>
        <a:xfrm>
          <a:off x="17106900" y="1119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157522</xdr:rowOff>
    </xdr:from>
    <xdr:to>
      <xdr:col>77</xdr:col>
      <xdr:colOff>95250</xdr:colOff>
      <xdr:row>66</xdr:row>
      <xdr:rowOff>87672</xdr:rowOff>
    </xdr:to>
    <xdr:sp macro="" textlink="">
      <xdr:nvSpPr>
        <xdr:cNvPr id="331" name="楕円 330"/>
        <xdr:cNvSpPr/>
      </xdr:nvSpPr>
      <xdr:spPr>
        <a:xfrm>
          <a:off x="16129000" y="113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72449</xdr:rowOff>
    </xdr:from>
    <xdr:ext cx="736600" cy="259045"/>
    <xdr:sp macro="" textlink="">
      <xdr:nvSpPr>
        <xdr:cNvPr id="332" name="テキスト ボックス 331"/>
        <xdr:cNvSpPr txBox="1"/>
      </xdr:nvSpPr>
      <xdr:spPr>
        <a:xfrm>
          <a:off x="15798800" y="11388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134888</xdr:rowOff>
    </xdr:from>
    <xdr:to>
      <xdr:col>73</xdr:col>
      <xdr:colOff>44450</xdr:colOff>
      <xdr:row>66</xdr:row>
      <xdr:rowOff>65038</xdr:rowOff>
    </xdr:to>
    <xdr:sp macro="" textlink="">
      <xdr:nvSpPr>
        <xdr:cNvPr id="333" name="楕円 332"/>
        <xdr:cNvSpPr/>
      </xdr:nvSpPr>
      <xdr:spPr>
        <a:xfrm>
          <a:off x="15240000" y="1127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49815</xdr:rowOff>
    </xdr:from>
    <xdr:ext cx="762000" cy="259045"/>
    <xdr:sp macro="" textlink="">
      <xdr:nvSpPr>
        <xdr:cNvPr id="334" name="テキスト ボックス 333"/>
        <xdr:cNvSpPr txBox="1"/>
      </xdr:nvSpPr>
      <xdr:spPr>
        <a:xfrm>
          <a:off x="14909800" y="1136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136288</xdr:rowOff>
    </xdr:from>
    <xdr:to>
      <xdr:col>68</xdr:col>
      <xdr:colOff>203200</xdr:colOff>
      <xdr:row>66</xdr:row>
      <xdr:rowOff>66438</xdr:rowOff>
    </xdr:to>
    <xdr:sp macro="" textlink="">
      <xdr:nvSpPr>
        <xdr:cNvPr id="335" name="楕円 334"/>
        <xdr:cNvSpPr/>
      </xdr:nvSpPr>
      <xdr:spPr>
        <a:xfrm>
          <a:off x="14351000" y="1128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51215</xdr:rowOff>
    </xdr:from>
    <xdr:ext cx="762000" cy="259045"/>
    <xdr:sp macro="" textlink="">
      <xdr:nvSpPr>
        <xdr:cNvPr id="336" name="テキスト ボックス 335"/>
        <xdr:cNvSpPr txBox="1"/>
      </xdr:nvSpPr>
      <xdr:spPr>
        <a:xfrm>
          <a:off x="14020800" y="1136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134864</xdr:rowOff>
    </xdr:from>
    <xdr:to>
      <xdr:col>64</xdr:col>
      <xdr:colOff>152400</xdr:colOff>
      <xdr:row>66</xdr:row>
      <xdr:rowOff>65014</xdr:rowOff>
    </xdr:to>
    <xdr:sp macro="" textlink="">
      <xdr:nvSpPr>
        <xdr:cNvPr id="337" name="楕円 336"/>
        <xdr:cNvSpPr/>
      </xdr:nvSpPr>
      <xdr:spPr>
        <a:xfrm>
          <a:off x="13462000" y="112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49791</xdr:rowOff>
    </xdr:from>
    <xdr:ext cx="762000" cy="259045"/>
    <xdr:sp macro="" textlink="">
      <xdr:nvSpPr>
        <xdr:cNvPr id="338" name="テキスト ボックス 337"/>
        <xdr:cNvSpPr txBox="1"/>
      </xdr:nvSpPr>
      <xdr:spPr>
        <a:xfrm>
          <a:off x="13131800" y="1136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県債等残高の計画的な削減により、臨時財政対策債を除く元利償還金が減少したことなどから、平成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まで低下した。</a:t>
          </a:r>
          <a:endParaRPr lang="ja-JP" altLang="ja-JP" sz="1000" u="none">
            <a:effectLst/>
            <a:latin typeface="ＭＳ Ｐゴシック" panose="020B0600070205080204" pitchFamily="50" charset="-128"/>
            <a:ea typeface="ＭＳ Ｐゴシック" panose="020B0600070205080204" pitchFamily="50" charset="-128"/>
          </a:endParaRPr>
        </a:p>
        <a:p>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有利な交付税措置のある県債を積極的に活用するとともに、資金手当債等の発行抑制に努め、</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将来の公債費負担の軽減を図っていく。</a:t>
          </a:r>
          <a:endParaRPr lang="ja-JP" altLang="ja-JP" sz="10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62089</xdr:rowOff>
    </xdr:from>
    <xdr:to>
      <xdr:col>81</xdr:col>
      <xdr:colOff>44450</xdr:colOff>
      <xdr:row>45</xdr:row>
      <xdr:rowOff>60678</xdr:rowOff>
    </xdr:to>
    <xdr:cxnSp macro="">
      <xdr:nvCxnSpPr>
        <xdr:cNvPr id="366" name="直線コネクタ 365"/>
        <xdr:cNvCxnSpPr/>
      </xdr:nvCxnSpPr>
      <xdr:spPr>
        <a:xfrm flipV="1">
          <a:off x="17018000" y="6234289"/>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67"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68" name="直線コネクタ 367"/>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148466</xdr:rowOff>
    </xdr:from>
    <xdr:ext cx="762000" cy="259045"/>
    <xdr:sp macro="" textlink="">
      <xdr:nvSpPr>
        <xdr:cNvPr id="369" name="公債費負担の状況最大値テキスト"/>
        <xdr:cNvSpPr txBox="1"/>
      </xdr:nvSpPr>
      <xdr:spPr>
        <a:xfrm>
          <a:off x="17106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62089</xdr:rowOff>
    </xdr:from>
    <xdr:to>
      <xdr:col>81</xdr:col>
      <xdr:colOff>133350</xdr:colOff>
      <xdr:row>36</xdr:row>
      <xdr:rowOff>62089</xdr:rowOff>
    </xdr:to>
    <xdr:cxnSp macro="">
      <xdr:nvCxnSpPr>
        <xdr:cNvPr id="370" name="直線コネクタ 369"/>
        <xdr:cNvCxnSpPr/>
      </xdr:nvCxnSpPr>
      <xdr:spPr>
        <a:xfrm>
          <a:off x="16929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100189</xdr:rowOff>
    </xdr:from>
    <xdr:to>
      <xdr:col>81</xdr:col>
      <xdr:colOff>44450</xdr:colOff>
      <xdr:row>40</xdr:row>
      <xdr:rowOff>153811</xdr:rowOff>
    </xdr:to>
    <xdr:cxnSp macro="">
      <xdr:nvCxnSpPr>
        <xdr:cNvPr id="371" name="直線コネクタ 370"/>
        <xdr:cNvCxnSpPr/>
      </xdr:nvCxnSpPr>
      <xdr:spPr>
        <a:xfrm flipV="1">
          <a:off x="16179800" y="69581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72"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3" name="フローチャート: 判断 37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153811</xdr:rowOff>
    </xdr:from>
    <xdr:to>
      <xdr:col>77</xdr:col>
      <xdr:colOff>44450</xdr:colOff>
      <xdr:row>41</xdr:row>
      <xdr:rowOff>22578</xdr:rowOff>
    </xdr:to>
    <xdr:cxnSp macro="">
      <xdr:nvCxnSpPr>
        <xdr:cNvPr id="374" name="直線コネクタ 373"/>
        <xdr:cNvCxnSpPr/>
      </xdr:nvCxnSpPr>
      <xdr:spPr>
        <a:xfrm flipV="1">
          <a:off x="15290800" y="70118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75" name="フローチャート: 判断 374"/>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76" name="テキスト ボックス 375"/>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22578</xdr:rowOff>
    </xdr:from>
    <xdr:to>
      <xdr:col>72</xdr:col>
      <xdr:colOff>203200</xdr:colOff>
      <xdr:row>41</xdr:row>
      <xdr:rowOff>76200</xdr:rowOff>
    </xdr:to>
    <xdr:cxnSp macro="">
      <xdr:nvCxnSpPr>
        <xdr:cNvPr id="377" name="直線コネクタ 376"/>
        <xdr:cNvCxnSpPr/>
      </xdr:nvCxnSpPr>
      <xdr:spPr>
        <a:xfrm flipV="1">
          <a:off x="14401800" y="70520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164395</xdr:rowOff>
    </xdr:from>
    <xdr:to>
      <xdr:col>73</xdr:col>
      <xdr:colOff>44450</xdr:colOff>
      <xdr:row>39</xdr:row>
      <xdr:rowOff>94545</xdr:rowOff>
    </xdr:to>
    <xdr:sp macro="" textlink="">
      <xdr:nvSpPr>
        <xdr:cNvPr id="378" name="フローチャート: 判断 377"/>
        <xdr:cNvSpPr/>
      </xdr:nvSpPr>
      <xdr:spPr>
        <a:xfrm>
          <a:off x="152400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104722</xdr:rowOff>
    </xdr:from>
    <xdr:ext cx="762000" cy="259045"/>
    <xdr:sp macro="" textlink="">
      <xdr:nvSpPr>
        <xdr:cNvPr id="379" name="テキスト ボックス 378"/>
        <xdr:cNvSpPr txBox="1"/>
      </xdr:nvSpPr>
      <xdr:spPr>
        <a:xfrm>
          <a:off x="14909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116417</xdr:rowOff>
    </xdr:to>
    <xdr:cxnSp macro="">
      <xdr:nvCxnSpPr>
        <xdr:cNvPr id="380" name="直線コネクタ 379"/>
        <xdr:cNvCxnSpPr/>
      </xdr:nvCxnSpPr>
      <xdr:spPr>
        <a:xfrm flipV="1">
          <a:off x="13512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81" name="フローチャート: 判断 38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82" name="テキスト ボックス 381"/>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83" name="フローチャート: 判断 382"/>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84" name="テキスト ボックス 383"/>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90" name="楕円 389"/>
        <xdr:cNvSpPr/>
      </xdr:nvSpPr>
      <xdr:spPr>
        <a:xfrm>
          <a:off x="16967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65916</xdr:rowOff>
    </xdr:from>
    <xdr:ext cx="762000" cy="259045"/>
    <xdr:sp macro="" textlink="">
      <xdr:nvSpPr>
        <xdr:cNvPr id="391" name="公債費負担の状況該当値テキスト"/>
        <xdr:cNvSpPr txBox="1"/>
      </xdr:nvSpPr>
      <xdr:spPr>
        <a:xfrm>
          <a:off x="17106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103011</xdr:rowOff>
    </xdr:from>
    <xdr:to>
      <xdr:col>77</xdr:col>
      <xdr:colOff>95250</xdr:colOff>
      <xdr:row>41</xdr:row>
      <xdr:rowOff>33161</xdr:rowOff>
    </xdr:to>
    <xdr:sp macro="" textlink="">
      <xdr:nvSpPr>
        <xdr:cNvPr id="392" name="楕円 391"/>
        <xdr:cNvSpPr/>
      </xdr:nvSpPr>
      <xdr:spPr>
        <a:xfrm>
          <a:off x="16129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3" name="テキスト ボックス 392"/>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143228</xdr:rowOff>
    </xdr:from>
    <xdr:to>
      <xdr:col>73</xdr:col>
      <xdr:colOff>44450</xdr:colOff>
      <xdr:row>41</xdr:row>
      <xdr:rowOff>73378</xdr:rowOff>
    </xdr:to>
    <xdr:sp macro="" textlink="">
      <xdr:nvSpPr>
        <xdr:cNvPr id="394" name="楕円 393"/>
        <xdr:cNvSpPr/>
      </xdr:nvSpPr>
      <xdr:spPr>
        <a:xfrm>
          <a:off x="15240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5" name="テキスト ボックス 394"/>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396" name="楕円 395"/>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7" name="テキスト ボックス 396"/>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8" name="楕円 397"/>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9" name="テキスト ボックス 398"/>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年度以降は、それ以前に引き続き、県債等残高削減計画に基づく県債等残高の計画的な削減により地方債残高（臨時財政対策債を除く）が減少した影響などから低下し、平成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203.6%</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u="none">
            <a:effectLst/>
            <a:latin typeface="ＭＳ Ｐゴシック" panose="020B0600070205080204" pitchFamily="50" charset="-128"/>
            <a:ea typeface="ＭＳ Ｐゴシック" panose="020B0600070205080204" pitchFamily="50" charset="-128"/>
          </a:endParaRPr>
        </a:p>
        <a:p>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年度は、県債等残高の計画的な削減により地方債残高（臨時財政対策債を除く）が減少した一方で、</a:t>
          </a:r>
          <a:r>
            <a:rPr kumimoji="1" lang="ja-JP" altLang="ja-JP" sz="1000" i="0" u="none">
              <a:solidFill>
                <a:schemeClr val="dk1"/>
              </a:solidFill>
              <a:effectLst/>
              <a:latin typeface="ＭＳ Ｐゴシック" panose="020B0600070205080204" pitchFamily="50" charset="-128"/>
              <a:ea typeface="ＭＳ Ｐゴシック" panose="020B0600070205080204" pitchFamily="50" charset="-128"/>
              <a:cs typeface="+mn-cs"/>
            </a:rPr>
            <a:t>前年度の法人</a:t>
          </a:r>
          <a:r>
            <a:rPr kumimoji="1" lang="ja-JP" altLang="en-US" sz="1000" i="0" u="none">
              <a:solidFill>
                <a:schemeClr val="dk1"/>
              </a:solidFill>
              <a:effectLst/>
              <a:latin typeface="ＭＳ Ｐゴシック" panose="020B0600070205080204" pitchFamily="50" charset="-128"/>
              <a:ea typeface="ＭＳ Ｐゴシック" panose="020B0600070205080204" pitchFamily="50" charset="-128"/>
              <a:cs typeface="+mn-cs"/>
            </a:rPr>
            <a:t>事業税</a:t>
          </a:r>
          <a:r>
            <a:rPr kumimoji="1" lang="ja-JP" altLang="ja-JP" sz="1000" i="0" u="none">
              <a:solidFill>
                <a:schemeClr val="dk1"/>
              </a:solidFill>
              <a:effectLst/>
              <a:latin typeface="ＭＳ Ｐゴシック" panose="020B0600070205080204" pitchFamily="50" charset="-128"/>
              <a:ea typeface="ＭＳ Ｐゴシック" panose="020B0600070205080204" pitchFamily="50" charset="-128"/>
              <a:cs typeface="+mn-cs"/>
            </a:rPr>
            <a:t>の減収により標準財政規模が縮小したことなどから、前年度と比較して</a:t>
          </a:r>
          <a:r>
            <a:rPr kumimoji="1" lang="en-US" altLang="ja-JP" sz="1000" i="0" u="none">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00" i="0" u="none">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i="0" u="none">
              <a:solidFill>
                <a:schemeClr val="dk1"/>
              </a:solidFill>
              <a:effectLst/>
              <a:latin typeface="ＭＳ Ｐゴシック" panose="020B0600070205080204" pitchFamily="50" charset="-128"/>
              <a:ea typeface="ＭＳ Ｐゴシック" panose="020B0600070205080204" pitchFamily="50" charset="-128"/>
              <a:cs typeface="+mn-cs"/>
            </a:rPr>
            <a:t>206.0%</a:t>
          </a:r>
          <a:r>
            <a:rPr kumimoji="1" lang="ja-JP" altLang="ja-JP" sz="1000" i="0" u="none">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i="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27" name="直線コネクタ 426"/>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28"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29" name="直線コネクタ 428"/>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58589</xdr:rowOff>
    </xdr:from>
    <xdr:to>
      <xdr:col>81</xdr:col>
      <xdr:colOff>44450</xdr:colOff>
      <xdr:row>16</xdr:row>
      <xdr:rowOff>77893</xdr:rowOff>
    </xdr:to>
    <xdr:cxnSp macro="">
      <xdr:nvCxnSpPr>
        <xdr:cNvPr id="432" name="直線コネクタ 431"/>
        <xdr:cNvCxnSpPr/>
      </xdr:nvCxnSpPr>
      <xdr:spPr>
        <a:xfrm>
          <a:off x="16179800" y="2801789"/>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156693</xdr:rowOff>
    </xdr:from>
    <xdr:ext cx="762000" cy="259045"/>
    <xdr:sp macro="" textlink="">
      <xdr:nvSpPr>
        <xdr:cNvPr id="433" name="将来負担の状況平均値テキスト"/>
        <xdr:cNvSpPr txBox="1"/>
      </xdr:nvSpPr>
      <xdr:spPr>
        <a:xfrm>
          <a:off x="17106900" y="3071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13166</xdr:rowOff>
    </xdr:from>
    <xdr:to>
      <xdr:col>81</xdr:col>
      <xdr:colOff>95250</xdr:colOff>
      <xdr:row>18</xdr:row>
      <xdr:rowOff>114766</xdr:rowOff>
    </xdr:to>
    <xdr:sp macro="" textlink="">
      <xdr:nvSpPr>
        <xdr:cNvPr id="434" name="フローチャート: 判断 433"/>
        <xdr:cNvSpPr/>
      </xdr:nvSpPr>
      <xdr:spPr>
        <a:xfrm>
          <a:off x="169672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50546</xdr:rowOff>
    </xdr:from>
    <xdr:to>
      <xdr:col>77</xdr:col>
      <xdr:colOff>44450</xdr:colOff>
      <xdr:row>16</xdr:row>
      <xdr:rowOff>58589</xdr:rowOff>
    </xdr:to>
    <xdr:cxnSp macro="">
      <xdr:nvCxnSpPr>
        <xdr:cNvPr id="435" name="直線コネクタ 434"/>
        <xdr:cNvCxnSpPr/>
      </xdr:nvCxnSpPr>
      <xdr:spPr>
        <a:xfrm>
          <a:off x="15290800" y="27937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170138</xdr:rowOff>
    </xdr:from>
    <xdr:to>
      <xdr:col>77</xdr:col>
      <xdr:colOff>95250</xdr:colOff>
      <xdr:row>18</xdr:row>
      <xdr:rowOff>100288</xdr:rowOff>
    </xdr:to>
    <xdr:sp macro="" textlink="">
      <xdr:nvSpPr>
        <xdr:cNvPr id="436" name="フローチャート: 判断 435"/>
        <xdr:cNvSpPr/>
      </xdr:nvSpPr>
      <xdr:spPr>
        <a:xfrm>
          <a:off x="16129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85065</xdr:rowOff>
    </xdr:from>
    <xdr:ext cx="736600" cy="259045"/>
    <xdr:sp macro="" textlink="">
      <xdr:nvSpPr>
        <xdr:cNvPr id="437" name="テキスト ボックス 436"/>
        <xdr:cNvSpPr txBox="1"/>
      </xdr:nvSpPr>
      <xdr:spPr>
        <a:xfrm>
          <a:off x="15798800" y="31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48937</xdr:rowOff>
    </xdr:from>
    <xdr:to>
      <xdr:col>72</xdr:col>
      <xdr:colOff>203200</xdr:colOff>
      <xdr:row>16</xdr:row>
      <xdr:rowOff>50546</xdr:rowOff>
    </xdr:to>
    <xdr:cxnSp macro="">
      <xdr:nvCxnSpPr>
        <xdr:cNvPr id="438" name="直線コネクタ 437"/>
        <xdr:cNvCxnSpPr/>
      </xdr:nvCxnSpPr>
      <xdr:spPr>
        <a:xfrm>
          <a:off x="14401800" y="2792137"/>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117433</xdr:rowOff>
    </xdr:from>
    <xdr:to>
      <xdr:col>73</xdr:col>
      <xdr:colOff>44450</xdr:colOff>
      <xdr:row>15</xdr:row>
      <xdr:rowOff>47583</xdr:rowOff>
    </xdr:to>
    <xdr:sp macro="" textlink="">
      <xdr:nvSpPr>
        <xdr:cNvPr id="439" name="フローチャート: 判断 438"/>
        <xdr:cNvSpPr/>
      </xdr:nvSpPr>
      <xdr:spPr>
        <a:xfrm>
          <a:off x="15240000" y="251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57760</xdr:rowOff>
    </xdr:from>
    <xdr:ext cx="762000" cy="259045"/>
    <xdr:sp macro="" textlink="">
      <xdr:nvSpPr>
        <xdr:cNvPr id="440" name="テキスト ボックス 439"/>
        <xdr:cNvSpPr txBox="1"/>
      </xdr:nvSpPr>
      <xdr:spPr>
        <a:xfrm>
          <a:off x="14909800" y="2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48937</xdr:rowOff>
    </xdr:from>
    <xdr:to>
      <xdr:col>68</xdr:col>
      <xdr:colOff>152400</xdr:colOff>
      <xdr:row>16</xdr:row>
      <xdr:rowOff>135805</xdr:rowOff>
    </xdr:to>
    <xdr:cxnSp macro="">
      <xdr:nvCxnSpPr>
        <xdr:cNvPr id="441" name="直線コネクタ 440"/>
        <xdr:cNvCxnSpPr/>
      </xdr:nvCxnSpPr>
      <xdr:spPr>
        <a:xfrm flipV="1">
          <a:off x="13512800" y="2792137"/>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73194</xdr:rowOff>
    </xdr:from>
    <xdr:to>
      <xdr:col>68</xdr:col>
      <xdr:colOff>203200</xdr:colOff>
      <xdr:row>15</xdr:row>
      <xdr:rowOff>3344</xdr:rowOff>
    </xdr:to>
    <xdr:sp macro="" textlink="">
      <xdr:nvSpPr>
        <xdr:cNvPr id="442" name="フローチャート: 判断 441"/>
        <xdr:cNvSpPr/>
      </xdr:nvSpPr>
      <xdr:spPr>
        <a:xfrm>
          <a:off x="14351000" y="247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13521</xdr:rowOff>
    </xdr:from>
    <xdr:ext cx="762000" cy="259045"/>
    <xdr:sp macro="" textlink="">
      <xdr:nvSpPr>
        <xdr:cNvPr id="443" name="テキスト ボックス 442"/>
        <xdr:cNvSpPr txBox="1"/>
      </xdr:nvSpPr>
      <xdr:spPr>
        <a:xfrm>
          <a:off x="14020800" y="224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44" name="フローチャート: 判断 443"/>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22454</xdr:rowOff>
    </xdr:from>
    <xdr:ext cx="762000" cy="259045"/>
    <xdr:sp macro="" textlink="">
      <xdr:nvSpPr>
        <xdr:cNvPr id="445" name="テキスト ボックス 444"/>
        <xdr:cNvSpPr txBox="1"/>
      </xdr:nvSpPr>
      <xdr:spPr>
        <a:xfrm>
          <a:off x="13131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27093</xdr:rowOff>
    </xdr:from>
    <xdr:to>
      <xdr:col>81</xdr:col>
      <xdr:colOff>95250</xdr:colOff>
      <xdr:row>16</xdr:row>
      <xdr:rowOff>128693</xdr:rowOff>
    </xdr:to>
    <xdr:sp macro="" textlink="">
      <xdr:nvSpPr>
        <xdr:cNvPr id="451" name="楕円 450"/>
        <xdr:cNvSpPr/>
      </xdr:nvSpPr>
      <xdr:spPr>
        <a:xfrm>
          <a:off x="169672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43620</xdr:rowOff>
    </xdr:from>
    <xdr:ext cx="762000" cy="259045"/>
    <xdr:sp macro="" textlink="">
      <xdr:nvSpPr>
        <xdr:cNvPr id="452" name="将来負担の状況該当値テキスト"/>
        <xdr:cNvSpPr txBox="1"/>
      </xdr:nvSpPr>
      <xdr:spPr>
        <a:xfrm>
          <a:off x="17106900" y="261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7789</xdr:rowOff>
    </xdr:from>
    <xdr:to>
      <xdr:col>77</xdr:col>
      <xdr:colOff>95250</xdr:colOff>
      <xdr:row>16</xdr:row>
      <xdr:rowOff>109389</xdr:rowOff>
    </xdr:to>
    <xdr:sp macro="" textlink="">
      <xdr:nvSpPr>
        <xdr:cNvPr id="453" name="楕円 452"/>
        <xdr:cNvSpPr/>
      </xdr:nvSpPr>
      <xdr:spPr>
        <a:xfrm>
          <a:off x="16129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119566</xdr:rowOff>
    </xdr:from>
    <xdr:ext cx="736600" cy="259045"/>
    <xdr:sp macro="" textlink="">
      <xdr:nvSpPr>
        <xdr:cNvPr id="454" name="テキスト ボックス 453"/>
        <xdr:cNvSpPr txBox="1"/>
      </xdr:nvSpPr>
      <xdr:spPr>
        <a:xfrm>
          <a:off x="15798800" y="251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171196</xdr:rowOff>
    </xdr:from>
    <xdr:to>
      <xdr:col>73</xdr:col>
      <xdr:colOff>44450</xdr:colOff>
      <xdr:row>16</xdr:row>
      <xdr:rowOff>101346</xdr:rowOff>
    </xdr:to>
    <xdr:sp macro="" textlink="">
      <xdr:nvSpPr>
        <xdr:cNvPr id="455" name="楕円 454"/>
        <xdr:cNvSpPr/>
      </xdr:nvSpPr>
      <xdr:spPr>
        <a:xfrm>
          <a:off x="15240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86123</xdr:rowOff>
    </xdr:from>
    <xdr:ext cx="762000" cy="259045"/>
    <xdr:sp macro="" textlink="">
      <xdr:nvSpPr>
        <xdr:cNvPr id="456" name="テキスト ボックス 455"/>
        <xdr:cNvSpPr txBox="1"/>
      </xdr:nvSpPr>
      <xdr:spPr>
        <a:xfrm>
          <a:off x="14909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169587</xdr:rowOff>
    </xdr:from>
    <xdr:to>
      <xdr:col>68</xdr:col>
      <xdr:colOff>203200</xdr:colOff>
      <xdr:row>16</xdr:row>
      <xdr:rowOff>99737</xdr:rowOff>
    </xdr:to>
    <xdr:sp macro="" textlink="">
      <xdr:nvSpPr>
        <xdr:cNvPr id="457" name="楕円 456"/>
        <xdr:cNvSpPr/>
      </xdr:nvSpPr>
      <xdr:spPr>
        <a:xfrm>
          <a:off x="143510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84514</xdr:rowOff>
    </xdr:from>
    <xdr:ext cx="762000" cy="259045"/>
    <xdr:sp macro="" textlink="">
      <xdr:nvSpPr>
        <xdr:cNvPr id="458" name="テキスト ボックス 457"/>
        <xdr:cNvSpPr txBox="1"/>
      </xdr:nvSpPr>
      <xdr:spPr>
        <a:xfrm>
          <a:off x="14020800" y="28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85005</xdr:rowOff>
    </xdr:from>
    <xdr:to>
      <xdr:col>64</xdr:col>
      <xdr:colOff>152400</xdr:colOff>
      <xdr:row>17</xdr:row>
      <xdr:rowOff>15155</xdr:rowOff>
    </xdr:to>
    <xdr:sp macro="" textlink="">
      <xdr:nvSpPr>
        <xdr:cNvPr id="459" name="楕円 458"/>
        <xdr:cNvSpPr/>
      </xdr:nvSpPr>
      <xdr:spPr>
        <a:xfrm>
          <a:off x="13462000" y="28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25332</xdr:rowOff>
    </xdr:from>
    <xdr:ext cx="762000" cy="259045"/>
    <xdr:sp macro="" textlink="">
      <xdr:nvSpPr>
        <xdr:cNvPr id="460" name="テキスト ボックス 459"/>
        <xdr:cNvSpPr txBox="1"/>
      </xdr:nvSpPr>
      <xdr:spPr>
        <a:xfrm>
          <a:off x="13131800" y="259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832,769
817,065
4,465.27
459,855,574
445,137,451
4,502,450
258,035,370
939,624,432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206.0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年度は職員給や地方公務員共済組合負担金の減があったものの、実質交付税の減等に伴う経常一般財源の減少により、前年度と比較して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37.3%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年度は職員給や退職手当の減があったことなどにより、前年度と比較して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37.0%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00">
              <a:effectLst/>
              <a:latin typeface="ＭＳ Ｐゴシック" panose="020B0600070205080204" pitchFamily="50" charset="-128"/>
              <a:ea typeface="ＭＳ Ｐゴシック" panose="020B0600070205080204" pitchFamily="50" charset="-128"/>
            </a:rPr>
            <a:t>　</a:t>
          </a:r>
          <a:r>
            <a:rPr lang="ja-JP" altLang="en-US" sz="1000" u="none">
              <a:effectLst/>
              <a:latin typeface="ＭＳ Ｐゴシック" panose="020B0600070205080204" pitchFamily="50" charset="-128"/>
              <a:ea typeface="ＭＳ Ｐゴシック" panose="020B0600070205080204" pitchFamily="50" charset="-128"/>
            </a:rPr>
            <a:t>平成</a:t>
          </a:r>
          <a:r>
            <a:rPr lang="en-US" altLang="ja-JP" sz="1000" u="none">
              <a:effectLst/>
              <a:latin typeface="ＭＳ Ｐゴシック" panose="020B0600070205080204" pitchFamily="50" charset="-128"/>
              <a:ea typeface="ＭＳ Ｐゴシック" panose="020B0600070205080204" pitchFamily="50" charset="-128"/>
            </a:rPr>
            <a:t>30</a:t>
          </a:r>
          <a:r>
            <a:rPr lang="ja-JP" altLang="en-US" sz="1000" u="none">
              <a:effectLst/>
              <a:latin typeface="ＭＳ Ｐゴシック" panose="020B0600070205080204" pitchFamily="50" charset="-128"/>
              <a:ea typeface="ＭＳ Ｐゴシック" panose="020B0600070205080204" pitchFamily="50" charset="-128"/>
            </a:rPr>
            <a:t>年度は、職員給や地方公務員共済組合負担金の減があったことなどにより、前年度と比較して</a:t>
          </a:r>
          <a:r>
            <a:rPr lang="en-US" altLang="ja-JP" sz="1000" u="none">
              <a:effectLst/>
              <a:latin typeface="ＭＳ Ｐゴシック" panose="020B0600070205080204" pitchFamily="50" charset="-128"/>
              <a:ea typeface="ＭＳ Ｐゴシック" panose="020B0600070205080204" pitchFamily="50" charset="-128"/>
            </a:rPr>
            <a:t>0.5</a:t>
          </a:r>
          <a:r>
            <a:rPr lang="ja-JP" altLang="en-US" sz="1000" u="none">
              <a:effectLst/>
              <a:latin typeface="ＭＳ Ｐゴシック" panose="020B0600070205080204" pitchFamily="50" charset="-128"/>
              <a:ea typeface="ＭＳ Ｐゴシック" panose="020B0600070205080204" pitchFamily="50" charset="-128"/>
            </a:rPr>
            <a:t>ポイント低下し、</a:t>
          </a:r>
          <a:r>
            <a:rPr lang="en-US" altLang="ja-JP" sz="1000" u="none">
              <a:effectLst/>
              <a:latin typeface="ＭＳ Ｐゴシック" panose="020B0600070205080204" pitchFamily="50" charset="-128"/>
              <a:ea typeface="ＭＳ Ｐゴシック" panose="020B0600070205080204" pitchFamily="50" charset="-128"/>
            </a:rPr>
            <a:t>36.5%</a:t>
          </a:r>
          <a:r>
            <a:rPr lang="ja-JP" altLang="en-US" sz="1000" u="none">
              <a:effectLst/>
              <a:latin typeface="ＭＳ Ｐゴシック" panose="020B0600070205080204" pitchFamily="50" charset="-128"/>
              <a:ea typeface="ＭＳ Ｐゴシック" panose="020B0600070205080204" pitchFamily="50" charset="-128"/>
            </a:rPr>
            <a:t>となった。</a:t>
          </a:r>
          <a:endParaRPr lang="ja-JP" altLang="ja-JP" sz="1000" u="none">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総人件費の抑制を図るため、引き続き適正な定員管理等に努めていく。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104140</xdr:rowOff>
    </xdr:from>
    <xdr:to>
      <xdr:col>24</xdr:col>
      <xdr:colOff>25400</xdr:colOff>
      <xdr:row>41</xdr:row>
      <xdr:rowOff>46990</xdr:rowOff>
    </xdr:to>
    <xdr:cxnSp macro="">
      <xdr:nvCxnSpPr>
        <xdr:cNvPr id="58" name="直線コネクタ 57"/>
        <xdr:cNvCxnSpPr/>
      </xdr:nvCxnSpPr>
      <xdr:spPr>
        <a:xfrm flipV="1">
          <a:off x="4826000" y="59334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762000" cy="259045"/>
    <xdr:sp macro="" textlink="">
      <xdr:nvSpPr>
        <xdr:cNvPr id="61" name="人件費最大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104140</xdr:rowOff>
    </xdr:from>
    <xdr:to>
      <xdr:col>24</xdr:col>
      <xdr:colOff>114300</xdr:colOff>
      <xdr:row>34</xdr:row>
      <xdr:rowOff>104140</xdr:rowOff>
    </xdr:to>
    <xdr:cxnSp macro="">
      <xdr:nvCxnSpPr>
        <xdr:cNvPr id="62" name="直線コネクタ 61"/>
        <xdr:cNvCxnSpPr/>
      </xdr:nvCxnSpPr>
      <xdr:spPr>
        <a:xfrm>
          <a:off x="4737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69850</xdr:rowOff>
    </xdr:to>
    <xdr:cxnSp macro="">
      <xdr:nvCxnSpPr>
        <xdr:cNvPr id="63" name="直線コネクタ 62"/>
        <xdr:cNvCxnSpPr/>
      </xdr:nvCxnSpPr>
      <xdr:spPr>
        <a:xfrm flipV="1">
          <a:off x="3987800" y="6299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4"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5" name="フローチャート: 判断 64"/>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138430</xdr:rowOff>
    </xdr:to>
    <xdr:cxnSp macro="">
      <xdr:nvCxnSpPr>
        <xdr:cNvPr id="66" name="直線コネクタ 65"/>
        <xdr:cNvCxnSpPr/>
      </xdr:nvCxnSpPr>
      <xdr:spPr>
        <a:xfrm flipV="1">
          <a:off x="3098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67" name="フローチャート: 判断 66"/>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68" name="テキスト ボックス 6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37</xdr:row>
      <xdr:rowOff>138430</xdr:rowOff>
    </xdr:to>
    <xdr:cxnSp macro="">
      <xdr:nvCxnSpPr>
        <xdr:cNvPr id="69" name="直線コネクタ 68"/>
        <xdr:cNvCxnSpPr/>
      </xdr:nvCxnSpPr>
      <xdr:spPr>
        <a:xfrm>
          <a:off x="2209800" y="61620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99060</xdr:rowOff>
    </xdr:from>
    <xdr:to>
      <xdr:col>15</xdr:col>
      <xdr:colOff>149225</xdr:colOff>
      <xdr:row>39</xdr:row>
      <xdr:rowOff>29210</xdr:rowOff>
    </xdr:to>
    <xdr:sp macro="" textlink="">
      <xdr:nvSpPr>
        <xdr:cNvPr id="70" name="フローチャート: 判断 69"/>
        <xdr:cNvSpPr/>
      </xdr:nvSpPr>
      <xdr:spPr>
        <a:xfrm>
          <a:off x="3048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71" name="テキスト ボックス 70"/>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81280</xdr:rowOff>
    </xdr:to>
    <xdr:cxnSp macro="">
      <xdr:nvCxnSpPr>
        <xdr:cNvPr id="72" name="直線コネクタ 71"/>
        <xdr:cNvCxnSpPr/>
      </xdr:nvCxnSpPr>
      <xdr:spPr>
        <a:xfrm flipV="1">
          <a:off x="1320800" y="616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3" name="フローチャート: 判断 72"/>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74" name="テキスト ボックス 73"/>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75" name="フローチャート: 判断 74"/>
        <xdr:cNvSpPr/>
      </xdr:nvSpPr>
      <xdr:spPr>
        <a:xfrm>
          <a:off x="1270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76" name="テキスト ボックス 75"/>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2" name="楕円 81"/>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3"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4" name="楕円 83"/>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5" name="テキスト ボックス 84"/>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6" name="楕円 85"/>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87" name="テキスト ボックス 86"/>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8" name="楕円 87"/>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89" name="テキスト ボックス 88"/>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0" name="楕円 89"/>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1" name="テキスト ボックス 90"/>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年度以降は全国平均、グループ内平均をともに上回っている。</a:t>
          </a:r>
          <a:endParaRPr lang="ja-JP" altLang="ja-JP" sz="1000" u="none">
            <a:effectLst/>
            <a:latin typeface="ＭＳ Ｐゴシック" panose="020B0600070205080204" pitchFamily="50" charset="-128"/>
            <a:ea typeface="ＭＳ Ｐゴシック" panose="020B0600070205080204" pitchFamily="50" charset="-128"/>
          </a:endParaRPr>
        </a:p>
        <a:p>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図書館情報システムの新規導入によるシステム管理費が</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増加したことから、前年度と</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u="none">
            <a:effectLst/>
            <a:latin typeface="ＭＳ Ｐゴシック" panose="020B0600070205080204" pitchFamily="50" charset="-128"/>
            <a:ea typeface="ＭＳ Ｐゴシック" panose="020B0600070205080204" pitchFamily="50" charset="-128"/>
          </a:endParaRPr>
        </a:p>
        <a:p>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　予算編成時に一般行政経費や経常経費等へのシーリング設定を行うこと等により歳出削減に努めていく。</a:t>
          </a:r>
          <a:endParaRPr lang="ja-JP" altLang="ja-JP" sz="10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127000</xdr:rowOff>
    </xdr:to>
    <xdr:cxnSp macro="">
      <xdr:nvCxnSpPr>
        <xdr:cNvPr id="117" name="直線コネクタ 116"/>
        <xdr:cNvCxnSpPr/>
      </xdr:nvCxnSpPr>
      <xdr:spPr>
        <a:xfrm flipV="1">
          <a:off x="16510000" y="2298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19</xdr:row>
      <xdr:rowOff>146050</xdr:rowOff>
    </xdr:to>
    <xdr:cxnSp macro="">
      <xdr:nvCxnSpPr>
        <xdr:cNvPr id="122" name="直線コネクタ 121"/>
        <xdr:cNvCxnSpPr/>
      </xdr:nvCxnSpPr>
      <xdr:spPr>
        <a:xfrm>
          <a:off x="15671800" y="336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3"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19</xdr:row>
      <xdr:rowOff>107950</xdr:rowOff>
    </xdr:to>
    <xdr:cxnSp macro="">
      <xdr:nvCxnSpPr>
        <xdr:cNvPr id="125" name="直線コネクタ 124"/>
        <xdr:cNvCxnSpPr/>
      </xdr:nvCxnSpPr>
      <xdr:spPr>
        <a:xfrm>
          <a:off x="14782800" y="336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6" name="フローチャート: 判断 125"/>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27" name="テキスト ボックス 12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19</xdr:row>
      <xdr:rowOff>107950</xdr:rowOff>
    </xdr:to>
    <xdr:cxnSp macro="">
      <xdr:nvCxnSpPr>
        <xdr:cNvPr id="128" name="直線コネクタ 127"/>
        <xdr:cNvCxnSpPr/>
      </xdr:nvCxnSpPr>
      <xdr:spPr>
        <a:xfrm>
          <a:off x="13893800" y="325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29" name="フローチャート: 判断 128"/>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0" name="テキスト ボックス 129"/>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69850</xdr:rowOff>
    </xdr:to>
    <xdr:cxnSp macro="">
      <xdr:nvCxnSpPr>
        <xdr:cNvPr id="131" name="直線コネクタ 130"/>
        <xdr:cNvCxnSpPr/>
      </xdr:nvCxnSpPr>
      <xdr:spPr>
        <a:xfrm flipV="1">
          <a:off x="13004800" y="325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2" name="フローチャート: 判断 131"/>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33" name="テキスト ボックス 132"/>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4" name="フローチャート: 判断 133"/>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35" name="テキスト ボックス 13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95250</xdr:rowOff>
    </xdr:from>
    <xdr:to>
      <xdr:col>82</xdr:col>
      <xdr:colOff>158750</xdr:colOff>
      <xdr:row>20</xdr:row>
      <xdr:rowOff>25400</xdr:rowOff>
    </xdr:to>
    <xdr:sp macro="" textlink="">
      <xdr:nvSpPr>
        <xdr:cNvPr id="141" name="楕円 140"/>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67327</xdr:rowOff>
    </xdr:from>
    <xdr:ext cx="762000" cy="259045"/>
    <xdr:sp macro="" textlink="">
      <xdr:nvSpPr>
        <xdr:cNvPr id="142" name="物件費該当値テキスト"/>
        <xdr:cNvSpPr txBox="1"/>
      </xdr:nvSpPr>
      <xdr:spPr>
        <a:xfrm>
          <a:off x="165989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3" name="楕円 142"/>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4" name="テキスト ボックス 143"/>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45" name="楕円 144"/>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46" name="テキスト ボックス 145"/>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47" name="楕円 146"/>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29227</xdr:rowOff>
    </xdr:from>
    <xdr:ext cx="762000" cy="259045"/>
    <xdr:sp macro="" textlink="">
      <xdr:nvSpPr>
        <xdr:cNvPr id="148" name="テキスト ボックス 147"/>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49" name="楕円 148"/>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0" name="テキスト ボックス 149"/>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年度は特定疾患等対策費に係る国庫負担金の減少により経常経費充当一般財源が増加したことから、前年度と比較して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年度は社会的養護処遇加算の新設等に伴う児童入所施設等措置費の増があったことなどにより、前年度と比較して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effectLst/>
              <a:latin typeface="ＭＳ Ｐゴシック" panose="020B0600070205080204" pitchFamily="50" charset="-128"/>
              <a:ea typeface="ＭＳ Ｐゴシック" panose="020B0600070205080204" pitchFamily="50" charset="-128"/>
            </a:rPr>
            <a:t>　</a:t>
          </a:r>
          <a:r>
            <a:rPr lang="ja-JP" altLang="en-US" sz="1000" u="none">
              <a:effectLst/>
              <a:latin typeface="ＭＳ Ｐゴシック" panose="020B0600070205080204" pitchFamily="50" charset="-128"/>
              <a:ea typeface="ＭＳ Ｐゴシック" panose="020B0600070205080204" pitchFamily="50" charset="-128"/>
            </a:rPr>
            <a:t>平成</a:t>
          </a:r>
          <a:r>
            <a:rPr lang="en-US" altLang="ja-JP" sz="1000" u="none">
              <a:effectLst/>
              <a:latin typeface="ＭＳ Ｐゴシック" panose="020B0600070205080204" pitchFamily="50" charset="-128"/>
              <a:ea typeface="ＭＳ Ｐゴシック" panose="020B0600070205080204" pitchFamily="50" charset="-128"/>
            </a:rPr>
            <a:t>30</a:t>
          </a:r>
          <a:r>
            <a:rPr lang="ja-JP" altLang="en-US" sz="1000" u="none">
              <a:effectLst/>
              <a:latin typeface="ＭＳ Ｐゴシック" panose="020B0600070205080204" pitchFamily="50" charset="-128"/>
              <a:ea typeface="ＭＳ Ｐゴシック" panose="020B0600070205080204" pitchFamily="50" charset="-128"/>
            </a:rPr>
            <a:t>年度は児童入所施設等措置費などの増があったものの、実質県税</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増収</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等に伴う経常一般財源の増により、前年度と同じく</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扶助費に係る経常収支比率はグループ内平均を下回っており、引き続き現在の水準が維持できるよう努めていく。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37193</xdr:rowOff>
    </xdr:to>
    <xdr:cxnSp macro="">
      <xdr:nvCxnSpPr>
        <xdr:cNvPr id="178" name="直線コネクタ 177"/>
        <xdr:cNvCxnSpPr/>
      </xdr:nvCxnSpPr>
      <xdr:spPr>
        <a:xfrm flipV="1">
          <a:off x="4826000" y="8960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79"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0" name="直線コネクタ 179"/>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1"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2" name="直線コネクタ 181"/>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53</xdr:row>
      <xdr:rowOff>102507</xdr:rowOff>
    </xdr:to>
    <xdr:cxnSp macro="">
      <xdr:nvCxnSpPr>
        <xdr:cNvPr id="183" name="直線コネクタ 182"/>
        <xdr:cNvCxnSpPr/>
      </xdr:nvCxnSpPr>
      <xdr:spPr>
        <a:xfrm>
          <a:off x="3987800" y="9189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102507</xdr:rowOff>
    </xdr:to>
    <xdr:cxnSp macro="">
      <xdr:nvCxnSpPr>
        <xdr:cNvPr id="186" name="直線コネクタ 185"/>
        <xdr:cNvCxnSpPr/>
      </xdr:nvCxnSpPr>
      <xdr:spPr>
        <a:xfrm>
          <a:off x="3098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8" name="テキスト ボックス 18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69850</xdr:rowOff>
    </xdr:to>
    <xdr:cxnSp macro="">
      <xdr:nvCxnSpPr>
        <xdr:cNvPr id="189" name="直線コネクタ 188"/>
        <xdr:cNvCxnSpPr/>
      </xdr:nvCxnSpPr>
      <xdr:spPr>
        <a:xfrm>
          <a:off x="2209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0" name="フローチャート: 判断 189"/>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129920</xdr:rowOff>
    </xdr:from>
    <xdr:ext cx="762000" cy="259045"/>
    <xdr:sp macro="" textlink="">
      <xdr:nvSpPr>
        <xdr:cNvPr id="191" name="テキスト ボックス 190"/>
        <xdr:cNvSpPr txBox="1"/>
      </xdr:nvSpPr>
      <xdr:spPr>
        <a:xfrm>
          <a:off x="2717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37193</xdr:rowOff>
    </xdr:to>
    <xdr:cxnSp macro="">
      <xdr:nvCxnSpPr>
        <xdr:cNvPr id="192" name="直線コネクタ 191"/>
        <xdr:cNvCxnSpPr/>
      </xdr:nvCxnSpPr>
      <xdr:spPr>
        <a:xfrm>
          <a:off x="1320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43543</xdr:rowOff>
    </xdr:from>
    <xdr:to>
      <xdr:col>11</xdr:col>
      <xdr:colOff>60325</xdr:colOff>
      <xdr:row>54</xdr:row>
      <xdr:rowOff>145143</xdr:rowOff>
    </xdr:to>
    <xdr:sp macro="" textlink="">
      <xdr:nvSpPr>
        <xdr:cNvPr id="193" name="フローチャート: 判断 192"/>
        <xdr:cNvSpPr/>
      </xdr:nvSpPr>
      <xdr:spPr>
        <a:xfrm>
          <a:off x="2159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129920</xdr:rowOff>
    </xdr:from>
    <xdr:ext cx="762000" cy="259045"/>
    <xdr:sp macro="" textlink="">
      <xdr:nvSpPr>
        <xdr:cNvPr id="194" name="テキスト ボックス 193"/>
        <xdr:cNvSpPr txBox="1"/>
      </xdr:nvSpPr>
      <xdr:spPr>
        <a:xfrm>
          <a:off x="1828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6" name="テキスト ボックス 19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51707</xdr:rowOff>
    </xdr:from>
    <xdr:to>
      <xdr:col>24</xdr:col>
      <xdr:colOff>76200</xdr:colOff>
      <xdr:row>53</xdr:row>
      <xdr:rowOff>153307</xdr:rowOff>
    </xdr:to>
    <xdr:sp macro="" textlink="">
      <xdr:nvSpPr>
        <xdr:cNvPr id="202" name="楕円 201"/>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68234</xdr:rowOff>
    </xdr:from>
    <xdr:ext cx="762000" cy="259045"/>
    <xdr:sp macro="" textlink="">
      <xdr:nvSpPr>
        <xdr:cNvPr id="203" name="扶助費該当値テキスト"/>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04" name="楕円 203"/>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05" name="テキスト ボックス 204"/>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6" name="楕円 205"/>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7" name="テキスト ボックス 206"/>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08" name="楕円 207"/>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09" name="テキスト ボックス 208"/>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0" name="楕円 209"/>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1" name="テキスト ボックス 210"/>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年度以降、維持補修費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が大きな割合を占め</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、主な変動要因となっていた。</a:t>
          </a:r>
          <a:endPar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は維持補修費が減少したものの、</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国民健康保険特別会計の設置に伴</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う繰出金が皆増となったことから、</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u="none">
            <a:effectLst/>
            <a:latin typeface="ＭＳ Ｐゴシック" panose="020B0600070205080204" pitchFamily="50" charset="-128"/>
            <a:ea typeface="ＭＳ Ｐゴシック" panose="020B0600070205080204" pitchFamily="50" charset="-128"/>
          </a:endParaRPr>
        </a:p>
        <a:p>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　全国平均、グループ内平均をともに下回っており、引き続き現在の水準が維持できるよう努めていく。</a:t>
          </a:r>
          <a:endParaRPr lang="ja-JP" altLang="ja-JP" sz="10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127000</xdr:rowOff>
    </xdr:to>
    <xdr:cxnSp macro="">
      <xdr:nvCxnSpPr>
        <xdr:cNvPr id="237" name="直線コネクタ 236"/>
        <xdr:cNvCxnSpPr/>
      </xdr:nvCxnSpPr>
      <xdr:spPr>
        <a:xfrm flipV="1">
          <a:off x="16510000" y="9080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8"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39" name="直線コネクタ 238"/>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0"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1" name="直線コネクタ 240"/>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57</xdr:row>
      <xdr:rowOff>146050</xdr:rowOff>
    </xdr:to>
    <xdr:cxnSp macro="">
      <xdr:nvCxnSpPr>
        <xdr:cNvPr id="242" name="直線コネクタ 241"/>
        <xdr:cNvCxnSpPr/>
      </xdr:nvCxnSpPr>
      <xdr:spPr>
        <a:xfrm>
          <a:off x="15671800" y="91567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3"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4" name="フローチャート: 判断 243"/>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88900</xdr:rowOff>
    </xdr:from>
    <xdr:to>
      <xdr:col>78</xdr:col>
      <xdr:colOff>69850</xdr:colOff>
      <xdr:row>53</xdr:row>
      <xdr:rowOff>69850</xdr:rowOff>
    </xdr:to>
    <xdr:cxnSp macro="">
      <xdr:nvCxnSpPr>
        <xdr:cNvPr id="245" name="直線コネクタ 244"/>
        <xdr:cNvCxnSpPr/>
      </xdr:nvCxnSpPr>
      <xdr:spPr>
        <a:xfrm>
          <a:off x="14782800" y="9004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38100</xdr:rowOff>
    </xdr:from>
    <xdr:to>
      <xdr:col>78</xdr:col>
      <xdr:colOff>120650</xdr:colOff>
      <xdr:row>54</xdr:row>
      <xdr:rowOff>139700</xdr:rowOff>
    </xdr:to>
    <xdr:sp macro="" textlink="">
      <xdr:nvSpPr>
        <xdr:cNvPr id="246" name="フローチャート: 判断 245"/>
        <xdr:cNvSpPr/>
      </xdr:nvSpPr>
      <xdr:spPr>
        <a:xfrm>
          <a:off x="15621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47" name="テキスト ボックス 24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88900</xdr:rowOff>
    </xdr:from>
    <xdr:to>
      <xdr:col>73</xdr:col>
      <xdr:colOff>180975</xdr:colOff>
      <xdr:row>52</xdr:row>
      <xdr:rowOff>127000</xdr:rowOff>
    </xdr:to>
    <xdr:cxnSp macro="">
      <xdr:nvCxnSpPr>
        <xdr:cNvPr id="248" name="直線コネクタ 247"/>
        <xdr:cNvCxnSpPr/>
      </xdr:nvCxnSpPr>
      <xdr:spPr>
        <a:xfrm flipV="1">
          <a:off x="13893800" y="900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95250</xdr:rowOff>
    </xdr:from>
    <xdr:to>
      <xdr:col>74</xdr:col>
      <xdr:colOff>31750</xdr:colOff>
      <xdr:row>54</xdr:row>
      <xdr:rowOff>25400</xdr:rowOff>
    </xdr:to>
    <xdr:sp macro="" textlink="">
      <xdr:nvSpPr>
        <xdr:cNvPr id="249" name="フローチャート: 判断 248"/>
        <xdr:cNvSpPr/>
      </xdr:nvSpPr>
      <xdr:spPr>
        <a:xfrm>
          <a:off x="14732000" y="918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10177</xdr:rowOff>
    </xdr:from>
    <xdr:ext cx="762000" cy="259045"/>
    <xdr:sp macro="" textlink="">
      <xdr:nvSpPr>
        <xdr:cNvPr id="250" name="テキスト ボックス 249"/>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52</xdr:row>
      <xdr:rowOff>127000</xdr:rowOff>
    </xdr:to>
    <xdr:cxnSp macro="">
      <xdr:nvCxnSpPr>
        <xdr:cNvPr id="251" name="直線コネクタ 250"/>
        <xdr:cNvCxnSpPr/>
      </xdr:nvCxnSpPr>
      <xdr:spPr>
        <a:xfrm>
          <a:off x="13004800" y="900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57150</xdr:rowOff>
    </xdr:from>
    <xdr:to>
      <xdr:col>69</xdr:col>
      <xdr:colOff>142875</xdr:colOff>
      <xdr:row>53</xdr:row>
      <xdr:rowOff>158750</xdr:rowOff>
    </xdr:to>
    <xdr:sp macro="" textlink="">
      <xdr:nvSpPr>
        <xdr:cNvPr id="252" name="フローチャート: 判断 251"/>
        <xdr:cNvSpPr/>
      </xdr:nvSpPr>
      <xdr:spPr>
        <a:xfrm>
          <a:off x="13843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143527</xdr:rowOff>
    </xdr:from>
    <xdr:ext cx="762000" cy="259045"/>
    <xdr:sp macro="" textlink="">
      <xdr:nvSpPr>
        <xdr:cNvPr id="253" name="テキスト ボックス 252"/>
        <xdr:cNvSpPr txBox="1"/>
      </xdr:nvSpPr>
      <xdr:spPr>
        <a:xfrm>
          <a:off x="13512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54" name="フローチャート: 判断 253"/>
        <xdr:cNvSpPr/>
      </xdr:nvSpPr>
      <xdr:spPr>
        <a:xfrm>
          <a:off x="12954000" y="906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67327</xdr:rowOff>
    </xdr:from>
    <xdr:ext cx="762000" cy="259045"/>
    <xdr:sp macro="" textlink="">
      <xdr:nvSpPr>
        <xdr:cNvPr id="255" name="テキスト ボックス 254"/>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1" name="楕円 260"/>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62"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63" name="楕円 262"/>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64" name="テキスト ボックス 263"/>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38100</xdr:rowOff>
    </xdr:from>
    <xdr:to>
      <xdr:col>74</xdr:col>
      <xdr:colOff>31750</xdr:colOff>
      <xdr:row>52</xdr:row>
      <xdr:rowOff>139700</xdr:rowOff>
    </xdr:to>
    <xdr:sp macro="" textlink="">
      <xdr:nvSpPr>
        <xdr:cNvPr id="265" name="楕円 264"/>
        <xdr:cNvSpPr/>
      </xdr:nvSpPr>
      <xdr:spPr>
        <a:xfrm>
          <a:off x="14732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149877</xdr:rowOff>
    </xdr:from>
    <xdr:ext cx="762000" cy="259045"/>
    <xdr:sp macro="" textlink="">
      <xdr:nvSpPr>
        <xdr:cNvPr id="266" name="テキスト ボックス 265"/>
        <xdr:cNvSpPr txBox="1"/>
      </xdr:nvSpPr>
      <xdr:spPr>
        <a:xfrm>
          <a:off x="14401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76200</xdr:rowOff>
    </xdr:from>
    <xdr:to>
      <xdr:col>69</xdr:col>
      <xdr:colOff>142875</xdr:colOff>
      <xdr:row>53</xdr:row>
      <xdr:rowOff>6350</xdr:rowOff>
    </xdr:to>
    <xdr:sp macro="" textlink="">
      <xdr:nvSpPr>
        <xdr:cNvPr id="267" name="楕円 266"/>
        <xdr:cNvSpPr/>
      </xdr:nvSpPr>
      <xdr:spPr>
        <a:xfrm>
          <a:off x="13843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68" name="テキスト ボックス 267"/>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69" name="楕円 268"/>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70" name="テキスト ボックス 269"/>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年度以降は高齢者医療費や介護保険関係経費等の社会保障関係費の増等により、補助費等は増加傾向にあ</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年度は高齢者医療費や介護保険関係費</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が増加したものの</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国民健康保険特別会計の設置に伴い、国民健康保険調整交付金などを繰出金として同特別会計に繰り出したことなどから、</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u="none">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全国平均、グループ内平均をともに下回っており、引き続き適正な水準の維持に努めていく。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31750</xdr:rowOff>
    </xdr:to>
    <xdr:cxnSp macro="">
      <xdr:nvCxnSpPr>
        <xdr:cNvPr id="296" name="直線コネクタ 295"/>
        <xdr:cNvCxnSpPr/>
      </xdr:nvCxnSpPr>
      <xdr:spPr>
        <a:xfrm flipV="1">
          <a:off x="16510000" y="5651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3827</xdr:rowOff>
    </xdr:from>
    <xdr:ext cx="762000" cy="259045"/>
    <xdr:sp macro="" textlink="">
      <xdr:nvSpPr>
        <xdr:cNvPr id="297" name="補助費等最小値テキスト"/>
        <xdr:cNvSpPr txBox="1"/>
      </xdr:nvSpPr>
      <xdr:spPr>
        <a:xfrm>
          <a:off x="16598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31750</xdr:rowOff>
    </xdr:from>
    <xdr:to>
      <xdr:col>82</xdr:col>
      <xdr:colOff>196850</xdr:colOff>
      <xdr:row>42</xdr:row>
      <xdr:rowOff>31750</xdr:rowOff>
    </xdr:to>
    <xdr:cxnSp macro="">
      <xdr:nvCxnSpPr>
        <xdr:cNvPr id="298" name="直線コネクタ 297"/>
        <xdr:cNvCxnSpPr/>
      </xdr:nvCxnSpPr>
      <xdr:spPr>
        <a:xfrm>
          <a:off x="16421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107950</xdr:rowOff>
    </xdr:from>
    <xdr:to>
      <xdr:col>82</xdr:col>
      <xdr:colOff>107950</xdr:colOff>
      <xdr:row>36</xdr:row>
      <xdr:rowOff>107950</xdr:rowOff>
    </xdr:to>
    <xdr:cxnSp macro="">
      <xdr:nvCxnSpPr>
        <xdr:cNvPr id="301" name="直線コネクタ 300"/>
        <xdr:cNvCxnSpPr/>
      </xdr:nvCxnSpPr>
      <xdr:spPr>
        <a:xfrm flipV="1">
          <a:off x="15671800" y="59372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10177</xdr:rowOff>
    </xdr:from>
    <xdr:ext cx="762000" cy="259045"/>
    <xdr:sp macro="" textlink="">
      <xdr:nvSpPr>
        <xdr:cNvPr id="302" name="補助費等平均値テキスト"/>
        <xdr:cNvSpPr txBox="1"/>
      </xdr:nvSpPr>
      <xdr:spPr>
        <a:xfrm>
          <a:off x="16598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macro="" textlink="">
      <xdr:nvSpPr>
        <xdr:cNvPr id="303" name="フローチャート: 判断 302"/>
        <xdr:cNvSpPr/>
      </xdr:nvSpPr>
      <xdr:spPr>
        <a:xfrm>
          <a:off x="16459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107950</xdr:rowOff>
    </xdr:to>
    <xdr:cxnSp macro="">
      <xdr:nvCxnSpPr>
        <xdr:cNvPr id="304" name="直線コネクタ 303"/>
        <xdr:cNvCxnSpPr/>
      </xdr:nvCxnSpPr>
      <xdr:spPr>
        <a:xfrm>
          <a:off x="14782800" y="626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0</xdr:rowOff>
    </xdr:from>
    <xdr:to>
      <xdr:col>78</xdr:col>
      <xdr:colOff>120650</xdr:colOff>
      <xdr:row>40</xdr:row>
      <xdr:rowOff>101600</xdr:rowOff>
    </xdr:to>
    <xdr:sp macro="" textlink="">
      <xdr:nvSpPr>
        <xdr:cNvPr id="305" name="フローチャート: 判断 304"/>
        <xdr:cNvSpPr/>
      </xdr:nvSpPr>
      <xdr:spPr>
        <a:xfrm>
          <a:off x="156210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86377</xdr:rowOff>
    </xdr:from>
    <xdr:ext cx="736600" cy="259045"/>
    <xdr:sp macro="" textlink="">
      <xdr:nvSpPr>
        <xdr:cNvPr id="306" name="テキスト ボックス 305"/>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36</xdr:row>
      <xdr:rowOff>88900</xdr:rowOff>
    </xdr:to>
    <xdr:cxnSp macro="">
      <xdr:nvCxnSpPr>
        <xdr:cNvPr id="307" name="直線コネクタ 306"/>
        <xdr:cNvCxnSpPr/>
      </xdr:nvCxnSpPr>
      <xdr:spPr>
        <a:xfrm>
          <a:off x="13893800" y="5994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114300</xdr:rowOff>
    </xdr:from>
    <xdr:to>
      <xdr:col>74</xdr:col>
      <xdr:colOff>31750</xdr:colOff>
      <xdr:row>39</xdr:row>
      <xdr:rowOff>44450</xdr:rowOff>
    </xdr:to>
    <xdr:sp macro="" textlink="">
      <xdr:nvSpPr>
        <xdr:cNvPr id="308" name="フローチャート: 判断 307"/>
        <xdr:cNvSpPr/>
      </xdr:nvSpPr>
      <xdr:spPr>
        <a:xfrm>
          <a:off x="14732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29227</xdr:rowOff>
    </xdr:from>
    <xdr:ext cx="762000" cy="259045"/>
    <xdr:sp macro="" textlink="">
      <xdr:nvSpPr>
        <xdr:cNvPr id="309" name="テキスト ボックス 308"/>
        <xdr:cNvSpPr txBox="1"/>
      </xdr:nvSpPr>
      <xdr:spPr>
        <a:xfrm>
          <a:off x="14401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34</xdr:row>
      <xdr:rowOff>165100</xdr:rowOff>
    </xdr:to>
    <xdr:cxnSp macro="">
      <xdr:nvCxnSpPr>
        <xdr:cNvPr id="310" name="直線コネクタ 309"/>
        <xdr:cNvCxnSpPr/>
      </xdr:nvCxnSpPr>
      <xdr:spPr>
        <a:xfrm>
          <a:off x="13004800" y="599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0</xdr:rowOff>
    </xdr:from>
    <xdr:to>
      <xdr:col>69</xdr:col>
      <xdr:colOff>142875</xdr:colOff>
      <xdr:row>38</xdr:row>
      <xdr:rowOff>101600</xdr:rowOff>
    </xdr:to>
    <xdr:sp macro="" textlink="">
      <xdr:nvSpPr>
        <xdr:cNvPr id="311" name="フローチャート: 判断 310"/>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86377</xdr:rowOff>
    </xdr:from>
    <xdr:ext cx="762000" cy="259045"/>
    <xdr:sp macro="" textlink="">
      <xdr:nvSpPr>
        <xdr:cNvPr id="312" name="テキスト ボックス 311"/>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13" name="フローチャート: 判断 312"/>
        <xdr:cNvSpPr/>
      </xdr:nvSpPr>
      <xdr:spPr>
        <a:xfrm>
          <a:off x="12954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162577</xdr:rowOff>
    </xdr:from>
    <xdr:ext cx="762000" cy="259045"/>
    <xdr:sp macro="" textlink="">
      <xdr:nvSpPr>
        <xdr:cNvPr id="314" name="テキスト ボックス 313"/>
        <xdr:cNvSpPr txBox="1"/>
      </xdr:nvSpPr>
      <xdr:spPr>
        <a:xfrm>
          <a:off x="12623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57150</xdr:rowOff>
    </xdr:from>
    <xdr:to>
      <xdr:col>82</xdr:col>
      <xdr:colOff>158750</xdr:colOff>
      <xdr:row>34</xdr:row>
      <xdr:rowOff>158750</xdr:rowOff>
    </xdr:to>
    <xdr:sp macro="" textlink="">
      <xdr:nvSpPr>
        <xdr:cNvPr id="320" name="楕円 319"/>
        <xdr:cNvSpPr/>
      </xdr:nvSpPr>
      <xdr:spPr>
        <a:xfrm>
          <a:off x="164592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73677</xdr:rowOff>
    </xdr:from>
    <xdr:ext cx="762000" cy="259045"/>
    <xdr:sp macro="" textlink="">
      <xdr:nvSpPr>
        <xdr:cNvPr id="321" name="補助費等該当値テキスト"/>
        <xdr:cNvSpPr txBox="1"/>
      </xdr:nvSpPr>
      <xdr:spPr>
        <a:xfrm>
          <a:off x="165989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57150</xdr:rowOff>
    </xdr:from>
    <xdr:to>
      <xdr:col>78</xdr:col>
      <xdr:colOff>120650</xdr:colOff>
      <xdr:row>36</xdr:row>
      <xdr:rowOff>158750</xdr:rowOff>
    </xdr:to>
    <xdr:sp macro="" textlink="">
      <xdr:nvSpPr>
        <xdr:cNvPr id="322" name="楕円 321"/>
        <xdr:cNvSpPr/>
      </xdr:nvSpPr>
      <xdr:spPr>
        <a:xfrm>
          <a:off x="15621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168927</xdr:rowOff>
    </xdr:from>
    <xdr:ext cx="736600" cy="259045"/>
    <xdr:sp macro="" textlink="">
      <xdr:nvSpPr>
        <xdr:cNvPr id="323" name="テキスト ボックス 322"/>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24" name="楕円 323"/>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25" name="テキスト ボックス 324"/>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26" name="楕円 325"/>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27" name="テキスト ボックス 326"/>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28" name="楕円 327"/>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29" name="テキスト ボックス 328"/>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年度以降は過去の経済対策に伴う公共投資によって増発した県債の償還が本格化したことから、公債費に係る比率は、全国平均、グループ内平均をともに上回っている。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年度は県債等残高の計画的な削減により臨時財政対策債を除く元利償還金が減少したことなどから、前年度と比較して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有利な交付税措置のある県債を積極的に活用するとともに、資金手当債等の発行抑制に努め、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将来の公債費負担の軽減を図っていく。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2" name="直線コネクタ 34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3" name="テキスト ボックス 34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4" name="直線コネクタ 34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5" name="テキスト ボックス 344"/>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6" name="直線コネクタ 34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7" name="テキスト ボックス 346"/>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8" name="直線コネクタ 34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9" name="テキスト ボックス 348"/>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0" name="直線コネクタ 34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1" name="テキスト ボックス 350"/>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2" name="直線コネクタ 35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3" name="テキスト ボックス 352"/>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78014</xdr:rowOff>
    </xdr:to>
    <xdr:cxnSp macro="">
      <xdr:nvCxnSpPr>
        <xdr:cNvPr id="357" name="直線コネクタ 356"/>
        <xdr:cNvCxnSpPr/>
      </xdr:nvCxnSpPr>
      <xdr:spPr>
        <a:xfrm flipV="1">
          <a:off x="4826000" y="12487728"/>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50091</xdr:rowOff>
    </xdr:from>
    <xdr:ext cx="762000" cy="259045"/>
    <xdr:sp macro="" textlink="">
      <xdr:nvSpPr>
        <xdr:cNvPr id="358" name="公債費最小値テキスト"/>
        <xdr:cNvSpPr txBox="1"/>
      </xdr:nvSpPr>
      <xdr:spPr>
        <a:xfrm>
          <a:off x="4914900" y="1376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78014</xdr:rowOff>
    </xdr:from>
    <xdr:to>
      <xdr:col>24</xdr:col>
      <xdr:colOff>114300</xdr:colOff>
      <xdr:row>80</xdr:row>
      <xdr:rowOff>78014</xdr:rowOff>
    </xdr:to>
    <xdr:cxnSp macro="">
      <xdr:nvCxnSpPr>
        <xdr:cNvPr id="359" name="直線コネクタ 358"/>
        <xdr:cNvCxnSpPr/>
      </xdr:nvCxnSpPr>
      <xdr:spPr>
        <a:xfrm>
          <a:off x="4737100" y="1379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0"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1" name="直線コネクタ 360"/>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80</xdr:row>
      <xdr:rowOff>127000</xdr:rowOff>
    </xdr:to>
    <xdr:cxnSp macro="">
      <xdr:nvCxnSpPr>
        <xdr:cNvPr id="362" name="直線コネクタ 361"/>
        <xdr:cNvCxnSpPr/>
      </xdr:nvCxnSpPr>
      <xdr:spPr>
        <a:xfrm flipV="1">
          <a:off x="3987800" y="136144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3" name="公債費平均値テキスト"/>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64" name="フローチャート: 判断 363"/>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127000</xdr:rowOff>
    </xdr:from>
    <xdr:to>
      <xdr:col>19</xdr:col>
      <xdr:colOff>187325</xdr:colOff>
      <xdr:row>81</xdr:row>
      <xdr:rowOff>37193</xdr:rowOff>
    </xdr:to>
    <xdr:cxnSp macro="">
      <xdr:nvCxnSpPr>
        <xdr:cNvPr id="365" name="直線コネクタ 364"/>
        <xdr:cNvCxnSpPr/>
      </xdr:nvCxnSpPr>
      <xdr:spPr>
        <a:xfrm flipV="1">
          <a:off x="3098800" y="13843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66" name="フローチャート: 判断 365"/>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67" name="テキスト ボックス 366"/>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167821</xdr:rowOff>
    </xdr:from>
    <xdr:to>
      <xdr:col>15</xdr:col>
      <xdr:colOff>98425</xdr:colOff>
      <xdr:row>81</xdr:row>
      <xdr:rowOff>37193</xdr:rowOff>
    </xdr:to>
    <xdr:cxnSp macro="">
      <xdr:nvCxnSpPr>
        <xdr:cNvPr id="368" name="直線コネクタ 367"/>
        <xdr:cNvCxnSpPr/>
      </xdr:nvCxnSpPr>
      <xdr:spPr>
        <a:xfrm>
          <a:off x="2209800" y="13712371"/>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141514</xdr:rowOff>
    </xdr:from>
    <xdr:to>
      <xdr:col>15</xdr:col>
      <xdr:colOff>149225</xdr:colOff>
      <xdr:row>77</xdr:row>
      <xdr:rowOff>71664</xdr:rowOff>
    </xdr:to>
    <xdr:sp macro="" textlink="">
      <xdr:nvSpPr>
        <xdr:cNvPr id="369" name="フローチャート: 判断 368"/>
        <xdr:cNvSpPr/>
      </xdr:nvSpPr>
      <xdr:spPr>
        <a:xfrm>
          <a:off x="3048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81841</xdr:rowOff>
    </xdr:from>
    <xdr:ext cx="762000" cy="259045"/>
    <xdr:sp macro="" textlink="">
      <xdr:nvSpPr>
        <xdr:cNvPr id="370" name="テキスト ボックス 369"/>
        <xdr:cNvSpPr txBox="1"/>
      </xdr:nvSpPr>
      <xdr:spPr>
        <a:xfrm>
          <a:off x="2717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167821</xdr:rowOff>
    </xdr:from>
    <xdr:to>
      <xdr:col>11</xdr:col>
      <xdr:colOff>9525</xdr:colOff>
      <xdr:row>80</xdr:row>
      <xdr:rowOff>94343</xdr:rowOff>
    </xdr:to>
    <xdr:cxnSp macro="">
      <xdr:nvCxnSpPr>
        <xdr:cNvPr id="371" name="直線コネクタ 370"/>
        <xdr:cNvCxnSpPr/>
      </xdr:nvCxnSpPr>
      <xdr:spPr>
        <a:xfrm flipV="1">
          <a:off x="1320800" y="137123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2721</xdr:rowOff>
    </xdr:from>
    <xdr:to>
      <xdr:col>11</xdr:col>
      <xdr:colOff>60325</xdr:colOff>
      <xdr:row>77</xdr:row>
      <xdr:rowOff>104321</xdr:rowOff>
    </xdr:to>
    <xdr:sp macro="" textlink="">
      <xdr:nvSpPr>
        <xdr:cNvPr id="372" name="フローチャート: 判断 371"/>
        <xdr:cNvSpPr/>
      </xdr:nvSpPr>
      <xdr:spPr>
        <a:xfrm>
          <a:off x="2159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114498</xdr:rowOff>
    </xdr:from>
    <xdr:ext cx="762000" cy="259045"/>
    <xdr:sp macro="" textlink="">
      <xdr:nvSpPr>
        <xdr:cNvPr id="373" name="テキスト ボックス 372"/>
        <xdr:cNvSpPr txBox="1"/>
      </xdr:nvSpPr>
      <xdr:spPr>
        <a:xfrm>
          <a:off x="1828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27214</xdr:rowOff>
    </xdr:from>
    <xdr:to>
      <xdr:col>6</xdr:col>
      <xdr:colOff>171450</xdr:colOff>
      <xdr:row>78</xdr:row>
      <xdr:rowOff>128814</xdr:rowOff>
    </xdr:to>
    <xdr:sp macro="" textlink="">
      <xdr:nvSpPr>
        <xdr:cNvPr id="374" name="フローチャート: 判断 373"/>
        <xdr:cNvSpPr/>
      </xdr:nvSpPr>
      <xdr:spPr>
        <a:xfrm>
          <a:off x="12700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138991</xdr:rowOff>
    </xdr:from>
    <xdr:ext cx="762000" cy="259045"/>
    <xdr:sp macro="" textlink="">
      <xdr:nvSpPr>
        <xdr:cNvPr id="375" name="テキスト ボックス 374"/>
        <xdr:cNvSpPr txBox="1"/>
      </xdr:nvSpPr>
      <xdr:spPr>
        <a:xfrm>
          <a:off x="939800" y="1316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81" name="楕円 380"/>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82"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76200</xdr:rowOff>
    </xdr:from>
    <xdr:to>
      <xdr:col>20</xdr:col>
      <xdr:colOff>38100</xdr:colOff>
      <xdr:row>81</xdr:row>
      <xdr:rowOff>6350</xdr:rowOff>
    </xdr:to>
    <xdr:sp macro="" textlink="">
      <xdr:nvSpPr>
        <xdr:cNvPr id="383" name="楕円 382"/>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162577</xdr:rowOff>
    </xdr:from>
    <xdr:ext cx="736600" cy="259045"/>
    <xdr:sp macro="" textlink="">
      <xdr:nvSpPr>
        <xdr:cNvPr id="384" name="テキスト ボックス 383"/>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157843</xdr:rowOff>
    </xdr:from>
    <xdr:to>
      <xdr:col>15</xdr:col>
      <xdr:colOff>149225</xdr:colOff>
      <xdr:row>81</xdr:row>
      <xdr:rowOff>87993</xdr:rowOff>
    </xdr:to>
    <xdr:sp macro="" textlink="">
      <xdr:nvSpPr>
        <xdr:cNvPr id="385" name="楕円 384"/>
        <xdr:cNvSpPr/>
      </xdr:nvSpPr>
      <xdr:spPr>
        <a:xfrm>
          <a:off x="3048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72770</xdr:rowOff>
    </xdr:from>
    <xdr:ext cx="762000" cy="259045"/>
    <xdr:sp macro="" textlink="">
      <xdr:nvSpPr>
        <xdr:cNvPr id="386" name="テキスト ボックス 385"/>
        <xdr:cNvSpPr txBox="1"/>
      </xdr:nvSpPr>
      <xdr:spPr>
        <a:xfrm>
          <a:off x="2717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117021</xdr:rowOff>
    </xdr:from>
    <xdr:to>
      <xdr:col>11</xdr:col>
      <xdr:colOff>60325</xdr:colOff>
      <xdr:row>80</xdr:row>
      <xdr:rowOff>47171</xdr:rowOff>
    </xdr:to>
    <xdr:sp macro="" textlink="">
      <xdr:nvSpPr>
        <xdr:cNvPr id="387" name="楕円 386"/>
        <xdr:cNvSpPr/>
      </xdr:nvSpPr>
      <xdr:spPr>
        <a:xfrm>
          <a:off x="2159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31948</xdr:rowOff>
    </xdr:from>
    <xdr:ext cx="762000" cy="259045"/>
    <xdr:sp macro="" textlink="">
      <xdr:nvSpPr>
        <xdr:cNvPr id="388" name="テキスト ボックス 387"/>
        <xdr:cNvSpPr txBox="1"/>
      </xdr:nvSpPr>
      <xdr:spPr>
        <a:xfrm>
          <a:off x="18288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9" name="楕円 388"/>
        <xdr:cNvSpPr/>
      </xdr:nvSpPr>
      <xdr:spPr>
        <a:xfrm>
          <a:off x="1270000" y="13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90" name="テキスト ボックス 389"/>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年度は、実質交付税の減等に伴い経常一般財源が減少したことから、前年度と比較して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65.7%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年度は、減収補塡債（特例分）の減等に伴い経常一般財源が減少したことから、前年度と比較して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66.0%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00">
              <a:effectLst/>
              <a:latin typeface="ＭＳ Ｐゴシック" panose="020B0600070205080204" pitchFamily="50" charset="-128"/>
              <a:ea typeface="ＭＳ Ｐゴシック" panose="020B0600070205080204" pitchFamily="50" charset="-128"/>
            </a:rPr>
            <a:t>　</a:t>
          </a:r>
          <a:r>
            <a:rPr lang="ja-JP" altLang="en-US" sz="1000" u="none">
              <a:effectLst/>
              <a:latin typeface="ＭＳ Ｐゴシック" panose="020B0600070205080204" pitchFamily="50" charset="-128"/>
              <a:ea typeface="ＭＳ Ｐゴシック" panose="020B0600070205080204" pitchFamily="50" charset="-128"/>
            </a:rPr>
            <a:t>平成</a:t>
          </a:r>
          <a:r>
            <a:rPr lang="en-US" altLang="ja-JP" sz="1000" u="none">
              <a:effectLst/>
              <a:latin typeface="ＭＳ Ｐゴシック" panose="020B0600070205080204" pitchFamily="50" charset="-128"/>
              <a:ea typeface="ＭＳ Ｐゴシック" panose="020B0600070205080204" pitchFamily="50" charset="-128"/>
            </a:rPr>
            <a:t>30</a:t>
          </a:r>
          <a:r>
            <a:rPr lang="ja-JP" altLang="en-US" sz="1000" u="none">
              <a:effectLst/>
              <a:latin typeface="ＭＳ Ｐゴシック" panose="020B0600070205080204" pitchFamily="50" charset="-128"/>
              <a:ea typeface="ＭＳ Ｐゴシック" panose="020B0600070205080204" pitchFamily="50" charset="-128"/>
            </a:rPr>
            <a:t>年度は、実質県税の増収等に伴い経常一般財源が増加したことから、前年度と比較して</a:t>
          </a:r>
          <a:r>
            <a:rPr lang="en-US" altLang="ja-JP" sz="1000" u="none">
              <a:effectLst/>
              <a:latin typeface="ＭＳ Ｐゴシック" panose="020B0600070205080204" pitchFamily="50" charset="-128"/>
              <a:ea typeface="ＭＳ Ｐゴシック" panose="020B0600070205080204" pitchFamily="50" charset="-128"/>
            </a:rPr>
            <a:t>0.2</a:t>
          </a:r>
          <a:r>
            <a:rPr lang="ja-JP" altLang="en-US" sz="1000" u="none">
              <a:effectLst/>
              <a:latin typeface="ＭＳ Ｐゴシック" panose="020B0600070205080204" pitchFamily="50" charset="-128"/>
              <a:ea typeface="ＭＳ Ｐゴシック" panose="020B0600070205080204" pitchFamily="50" charset="-128"/>
            </a:rPr>
            <a:t>ポイント低下し、</a:t>
          </a:r>
          <a:r>
            <a:rPr lang="en-US" altLang="ja-JP" sz="1000" u="none">
              <a:effectLst/>
              <a:latin typeface="ＭＳ Ｐゴシック" panose="020B0600070205080204" pitchFamily="50" charset="-128"/>
              <a:ea typeface="ＭＳ Ｐゴシック" panose="020B0600070205080204" pitchFamily="50" charset="-128"/>
            </a:rPr>
            <a:t>65.8%</a:t>
          </a:r>
          <a:r>
            <a:rPr lang="ja-JP" altLang="en-US" sz="1000" u="none">
              <a:effectLst/>
              <a:latin typeface="ＭＳ Ｐゴシック" panose="020B0600070205080204" pitchFamily="50" charset="-128"/>
              <a:ea typeface="ＭＳ Ｐゴシック" panose="020B0600070205080204" pitchFamily="50" charset="-128"/>
            </a:rPr>
            <a:t>となった。</a:t>
          </a:r>
          <a:endParaRPr lang="ja-JP" altLang="ja-JP" sz="10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4" name="テキスト ボックス 403"/>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6" name="テキスト ボックス 405"/>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8" name="テキスト ボックス 407"/>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0" name="テキスト ボックス 409"/>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2" name="テキスト ボックス 411"/>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6350</xdr:rowOff>
    </xdr:from>
    <xdr:to>
      <xdr:col>82</xdr:col>
      <xdr:colOff>107950</xdr:colOff>
      <xdr:row>80</xdr:row>
      <xdr:rowOff>127000</xdr:rowOff>
    </xdr:to>
    <xdr:cxnSp macro="">
      <xdr:nvCxnSpPr>
        <xdr:cNvPr id="416" name="直線コネクタ 415"/>
        <xdr:cNvCxnSpPr/>
      </xdr:nvCxnSpPr>
      <xdr:spPr>
        <a:xfrm flipV="1">
          <a:off x="16510000" y="12865100"/>
          <a:ext cx="0" cy="97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17"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18" name="直線コネクタ 417"/>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92727</xdr:rowOff>
    </xdr:from>
    <xdr:ext cx="762000" cy="259045"/>
    <xdr:sp macro="" textlink="">
      <xdr:nvSpPr>
        <xdr:cNvPr id="419" name="公債費以外最大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6350</xdr:rowOff>
    </xdr:from>
    <xdr:to>
      <xdr:col>82</xdr:col>
      <xdr:colOff>196850</xdr:colOff>
      <xdr:row>75</xdr:row>
      <xdr:rowOff>6350</xdr:rowOff>
    </xdr:to>
    <xdr:cxnSp macro="">
      <xdr:nvCxnSpPr>
        <xdr:cNvPr id="420" name="直線コネクタ 419"/>
        <xdr:cNvCxnSpPr/>
      </xdr:nvCxnSpPr>
      <xdr:spPr>
        <a:xfrm>
          <a:off x="16421100" y="1286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6350</xdr:rowOff>
    </xdr:from>
    <xdr:to>
      <xdr:col>82</xdr:col>
      <xdr:colOff>107950</xdr:colOff>
      <xdr:row>75</xdr:row>
      <xdr:rowOff>31750</xdr:rowOff>
    </xdr:to>
    <xdr:cxnSp macro="">
      <xdr:nvCxnSpPr>
        <xdr:cNvPr id="421" name="直線コネクタ 420"/>
        <xdr:cNvCxnSpPr/>
      </xdr:nvCxnSpPr>
      <xdr:spPr>
        <a:xfrm flipV="1">
          <a:off x="15671800" y="12865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124477</xdr:rowOff>
    </xdr:from>
    <xdr:ext cx="762000" cy="259045"/>
    <xdr:sp macro="" textlink="">
      <xdr:nvSpPr>
        <xdr:cNvPr id="422" name="公債費以外平均値テキスト"/>
        <xdr:cNvSpPr txBox="1"/>
      </xdr:nvSpPr>
      <xdr:spPr>
        <a:xfrm>
          <a:off x="16598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23" name="フローチャート: 判断 422"/>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165100</xdr:rowOff>
    </xdr:from>
    <xdr:to>
      <xdr:col>78</xdr:col>
      <xdr:colOff>69850</xdr:colOff>
      <xdr:row>75</xdr:row>
      <xdr:rowOff>31750</xdr:rowOff>
    </xdr:to>
    <xdr:cxnSp macro="">
      <xdr:nvCxnSpPr>
        <xdr:cNvPr id="424" name="直線コネクタ 423"/>
        <xdr:cNvCxnSpPr/>
      </xdr:nvCxnSpPr>
      <xdr:spPr>
        <a:xfrm>
          <a:off x="14782800" y="1285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88900</xdr:rowOff>
    </xdr:from>
    <xdr:to>
      <xdr:col>78</xdr:col>
      <xdr:colOff>120650</xdr:colOff>
      <xdr:row>77</xdr:row>
      <xdr:rowOff>19050</xdr:rowOff>
    </xdr:to>
    <xdr:sp macro="" textlink="">
      <xdr:nvSpPr>
        <xdr:cNvPr id="425" name="フローチャート: 判断 424"/>
        <xdr:cNvSpPr/>
      </xdr:nvSpPr>
      <xdr:spPr>
        <a:xfrm>
          <a:off x="15621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3827</xdr:rowOff>
    </xdr:from>
    <xdr:ext cx="736600" cy="259045"/>
    <xdr:sp macro="" textlink="">
      <xdr:nvSpPr>
        <xdr:cNvPr id="426" name="テキスト ボックス 425"/>
        <xdr:cNvSpPr txBox="1"/>
      </xdr:nvSpPr>
      <xdr:spPr>
        <a:xfrm>
          <a:off x="15290800" y="1320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114300</xdr:rowOff>
    </xdr:from>
    <xdr:to>
      <xdr:col>73</xdr:col>
      <xdr:colOff>180975</xdr:colOff>
      <xdr:row>74</xdr:row>
      <xdr:rowOff>165100</xdr:rowOff>
    </xdr:to>
    <xdr:cxnSp macro="">
      <xdr:nvCxnSpPr>
        <xdr:cNvPr id="427" name="直線コネクタ 426"/>
        <xdr:cNvCxnSpPr/>
      </xdr:nvCxnSpPr>
      <xdr:spPr>
        <a:xfrm>
          <a:off x="13893800" y="124587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127000</xdr:rowOff>
    </xdr:from>
    <xdr:to>
      <xdr:col>74</xdr:col>
      <xdr:colOff>31750</xdr:colOff>
      <xdr:row>77</xdr:row>
      <xdr:rowOff>57150</xdr:rowOff>
    </xdr:to>
    <xdr:sp macro="" textlink="">
      <xdr:nvSpPr>
        <xdr:cNvPr id="428" name="フローチャート: 判断 427"/>
        <xdr:cNvSpPr/>
      </xdr:nvSpPr>
      <xdr:spPr>
        <a:xfrm>
          <a:off x="14732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41927</xdr:rowOff>
    </xdr:from>
    <xdr:ext cx="762000" cy="259045"/>
    <xdr:sp macro="" textlink="">
      <xdr:nvSpPr>
        <xdr:cNvPr id="429" name="テキスト ボックス 428"/>
        <xdr:cNvSpPr txBox="1"/>
      </xdr:nvSpPr>
      <xdr:spPr>
        <a:xfrm>
          <a:off x="14401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114300</xdr:rowOff>
    </xdr:from>
    <xdr:to>
      <xdr:col>69</xdr:col>
      <xdr:colOff>92075</xdr:colOff>
      <xdr:row>73</xdr:row>
      <xdr:rowOff>6350</xdr:rowOff>
    </xdr:to>
    <xdr:cxnSp macro="">
      <xdr:nvCxnSpPr>
        <xdr:cNvPr id="430" name="直線コネクタ 429"/>
        <xdr:cNvCxnSpPr/>
      </xdr:nvCxnSpPr>
      <xdr:spPr>
        <a:xfrm flipV="1">
          <a:off x="13004800" y="12458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12700</xdr:rowOff>
    </xdr:from>
    <xdr:to>
      <xdr:col>69</xdr:col>
      <xdr:colOff>142875</xdr:colOff>
      <xdr:row>76</xdr:row>
      <xdr:rowOff>114300</xdr:rowOff>
    </xdr:to>
    <xdr:sp macro="" textlink="">
      <xdr:nvSpPr>
        <xdr:cNvPr id="431" name="フローチャート: 判断 430"/>
        <xdr:cNvSpPr/>
      </xdr:nvSpPr>
      <xdr:spPr>
        <a:xfrm>
          <a:off x="13843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99077</xdr:rowOff>
    </xdr:from>
    <xdr:ext cx="762000" cy="259045"/>
    <xdr:sp macro="" textlink="">
      <xdr:nvSpPr>
        <xdr:cNvPr id="432" name="テキスト ボックス 431"/>
        <xdr:cNvSpPr txBox="1"/>
      </xdr:nvSpPr>
      <xdr:spPr>
        <a:xfrm>
          <a:off x="13512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33" name="フローチャート: 判断 432"/>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34" name="テキスト ボックス 433"/>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127000</xdr:rowOff>
    </xdr:from>
    <xdr:to>
      <xdr:col>82</xdr:col>
      <xdr:colOff>158750</xdr:colOff>
      <xdr:row>75</xdr:row>
      <xdr:rowOff>57150</xdr:rowOff>
    </xdr:to>
    <xdr:sp macro="" textlink="">
      <xdr:nvSpPr>
        <xdr:cNvPr id="440" name="楕円 439"/>
        <xdr:cNvSpPr/>
      </xdr:nvSpPr>
      <xdr:spPr>
        <a:xfrm>
          <a:off x="164592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1"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152400</xdr:rowOff>
    </xdr:from>
    <xdr:to>
      <xdr:col>78</xdr:col>
      <xdr:colOff>120650</xdr:colOff>
      <xdr:row>75</xdr:row>
      <xdr:rowOff>82550</xdr:rowOff>
    </xdr:to>
    <xdr:sp macro="" textlink="">
      <xdr:nvSpPr>
        <xdr:cNvPr id="442" name="楕円 441"/>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92727</xdr:rowOff>
    </xdr:from>
    <xdr:ext cx="736600" cy="259045"/>
    <xdr:sp macro="" textlink="">
      <xdr:nvSpPr>
        <xdr:cNvPr id="443" name="テキスト ボックス 442"/>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114300</xdr:rowOff>
    </xdr:from>
    <xdr:to>
      <xdr:col>74</xdr:col>
      <xdr:colOff>31750</xdr:colOff>
      <xdr:row>75</xdr:row>
      <xdr:rowOff>44450</xdr:rowOff>
    </xdr:to>
    <xdr:sp macro="" textlink="">
      <xdr:nvSpPr>
        <xdr:cNvPr id="444" name="楕円 443"/>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54627</xdr:rowOff>
    </xdr:from>
    <xdr:ext cx="762000" cy="259045"/>
    <xdr:sp macro="" textlink="">
      <xdr:nvSpPr>
        <xdr:cNvPr id="445" name="テキスト ボックス 444"/>
        <xdr:cNvSpPr txBox="1"/>
      </xdr:nvSpPr>
      <xdr:spPr>
        <a:xfrm>
          <a:off x="14401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63500</xdr:rowOff>
    </xdr:from>
    <xdr:to>
      <xdr:col>69</xdr:col>
      <xdr:colOff>142875</xdr:colOff>
      <xdr:row>72</xdr:row>
      <xdr:rowOff>165100</xdr:rowOff>
    </xdr:to>
    <xdr:sp macro="" textlink="">
      <xdr:nvSpPr>
        <xdr:cNvPr id="446" name="楕円 445"/>
        <xdr:cNvSpPr/>
      </xdr:nvSpPr>
      <xdr:spPr>
        <a:xfrm>
          <a:off x="13843000" y="124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3827</xdr:rowOff>
    </xdr:from>
    <xdr:ext cx="762000" cy="259045"/>
    <xdr:sp macro="" textlink="">
      <xdr:nvSpPr>
        <xdr:cNvPr id="447" name="テキスト ボックス 446"/>
        <xdr:cNvSpPr txBox="1"/>
      </xdr:nvSpPr>
      <xdr:spPr>
        <a:xfrm>
          <a:off x="135128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127000</xdr:rowOff>
    </xdr:from>
    <xdr:to>
      <xdr:col>65</xdr:col>
      <xdr:colOff>53975</xdr:colOff>
      <xdr:row>73</xdr:row>
      <xdr:rowOff>57150</xdr:rowOff>
    </xdr:to>
    <xdr:sp macro="" textlink="">
      <xdr:nvSpPr>
        <xdr:cNvPr id="448" name="楕円 447"/>
        <xdr:cNvSpPr/>
      </xdr:nvSpPr>
      <xdr:spPr>
        <a:xfrm>
          <a:off x="129540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67327</xdr:rowOff>
    </xdr:from>
    <xdr:ext cx="762000" cy="259045"/>
    <xdr:sp macro="" textlink="">
      <xdr:nvSpPr>
        <xdr:cNvPr id="449" name="テキスト ボックス 448"/>
        <xdr:cNvSpPr txBox="1"/>
      </xdr:nvSpPr>
      <xdr:spPr>
        <a:xfrm>
          <a:off x="126238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167049</xdr:rowOff>
    </xdr:from>
    <xdr:to>
      <xdr:col>29</xdr:col>
      <xdr:colOff>127000</xdr:colOff>
      <xdr:row>20</xdr:row>
      <xdr:rowOff>97979</xdr:rowOff>
    </xdr:to>
    <xdr:cxnSp macro="">
      <xdr:nvCxnSpPr>
        <xdr:cNvPr id="47" name="直線コネクタ 46"/>
        <xdr:cNvCxnSpPr/>
      </xdr:nvCxnSpPr>
      <xdr:spPr bwMode="auto">
        <a:xfrm flipV="1">
          <a:off x="5651500" y="2100624"/>
          <a:ext cx="0" cy="1473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70056</xdr:rowOff>
    </xdr:from>
    <xdr:ext cx="762000" cy="259045"/>
    <xdr:sp macro="" textlink="">
      <xdr:nvSpPr>
        <xdr:cNvPr id="48" name="人口1人当たり決算額の推移最小値テキスト130"/>
        <xdr:cNvSpPr txBox="1"/>
      </xdr:nvSpPr>
      <xdr:spPr>
        <a:xfrm>
          <a:off x="5740400" y="35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97979</xdr:rowOff>
    </xdr:from>
    <xdr:to>
      <xdr:col>30</xdr:col>
      <xdr:colOff>25400</xdr:colOff>
      <xdr:row>20</xdr:row>
      <xdr:rowOff>97979</xdr:rowOff>
    </xdr:to>
    <xdr:cxnSp macro="">
      <xdr:nvCxnSpPr>
        <xdr:cNvPr id="49" name="直線コネクタ 48"/>
        <xdr:cNvCxnSpPr/>
      </xdr:nvCxnSpPr>
      <xdr:spPr bwMode="auto">
        <a:xfrm>
          <a:off x="5562600" y="357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81976</xdr:rowOff>
    </xdr:from>
    <xdr:ext cx="762000" cy="259045"/>
    <xdr:sp macro="" textlink="">
      <xdr:nvSpPr>
        <xdr:cNvPr id="50" name="人口1人当たり決算額の推移最大値テキスト130"/>
        <xdr:cNvSpPr txBox="1"/>
      </xdr:nvSpPr>
      <xdr:spPr>
        <a:xfrm>
          <a:off x="5740400" y="18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167049</xdr:rowOff>
    </xdr:from>
    <xdr:to>
      <xdr:col>30</xdr:col>
      <xdr:colOff>25400</xdr:colOff>
      <xdr:row>11</xdr:row>
      <xdr:rowOff>167049</xdr:rowOff>
    </xdr:to>
    <xdr:cxnSp macro="">
      <xdr:nvCxnSpPr>
        <xdr:cNvPr id="51" name="直線コネクタ 50"/>
        <xdr:cNvCxnSpPr/>
      </xdr:nvCxnSpPr>
      <xdr:spPr bwMode="auto">
        <a:xfrm>
          <a:off x="5562600" y="2100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34297</xdr:rowOff>
    </xdr:from>
    <xdr:to>
      <xdr:col>29</xdr:col>
      <xdr:colOff>127000</xdr:colOff>
      <xdr:row>13</xdr:row>
      <xdr:rowOff>40927</xdr:rowOff>
    </xdr:to>
    <xdr:cxnSp macro="">
      <xdr:nvCxnSpPr>
        <xdr:cNvPr id="52" name="直線コネクタ 51"/>
        <xdr:cNvCxnSpPr/>
      </xdr:nvCxnSpPr>
      <xdr:spPr bwMode="auto">
        <a:xfrm flipV="1">
          <a:off x="5003800" y="2310772"/>
          <a:ext cx="647700" cy="6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33233</xdr:rowOff>
    </xdr:from>
    <xdr:ext cx="762000" cy="259045"/>
    <xdr:sp macro="" textlink="">
      <xdr:nvSpPr>
        <xdr:cNvPr id="53" name="人口1人当たり決算額の推移平均値テキスト130"/>
        <xdr:cNvSpPr txBox="1"/>
      </xdr:nvSpPr>
      <xdr:spPr>
        <a:xfrm>
          <a:off x="5740400" y="2995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61156</xdr:rowOff>
    </xdr:from>
    <xdr:to>
      <xdr:col>29</xdr:col>
      <xdr:colOff>177800</xdr:colOff>
      <xdr:row>17</xdr:row>
      <xdr:rowOff>162756</xdr:rowOff>
    </xdr:to>
    <xdr:sp macro="" textlink="">
      <xdr:nvSpPr>
        <xdr:cNvPr id="54" name="フローチャート: 判断 53"/>
        <xdr:cNvSpPr/>
      </xdr:nvSpPr>
      <xdr:spPr bwMode="auto">
        <a:xfrm>
          <a:off x="56007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40927</xdr:rowOff>
    </xdr:from>
    <xdr:to>
      <xdr:col>26</xdr:col>
      <xdr:colOff>50800</xdr:colOff>
      <xdr:row>13</xdr:row>
      <xdr:rowOff>48209</xdr:rowOff>
    </xdr:to>
    <xdr:cxnSp macro="">
      <xdr:nvCxnSpPr>
        <xdr:cNvPr id="55" name="直線コネクタ 54"/>
        <xdr:cNvCxnSpPr/>
      </xdr:nvCxnSpPr>
      <xdr:spPr bwMode="auto">
        <a:xfrm flipV="1">
          <a:off x="4305300" y="2317402"/>
          <a:ext cx="698500" cy="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68243</xdr:rowOff>
    </xdr:from>
    <xdr:to>
      <xdr:col>26</xdr:col>
      <xdr:colOff>101600</xdr:colOff>
      <xdr:row>17</xdr:row>
      <xdr:rowOff>169843</xdr:rowOff>
    </xdr:to>
    <xdr:sp macro="" textlink="">
      <xdr:nvSpPr>
        <xdr:cNvPr id="56" name="フローチャート: 判断 55"/>
        <xdr:cNvSpPr/>
      </xdr:nvSpPr>
      <xdr:spPr bwMode="auto">
        <a:xfrm>
          <a:off x="4953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154620</xdr:rowOff>
    </xdr:from>
    <xdr:ext cx="736600" cy="259045"/>
    <xdr:sp macro="" textlink="">
      <xdr:nvSpPr>
        <xdr:cNvPr id="57" name="テキスト ボックス 56"/>
        <xdr:cNvSpPr txBox="1"/>
      </xdr:nvSpPr>
      <xdr:spPr>
        <a:xfrm>
          <a:off x="4622800" y="311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39261</xdr:rowOff>
    </xdr:from>
    <xdr:to>
      <xdr:col>22</xdr:col>
      <xdr:colOff>114300</xdr:colOff>
      <xdr:row>13</xdr:row>
      <xdr:rowOff>48209</xdr:rowOff>
    </xdr:to>
    <xdr:cxnSp macro="">
      <xdr:nvCxnSpPr>
        <xdr:cNvPr id="58" name="直線コネクタ 57"/>
        <xdr:cNvCxnSpPr/>
      </xdr:nvCxnSpPr>
      <xdr:spPr bwMode="auto">
        <a:xfrm>
          <a:off x="3606800" y="2315736"/>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116183</xdr:rowOff>
    </xdr:from>
    <xdr:to>
      <xdr:col>22</xdr:col>
      <xdr:colOff>165100</xdr:colOff>
      <xdr:row>14</xdr:row>
      <xdr:rowOff>46333</xdr:rowOff>
    </xdr:to>
    <xdr:sp macro="" textlink="">
      <xdr:nvSpPr>
        <xdr:cNvPr id="59" name="フローチャート: 判断 58"/>
        <xdr:cNvSpPr/>
      </xdr:nvSpPr>
      <xdr:spPr bwMode="auto">
        <a:xfrm>
          <a:off x="4254500" y="2392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31110</xdr:rowOff>
    </xdr:from>
    <xdr:ext cx="762000" cy="259045"/>
    <xdr:sp macro="" textlink="">
      <xdr:nvSpPr>
        <xdr:cNvPr id="60" name="テキスト ボックス 59"/>
        <xdr:cNvSpPr txBox="1"/>
      </xdr:nvSpPr>
      <xdr:spPr>
        <a:xfrm>
          <a:off x="3924300" y="247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39261</xdr:rowOff>
    </xdr:from>
    <xdr:to>
      <xdr:col>18</xdr:col>
      <xdr:colOff>177800</xdr:colOff>
      <xdr:row>13</xdr:row>
      <xdr:rowOff>67967</xdr:rowOff>
    </xdr:to>
    <xdr:cxnSp macro="">
      <xdr:nvCxnSpPr>
        <xdr:cNvPr id="61" name="直線コネクタ 60"/>
        <xdr:cNvCxnSpPr/>
      </xdr:nvCxnSpPr>
      <xdr:spPr bwMode="auto">
        <a:xfrm flipV="1">
          <a:off x="2908300" y="2315736"/>
          <a:ext cx="698500" cy="2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132512</xdr:rowOff>
    </xdr:from>
    <xdr:to>
      <xdr:col>19</xdr:col>
      <xdr:colOff>38100</xdr:colOff>
      <xdr:row>14</xdr:row>
      <xdr:rowOff>62662</xdr:rowOff>
    </xdr:to>
    <xdr:sp macro="" textlink="">
      <xdr:nvSpPr>
        <xdr:cNvPr id="62" name="フローチャート: 判断 61"/>
        <xdr:cNvSpPr/>
      </xdr:nvSpPr>
      <xdr:spPr bwMode="auto">
        <a:xfrm>
          <a:off x="3556000" y="2408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47439</xdr:rowOff>
    </xdr:from>
    <xdr:ext cx="762000" cy="259045"/>
    <xdr:sp macro="" textlink="">
      <xdr:nvSpPr>
        <xdr:cNvPr id="63" name="テキスト ボックス 62"/>
        <xdr:cNvSpPr txBox="1"/>
      </xdr:nvSpPr>
      <xdr:spPr>
        <a:xfrm>
          <a:off x="3225800" y="24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147861</xdr:rowOff>
    </xdr:from>
    <xdr:to>
      <xdr:col>15</xdr:col>
      <xdr:colOff>101600</xdr:colOff>
      <xdr:row>15</xdr:row>
      <xdr:rowOff>78011</xdr:rowOff>
    </xdr:to>
    <xdr:sp macro="" textlink="">
      <xdr:nvSpPr>
        <xdr:cNvPr id="64" name="フローチャート: 判断 63"/>
        <xdr:cNvSpPr/>
      </xdr:nvSpPr>
      <xdr:spPr bwMode="auto">
        <a:xfrm>
          <a:off x="2857500" y="2595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62788</xdr:rowOff>
    </xdr:from>
    <xdr:ext cx="762000" cy="259045"/>
    <xdr:sp macro="" textlink="">
      <xdr:nvSpPr>
        <xdr:cNvPr id="65" name="テキスト ボックス 64"/>
        <xdr:cNvSpPr txBox="1"/>
      </xdr:nvSpPr>
      <xdr:spPr>
        <a:xfrm>
          <a:off x="2527300" y="268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154947</xdr:rowOff>
    </xdr:from>
    <xdr:to>
      <xdr:col>29</xdr:col>
      <xdr:colOff>177800</xdr:colOff>
      <xdr:row>13</xdr:row>
      <xdr:rowOff>85097</xdr:rowOff>
    </xdr:to>
    <xdr:sp macro="" textlink="">
      <xdr:nvSpPr>
        <xdr:cNvPr id="71" name="楕円 70"/>
        <xdr:cNvSpPr/>
      </xdr:nvSpPr>
      <xdr:spPr bwMode="auto">
        <a:xfrm>
          <a:off x="5600700" y="225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24</xdr:rowOff>
    </xdr:from>
    <xdr:ext cx="762000" cy="259045"/>
    <xdr:sp macro="" textlink="">
      <xdr:nvSpPr>
        <xdr:cNvPr id="72" name="人口1人当たり決算額の推移該当値テキスト130"/>
        <xdr:cNvSpPr txBox="1"/>
      </xdr:nvSpPr>
      <xdr:spPr>
        <a:xfrm>
          <a:off x="5740400" y="210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161577</xdr:rowOff>
    </xdr:from>
    <xdr:to>
      <xdr:col>26</xdr:col>
      <xdr:colOff>101600</xdr:colOff>
      <xdr:row>13</xdr:row>
      <xdr:rowOff>91727</xdr:rowOff>
    </xdr:to>
    <xdr:sp macro="" textlink="">
      <xdr:nvSpPr>
        <xdr:cNvPr id="73" name="楕円 72"/>
        <xdr:cNvSpPr/>
      </xdr:nvSpPr>
      <xdr:spPr bwMode="auto">
        <a:xfrm>
          <a:off x="4953000" y="226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101904</xdr:rowOff>
    </xdr:from>
    <xdr:ext cx="736600" cy="259045"/>
    <xdr:sp macro="" textlink="">
      <xdr:nvSpPr>
        <xdr:cNvPr id="74" name="テキスト ボックス 73"/>
        <xdr:cNvSpPr txBox="1"/>
      </xdr:nvSpPr>
      <xdr:spPr>
        <a:xfrm>
          <a:off x="4622800" y="203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168859</xdr:rowOff>
    </xdr:from>
    <xdr:to>
      <xdr:col>22</xdr:col>
      <xdr:colOff>165100</xdr:colOff>
      <xdr:row>13</xdr:row>
      <xdr:rowOff>99009</xdr:rowOff>
    </xdr:to>
    <xdr:sp macro="" textlink="">
      <xdr:nvSpPr>
        <xdr:cNvPr id="75" name="楕円 74"/>
        <xdr:cNvSpPr/>
      </xdr:nvSpPr>
      <xdr:spPr bwMode="auto">
        <a:xfrm>
          <a:off x="4254500" y="227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109186</xdr:rowOff>
    </xdr:from>
    <xdr:ext cx="762000" cy="259045"/>
    <xdr:sp macro="" textlink="">
      <xdr:nvSpPr>
        <xdr:cNvPr id="76" name="テキスト ボックス 75"/>
        <xdr:cNvSpPr txBox="1"/>
      </xdr:nvSpPr>
      <xdr:spPr>
        <a:xfrm>
          <a:off x="3924300" y="20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159911</xdr:rowOff>
    </xdr:from>
    <xdr:to>
      <xdr:col>19</xdr:col>
      <xdr:colOff>38100</xdr:colOff>
      <xdr:row>13</xdr:row>
      <xdr:rowOff>90061</xdr:rowOff>
    </xdr:to>
    <xdr:sp macro="" textlink="">
      <xdr:nvSpPr>
        <xdr:cNvPr id="77" name="楕円 76"/>
        <xdr:cNvSpPr/>
      </xdr:nvSpPr>
      <xdr:spPr bwMode="auto">
        <a:xfrm>
          <a:off x="3556000" y="2264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100238</xdr:rowOff>
    </xdr:from>
    <xdr:ext cx="762000" cy="259045"/>
    <xdr:sp macro="" textlink="">
      <xdr:nvSpPr>
        <xdr:cNvPr id="78" name="テキスト ボックス 77"/>
        <xdr:cNvSpPr txBox="1"/>
      </xdr:nvSpPr>
      <xdr:spPr>
        <a:xfrm>
          <a:off x="3225800" y="20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17167</xdr:rowOff>
    </xdr:from>
    <xdr:to>
      <xdr:col>15</xdr:col>
      <xdr:colOff>101600</xdr:colOff>
      <xdr:row>13</xdr:row>
      <xdr:rowOff>118767</xdr:rowOff>
    </xdr:to>
    <xdr:sp macro="" textlink="">
      <xdr:nvSpPr>
        <xdr:cNvPr id="79" name="楕円 78"/>
        <xdr:cNvSpPr/>
      </xdr:nvSpPr>
      <xdr:spPr bwMode="auto">
        <a:xfrm>
          <a:off x="2857500" y="229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128944</xdr:rowOff>
    </xdr:from>
    <xdr:ext cx="762000" cy="259045"/>
    <xdr:sp macro="" textlink="">
      <xdr:nvSpPr>
        <xdr:cNvPr id="80" name="テキスト ボックス 79"/>
        <xdr:cNvSpPr txBox="1"/>
      </xdr:nvSpPr>
      <xdr:spPr>
        <a:xfrm>
          <a:off x="2527300" y="20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91475</xdr:rowOff>
    </xdr:from>
    <xdr:to>
      <xdr:col>29</xdr:col>
      <xdr:colOff>127000</xdr:colOff>
      <xdr:row>37</xdr:row>
      <xdr:rowOff>67701</xdr:rowOff>
    </xdr:to>
    <xdr:cxnSp macro="">
      <xdr:nvCxnSpPr>
        <xdr:cNvPr id="108" name="直線コネクタ 107"/>
        <xdr:cNvCxnSpPr/>
      </xdr:nvCxnSpPr>
      <xdr:spPr bwMode="auto">
        <a:xfrm flipV="1">
          <a:off x="5651500" y="6016025"/>
          <a:ext cx="0" cy="1176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39778</xdr:rowOff>
    </xdr:from>
    <xdr:ext cx="762000" cy="259045"/>
    <xdr:sp macro="" textlink="">
      <xdr:nvSpPr>
        <xdr:cNvPr id="109" name="人口1人当たり決算額の推移最小値テキスト445"/>
        <xdr:cNvSpPr txBox="1"/>
      </xdr:nvSpPr>
      <xdr:spPr>
        <a:xfrm>
          <a:off x="5740400" y="716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67701</xdr:rowOff>
    </xdr:from>
    <xdr:to>
      <xdr:col>30</xdr:col>
      <xdr:colOff>25400</xdr:colOff>
      <xdr:row>37</xdr:row>
      <xdr:rowOff>67701</xdr:rowOff>
    </xdr:to>
    <xdr:cxnSp macro="">
      <xdr:nvCxnSpPr>
        <xdr:cNvPr id="110" name="直線コネクタ 109"/>
        <xdr:cNvCxnSpPr/>
      </xdr:nvCxnSpPr>
      <xdr:spPr bwMode="auto">
        <a:xfrm>
          <a:off x="5562600" y="7192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6402</xdr:rowOff>
    </xdr:from>
    <xdr:ext cx="762000" cy="259045"/>
    <xdr:sp macro="" textlink="">
      <xdr:nvSpPr>
        <xdr:cNvPr id="111" name="人口1人当たり決算額の推移最大値テキスト445"/>
        <xdr:cNvSpPr txBox="1"/>
      </xdr:nvSpPr>
      <xdr:spPr>
        <a:xfrm>
          <a:off x="5740400" y="57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91475</xdr:rowOff>
    </xdr:from>
    <xdr:to>
      <xdr:col>30</xdr:col>
      <xdr:colOff>25400</xdr:colOff>
      <xdr:row>33</xdr:row>
      <xdr:rowOff>91475</xdr:rowOff>
    </xdr:to>
    <xdr:cxnSp macro="">
      <xdr:nvCxnSpPr>
        <xdr:cNvPr id="112" name="直線コネクタ 111"/>
        <xdr:cNvCxnSpPr/>
      </xdr:nvCxnSpPr>
      <xdr:spPr bwMode="auto">
        <a:xfrm>
          <a:off x="5562600" y="60160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308051</xdr:rowOff>
    </xdr:from>
    <xdr:to>
      <xdr:col>29</xdr:col>
      <xdr:colOff>127000</xdr:colOff>
      <xdr:row>34</xdr:row>
      <xdr:rowOff>79725</xdr:rowOff>
    </xdr:to>
    <xdr:cxnSp macro="">
      <xdr:nvCxnSpPr>
        <xdr:cNvPr id="113" name="直線コネクタ 112"/>
        <xdr:cNvCxnSpPr/>
      </xdr:nvCxnSpPr>
      <xdr:spPr bwMode="auto">
        <a:xfrm>
          <a:off x="5003800" y="6232601"/>
          <a:ext cx="647700" cy="114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214606</xdr:rowOff>
    </xdr:from>
    <xdr:ext cx="762000" cy="259045"/>
    <xdr:sp macro="" textlink="">
      <xdr:nvSpPr>
        <xdr:cNvPr id="114" name="人口1人当たり決算額の推移平均値テキスト445"/>
        <xdr:cNvSpPr txBox="1"/>
      </xdr:nvSpPr>
      <xdr:spPr>
        <a:xfrm>
          <a:off x="5740400" y="6482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242529</xdr:rowOff>
    </xdr:from>
    <xdr:to>
      <xdr:col>29</xdr:col>
      <xdr:colOff>177800</xdr:colOff>
      <xdr:row>35</xdr:row>
      <xdr:rowOff>1229</xdr:rowOff>
    </xdr:to>
    <xdr:sp macro="" textlink="">
      <xdr:nvSpPr>
        <xdr:cNvPr id="115" name="フローチャート: 判断 114"/>
        <xdr:cNvSpPr/>
      </xdr:nvSpPr>
      <xdr:spPr bwMode="auto">
        <a:xfrm>
          <a:off x="56007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261508</xdr:rowOff>
    </xdr:from>
    <xdr:to>
      <xdr:col>26</xdr:col>
      <xdr:colOff>50800</xdr:colOff>
      <xdr:row>33</xdr:row>
      <xdr:rowOff>308051</xdr:rowOff>
    </xdr:to>
    <xdr:cxnSp macro="">
      <xdr:nvCxnSpPr>
        <xdr:cNvPr id="116" name="直線コネクタ 115"/>
        <xdr:cNvCxnSpPr/>
      </xdr:nvCxnSpPr>
      <xdr:spPr bwMode="auto">
        <a:xfrm>
          <a:off x="4305300" y="6186058"/>
          <a:ext cx="698500" cy="46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138654</xdr:rowOff>
    </xdr:from>
    <xdr:to>
      <xdr:col>26</xdr:col>
      <xdr:colOff>101600</xdr:colOff>
      <xdr:row>34</xdr:row>
      <xdr:rowOff>240254</xdr:rowOff>
    </xdr:to>
    <xdr:sp macro="" textlink="">
      <xdr:nvSpPr>
        <xdr:cNvPr id="117" name="フローチャート: 判断 116"/>
        <xdr:cNvSpPr/>
      </xdr:nvSpPr>
      <xdr:spPr bwMode="auto">
        <a:xfrm>
          <a:off x="4953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225031</xdr:rowOff>
    </xdr:from>
    <xdr:ext cx="736600" cy="259045"/>
    <xdr:sp macro="" textlink="">
      <xdr:nvSpPr>
        <xdr:cNvPr id="118" name="テキスト ボックス 117"/>
        <xdr:cNvSpPr txBox="1"/>
      </xdr:nvSpPr>
      <xdr:spPr>
        <a:xfrm>
          <a:off x="4622800" y="649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261508</xdr:rowOff>
    </xdr:from>
    <xdr:to>
      <xdr:col>22</xdr:col>
      <xdr:colOff>114300</xdr:colOff>
      <xdr:row>33</xdr:row>
      <xdr:rowOff>271292</xdr:rowOff>
    </xdr:to>
    <xdr:cxnSp macro="">
      <xdr:nvCxnSpPr>
        <xdr:cNvPr id="119" name="直線コネクタ 118"/>
        <xdr:cNvCxnSpPr/>
      </xdr:nvCxnSpPr>
      <xdr:spPr bwMode="auto">
        <a:xfrm flipV="1">
          <a:off x="3606800" y="6186058"/>
          <a:ext cx="698500" cy="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20" name="フローチャート: 判断 119"/>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26834</xdr:rowOff>
    </xdr:from>
    <xdr:ext cx="762000" cy="259045"/>
    <xdr:sp macro="" textlink="">
      <xdr:nvSpPr>
        <xdr:cNvPr id="121" name="テキスト ボックス 120"/>
        <xdr:cNvSpPr txBox="1"/>
      </xdr:nvSpPr>
      <xdr:spPr>
        <a:xfrm>
          <a:off x="3924300" y="66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219172</xdr:rowOff>
    </xdr:from>
    <xdr:to>
      <xdr:col>18</xdr:col>
      <xdr:colOff>177800</xdr:colOff>
      <xdr:row>33</xdr:row>
      <xdr:rowOff>271292</xdr:rowOff>
    </xdr:to>
    <xdr:cxnSp macro="">
      <xdr:nvCxnSpPr>
        <xdr:cNvPr id="122" name="直線コネクタ 121"/>
        <xdr:cNvCxnSpPr/>
      </xdr:nvCxnSpPr>
      <xdr:spPr bwMode="auto">
        <a:xfrm>
          <a:off x="2908300" y="6143722"/>
          <a:ext cx="698500" cy="5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23" name="フローチャート: 判断 122"/>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287027</xdr:rowOff>
    </xdr:from>
    <xdr:ext cx="762000" cy="259045"/>
    <xdr:sp macro="" textlink="">
      <xdr:nvSpPr>
        <xdr:cNvPr id="124" name="テキスト ボックス 123"/>
        <xdr:cNvSpPr txBox="1"/>
      </xdr:nvSpPr>
      <xdr:spPr>
        <a:xfrm>
          <a:off x="3225800" y="6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5" name="フローチャート: 判断 124"/>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74977</xdr:rowOff>
    </xdr:from>
    <xdr:ext cx="762000" cy="259045"/>
    <xdr:sp macro="" textlink="">
      <xdr:nvSpPr>
        <xdr:cNvPr id="126" name="テキスト ボックス 125"/>
        <xdr:cNvSpPr txBox="1"/>
      </xdr:nvSpPr>
      <xdr:spPr>
        <a:xfrm>
          <a:off x="2527300" y="634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28925</xdr:rowOff>
    </xdr:from>
    <xdr:to>
      <xdr:col>29</xdr:col>
      <xdr:colOff>177800</xdr:colOff>
      <xdr:row>34</xdr:row>
      <xdr:rowOff>130525</xdr:rowOff>
    </xdr:to>
    <xdr:sp macro="" textlink="">
      <xdr:nvSpPr>
        <xdr:cNvPr id="132" name="楕円 131"/>
        <xdr:cNvSpPr/>
      </xdr:nvSpPr>
      <xdr:spPr bwMode="auto">
        <a:xfrm>
          <a:off x="5600700" y="629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216902</xdr:rowOff>
    </xdr:from>
    <xdr:ext cx="762000" cy="259045"/>
    <xdr:sp macro="" textlink="">
      <xdr:nvSpPr>
        <xdr:cNvPr id="133" name="人口1人当たり決算額の推移該当値テキスト445"/>
        <xdr:cNvSpPr txBox="1"/>
      </xdr:nvSpPr>
      <xdr:spPr>
        <a:xfrm>
          <a:off x="5740400" y="61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257251</xdr:rowOff>
    </xdr:from>
    <xdr:to>
      <xdr:col>26</xdr:col>
      <xdr:colOff>101600</xdr:colOff>
      <xdr:row>34</xdr:row>
      <xdr:rowOff>15951</xdr:rowOff>
    </xdr:to>
    <xdr:sp macro="" textlink="">
      <xdr:nvSpPr>
        <xdr:cNvPr id="134" name="楕円 133"/>
        <xdr:cNvSpPr/>
      </xdr:nvSpPr>
      <xdr:spPr bwMode="auto">
        <a:xfrm>
          <a:off x="4953000" y="6181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26128</xdr:rowOff>
    </xdr:from>
    <xdr:ext cx="736600" cy="259045"/>
    <xdr:sp macro="" textlink="">
      <xdr:nvSpPr>
        <xdr:cNvPr id="135" name="テキスト ボックス 134"/>
        <xdr:cNvSpPr txBox="1"/>
      </xdr:nvSpPr>
      <xdr:spPr>
        <a:xfrm>
          <a:off x="4622800" y="5950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210708</xdr:rowOff>
    </xdr:from>
    <xdr:to>
      <xdr:col>22</xdr:col>
      <xdr:colOff>165100</xdr:colOff>
      <xdr:row>33</xdr:row>
      <xdr:rowOff>312308</xdr:rowOff>
    </xdr:to>
    <xdr:sp macro="" textlink="">
      <xdr:nvSpPr>
        <xdr:cNvPr id="136" name="楕円 135"/>
        <xdr:cNvSpPr/>
      </xdr:nvSpPr>
      <xdr:spPr bwMode="auto">
        <a:xfrm>
          <a:off x="4254500" y="613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151035</xdr:rowOff>
    </xdr:from>
    <xdr:ext cx="762000" cy="259045"/>
    <xdr:sp macro="" textlink="">
      <xdr:nvSpPr>
        <xdr:cNvPr id="137" name="テキスト ボックス 136"/>
        <xdr:cNvSpPr txBox="1"/>
      </xdr:nvSpPr>
      <xdr:spPr>
        <a:xfrm>
          <a:off x="3924300" y="590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220492</xdr:rowOff>
    </xdr:from>
    <xdr:to>
      <xdr:col>19</xdr:col>
      <xdr:colOff>38100</xdr:colOff>
      <xdr:row>33</xdr:row>
      <xdr:rowOff>322092</xdr:rowOff>
    </xdr:to>
    <xdr:sp macro="" textlink="">
      <xdr:nvSpPr>
        <xdr:cNvPr id="138" name="楕円 137"/>
        <xdr:cNvSpPr/>
      </xdr:nvSpPr>
      <xdr:spPr bwMode="auto">
        <a:xfrm>
          <a:off x="3556000" y="6145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160819</xdr:rowOff>
    </xdr:from>
    <xdr:ext cx="762000" cy="259045"/>
    <xdr:sp macro="" textlink="">
      <xdr:nvSpPr>
        <xdr:cNvPr id="139" name="テキスト ボックス 138"/>
        <xdr:cNvSpPr txBox="1"/>
      </xdr:nvSpPr>
      <xdr:spPr>
        <a:xfrm>
          <a:off x="3225800" y="591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168372</xdr:rowOff>
    </xdr:from>
    <xdr:to>
      <xdr:col>15</xdr:col>
      <xdr:colOff>101600</xdr:colOff>
      <xdr:row>33</xdr:row>
      <xdr:rowOff>269972</xdr:rowOff>
    </xdr:to>
    <xdr:sp macro="" textlink="">
      <xdr:nvSpPr>
        <xdr:cNvPr id="140" name="楕円 139"/>
        <xdr:cNvSpPr/>
      </xdr:nvSpPr>
      <xdr:spPr bwMode="auto">
        <a:xfrm>
          <a:off x="2857500" y="609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108699</xdr:rowOff>
    </xdr:from>
    <xdr:ext cx="762000" cy="259045"/>
    <xdr:sp macro="" textlink="">
      <xdr:nvSpPr>
        <xdr:cNvPr id="141" name="テキスト ボックス 140"/>
        <xdr:cNvSpPr txBox="1"/>
      </xdr:nvSpPr>
      <xdr:spPr>
        <a:xfrm>
          <a:off x="2527300" y="58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832,769
817,065
4,465.27
459,855,574
445,137,451
4,502,450
258,035,370
939,624,432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206.0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53432</xdr:rowOff>
    </xdr:from>
    <xdr:to>
      <xdr:col>24</xdr:col>
      <xdr:colOff>62865</xdr:colOff>
      <xdr:row>38</xdr:row>
      <xdr:rowOff>108096</xdr:rowOff>
    </xdr:to>
    <xdr:cxnSp macro="">
      <xdr:nvCxnSpPr>
        <xdr:cNvPr id="60" name="直線コネクタ 59"/>
        <xdr:cNvCxnSpPr/>
      </xdr:nvCxnSpPr>
      <xdr:spPr>
        <a:xfrm flipV="1">
          <a:off x="4633595" y="5196932"/>
          <a:ext cx="1270" cy="142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111923</xdr:rowOff>
    </xdr:from>
    <xdr:ext cx="534377" cy="259045"/>
    <xdr:sp macro="" textlink="">
      <xdr:nvSpPr>
        <xdr:cNvPr id="61" name="人件費最小値テキスト"/>
        <xdr:cNvSpPr txBox="1"/>
      </xdr:nvSpPr>
      <xdr:spPr>
        <a:xfrm>
          <a:off x="4686300" y="6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108096</xdr:rowOff>
    </xdr:from>
    <xdr:to>
      <xdr:col>24</xdr:col>
      <xdr:colOff>152400</xdr:colOff>
      <xdr:row>38</xdr:row>
      <xdr:rowOff>108096</xdr:rowOff>
    </xdr:to>
    <xdr:cxnSp macro="">
      <xdr:nvCxnSpPr>
        <xdr:cNvPr id="62" name="直線コネクタ 61"/>
        <xdr:cNvCxnSpPr/>
      </xdr:nvCxnSpPr>
      <xdr:spPr>
        <a:xfrm>
          <a:off x="4546600" y="662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109</xdr:rowOff>
    </xdr:from>
    <xdr:ext cx="599010" cy="259045"/>
    <xdr:sp macro="" textlink="">
      <xdr:nvSpPr>
        <xdr:cNvPr id="63" name="人件費最大値テキスト"/>
        <xdr:cNvSpPr txBox="1"/>
      </xdr:nvSpPr>
      <xdr:spPr>
        <a:xfrm>
          <a:off x="4686300" y="497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53432</xdr:rowOff>
    </xdr:from>
    <xdr:to>
      <xdr:col>24</xdr:col>
      <xdr:colOff>152400</xdr:colOff>
      <xdr:row>30</xdr:row>
      <xdr:rowOff>53432</xdr:rowOff>
    </xdr:to>
    <xdr:cxnSp macro="">
      <xdr:nvCxnSpPr>
        <xdr:cNvPr id="64" name="直線コネクタ 63"/>
        <xdr:cNvCxnSpPr/>
      </xdr:nvCxnSpPr>
      <xdr:spPr>
        <a:xfrm>
          <a:off x="4546600" y="51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169847</xdr:rowOff>
    </xdr:from>
    <xdr:to>
      <xdr:col>24</xdr:col>
      <xdr:colOff>63500</xdr:colOff>
      <xdr:row>32</xdr:row>
      <xdr:rowOff>22971</xdr:rowOff>
    </xdr:to>
    <xdr:cxnSp macro="">
      <xdr:nvCxnSpPr>
        <xdr:cNvPr id="65" name="直線コネクタ 64"/>
        <xdr:cNvCxnSpPr/>
      </xdr:nvCxnSpPr>
      <xdr:spPr>
        <a:xfrm flipV="1">
          <a:off x="3797300" y="5484797"/>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84043</xdr:rowOff>
    </xdr:from>
    <xdr:ext cx="599010" cy="259045"/>
    <xdr:sp macro="" textlink="">
      <xdr:nvSpPr>
        <xdr:cNvPr id="66" name="人件費平均値テキスト"/>
        <xdr:cNvSpPr txBox="1"/>
      </xdr:nvSpPr>
      <xdr:spPr>
        <a:xfrm>
          <a:off x="4686300" y="6084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105616</xdr:rowOff>
    </xdr:from>
    <xdr:to>
      <xdr:col>24</xdr:col>
      <xdr:colOff>114300</xdr:colOff>
      <xdr:row>36</xdr:row>
      <xdr:rowOff>35766</xdr:rowOff>
    </xdr:to>
    <xdr:sp macro="" textlink="">
      <xdr:nvSpPr>
        <xdr:cNvPr id="67" name="フローチャート: 判断 66"/>
        <xdr:cNvSpPr/>
      </xdr:nvSpPr>
      <xdr:spPr>
        <a:xfrm>
          <a:off x="4584700" y="610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4997</xdr:rowOff>
    </xdr:from>
    <xdr:to>
      <xdr:col>19</xdr:col>
      <xdr:colOff>177800</xdr:colOff>
      <xdr:row>32</xdr:row>
      <xdr:rowOff>22971</xdr:rowOff>
    </xdr:to>
    <xdr:cxnSp macro="">
      <xdr:nvCxnSpPr>
        <xdr:cNvPr id="68" name="直線コネクタ 67"/>
        <xdr:cNvCxnSpPr/>
      </xdr:nvCxnSpPr>
      <xdr:spPr>
        <a:xfrm>
          <a:off x="2908300" y="5491397"/>
          <a:ext cx="889000" cy="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117532</xdr:rowOff>
    </xdr:from>
    <xdr:to>
      <xdr:col>20</xdr:col>
      <xdr:colOff>38100</xdr:colOff>
      <xdr:row>36</xdr:row>
      <xdr:rowOff>47682</xdr:rowOff>
    </xdr:to>
    <xdr:sp macro="" textlink="">
      <xdr:nvSpPr>
        <xdr:cNvPr id="69" name="フローチャート: 判断 68"/>
        <xdr:cNvSpPr/>
      </xdr:nvSpPr>
      <xdr:spPr>
        <a:xfrm>
          <a:off x="37465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38809</xdr:rowOff>
    </xdr:from>
    <xdr:ext cx="599010" cy="259045"/>
    <xdr:sp macro="" textlink="">
      <xdr:nvSpPr>
        <xdr:cNvPr id="70" name="テキスト ボックス 69"/>
        <xdr:cNvSpPr txBox="1"/>
      </xdr:nvSpPr>
      <xdr:spPr>
        <a:xfrm>
          <a:off x="3485095" y="621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147072</xdr:rowOff>
    </xdr:from>
    <xdr:to>
      <xdr:col>15</xdr:col>
      <xdr:colOff>50800</xdr:colOff>
      <xdr:row>32</xdr:row>
      <xdr:rowOff>4997</xdr:rowOff>
    </xdr:to>
    <xdr:cxnSp macro="">
      <xdr:nvCxnSpPr>
        <xdr:cNvPr id="71" name="直線コネクタ 70"/>
        <xdr:cNvCxnSpPr/>
      </xdr:nvCxnSpPr>
      <xdr:spPr>
        <a:xfrm>
          <a:off x="2019300" y="5462022"/>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42609</xdr:rowOff>
    </xdr:from>
    <xdr:to>
      <xdr:col>15</xdr:col>
      <xdr:colOff>101600</xdr:colOff>
      <xdr:row>32</xdr:row>
      <xdr:rowOff>144209</xdr:rowOff>
    </xdr:to>
    <xdr:sp macro="" textlink="">
      <xdr:nvSpPr>
        <xdr:cNvPr id="72" name="フローチャート: 判断 71"/>
        <xdr:cNvSpPr/>
      </xdr:nvSpPr>
      <xdr:spPr>
        <a:xfrm>
          <a:off x="2857500" y="552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135336</xdr:rowOff>
    </xdr:from>
    <xdr:ext cx="599010" cy="259045"/>
    <xdr:sp macro="" textlink="">
      <xdr:nvSpPr>
        <xdr:cNvPr id="73" name="テキスト ボックス 72"/>
        <xdr:cNvSpPr txBox="1"/>
      </xdr:nvSpPr>
      <xdr:spPr>
        <a:xfrm>
          <a:off x="2608795" y="562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147072</xdr:rowOff>
    </xdr:from>
    <xdr:to>
      <xdr:col>10</xdr:col>
      <xdr:colOff>114300</xdr:colOff>
      <xdr:row>32</xdr:row>
      <xdr:rowOff>52518</xdr:rowOff>
    </xdr:to>
    <xdr:cxnSp macro="">
      <xdr:nvCxnSpPr>
        <xdr:cNvPr id="74" name="直線コネクタ 73"/>
        <xdr:cNvCxnSpPr/>
      </xdr:nvCxnSpPr>
      <xdr:spPr>
        <a:xfrm flipV="1">
          <a:off x="1130300" y="5462022"/>
          <a:ext cx="889000" cy="7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54210</xdr:rowOff>
    </xdr:from>
    <xdr:to>
      <xdr:col>10</xdr:col>
      <xdr:colOff>165100</xdr:colOff>
      <xdr:row>32</xdr:row>
      <xdr:rowOff>155810</xdr:rowOff>
    </xdr:to>
    <xdr:sp macro="" textlink="">
      <xdr:nvSpPr>
        <xdr:cNvPr id="75" name="フローチャート: 判断 74"/>
        <xdr:cNvSpPr/>
      </xdr:nvSpPr>
      <xdr:spPr>
        <a:xfrm>
          <a:off x="1968500" y="55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146937</xdr:rowOff>
    </xdr:from>
    <xdr:ext cx="599010" cy="259045"/>
    <xdr:sp macro="" textlink="">
      <xdr:nvSpPr>
        <xdr:cNvPr id="76" name="テキスト ボックス 75"/>
        <xdr:cNvSpPr txBox="1"/>
      </xdr:nvSpPr>
      <xdr:spPr>
        <a:xfrm>
          <a:off x="1719795" y="563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59725</xdr:rowOff>
    </xdr:from>
    <xdr:to>
      <xdr:col>6</xdr:col>
      <xdr:colOff>38100</xdr:colOff>
      <xdr:row>33</xdr:row>
      <xdr:rowOff>161325</xdr:rowOff>
    </xdr:to>
    <xdr:sp macro="" textlink="">
      <xdr:nvSpPr>
        <xdr:cNvPr id="77" name="フローチャート: 判断 76"/>
        <xdr:cNvSpPr/>
      </xdr:nvSpPr>
      <xdr:spPr>
        <a:xfrm>
          <a:off x="1079500" y="571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152452</xdr:rowOff>
    </xdr:from>
    <xdr:ext cx="599010" cy="259045"/>
    <xdr:sp macro="" textlink="">
      <xdr:nvSpPr>
        <xdr:cNvPr id="78" name="テキスト ボックス 77"/>
        <xdr:cNvSpPr txBox="1"/>
      </xdr:nvSpPr>
      <xdr:spPr>
        <a:xfrm>
          <a:off x="830795" y="581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119047</xdr:rowOff>
    </xdr:from>
    <xdr:to>
      <xdr:col>24</xdr:col>
      <xdr:colOff>114300</xdr:colOff>
      <xdr:row>32</xdr:row>
      <xdr:rowOff>49197</xdr:rowOff>
    </xdr:to>
    <xdr:sp macro="" textlink="">
      <xdr:nvSpPr>
        <xdr:cNvPr id="84" name="楕円 83"/>
        <xdr:cNvSpPr/>
      </xdr:nvSpPr>
      <xdr:spPr>
        <a:xfrm>
          <a:off x="4584700" y="54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141924</xdr:rowOff>
    </xdr:from>
    <xdr:ext cx="599010" cy="259045"/>
    <xdr:sp macro="" textlink="">
      <xdr:nvSpPr>
        <xdr:cNvPr id="85" name="人件費該当値テキスト"/>
        <xdr:cNvSpPr txBox="1"/>
      </xdr:nvSpPr>
      <xdr:spPr>
        <a:xfrm>
          <a:off x="4686300" y="52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143621</xdr:rowOff>
    </xdr:from>
    <xdr:to>
      <xdr:col>20</xdr:col>
      <xdr:colOff>38100</xdr:colOff>
      <xdr:row>32</xdr:row>
      <xdr:rowOff>73771</xdr:rowOff>
    </xdr:to>
    <xdr:sp macro="" textlink="">
      <xdr:nvSpPr>
        <xdr:cNvPr id="86" name="楕円 85"/>
        <xdr:cNvSpPr/>
      </xdr:nvSpPr>
      <xdr:spPr>
        <a:xfrm>
          <a:off x="3746500" y="5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30</xdr:row>
      <xdr:rowOff>90298</xdr:rowOff>
    </xdr:from>
    <xdr:ext cx="599010" cy="259045"/>
    <xdr:sp macro="" textlink="">
      <xdr:nvSpPr>
        <xdr:cNvPr id="87" name="テキスト ボックス 86"/>
        <xdr:cNvSpPr txBox="1"/>
      </xdr:nvSpPr>
      <xdr:spPr>
        <a:xfrm>
          <a:off x="3485095" y="52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125647</xdr:rowOff>
    </xdr:from>
    <xdr:to>
      <xdr:col>15</xdr:col>
      <xdr:colOff>101600</xdr:colOff>
      <xdr:row>32</xdr:row>
      <xdr:rowOff>55797</xdr:rowOff>
    </xdr:to>
    <xdr:sp macro="" textlink="">
      <xdr:nvSpPr>
        <xdr:cNvPr id="88" name="楕円 87"/>
        <xdr:cNvSpPr/>
      </xdr:nvSpPr>
      <xdr:spPr>
        <a:xfrm>
          <a:off x="2857500" y="54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72324</xdr:rowOff>
    </xdr:from>
    <xdr:ext cx="599010" cy="259045"/>
    <xdr:sp macro="" textlink="">
      <xdr:nvSpPr>
        <xdr:cNvPr id="89" name="テキスト ボックス 88"/>
        <xdr:cNvSpPr txBox="1"/>
      </xdr:nvSpPr>
      <xdr:spPr>
        <a:xfrm>
          <a:off x="2608795" y="521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96272</xdr:rowOff>
    </xdr:from>
    <xdr:to>
      <xdr:col>10</xdr:col>
      <xdr:colOff>165100</xdr:colOff>
      <xdr:row>32</xdr:row>
      <xdr:rowOff>26422</xdr:rowOff>
    </xdr:to>
    <xdr:sp macro="" textlink="">
      <xdr:nvSpPr>
        <xdr:cNvPr id="90" name="楕円 89"/>
        <xdr:cNvSpPr/>
      </xdr:nvSpPr>
      <xdr:spPr>
        <a:xfrm>
          <a:off x="1968500" y="54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42949</xdr:rowOff>
    </xdr:from>
    <xdr:ext cx="599010" cy="259045"/>
    <xdr:sp macro="" textlink="">
      <xdr:nvSpPr>
        <xdr:cNvPr id="91" name="テキスト ボックス 90"/>
        <xdr:cNvSpPr txBox="1"/>
      </xdr:nvSpPr>
      <xdr:spPr>
        <a:xfrm>
          <a:off x="1719795" y="518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1718</xdr:rowOff>
    </xdr:from>
    <xdr:to>
      <xdr:col>6</xdr:col>
      <xdr:colOff>38100</xdr:colOff>
      <xdr:row>32</xdr:row>
      <xdr:rowOff>103318</xdr:rowOff>
    </xdr:to>
    <xdr:sp macro="" textlink="">
      <xdr:nvSpPr>
        <xdr:cNvPr id="92" name="楕円 91"/>
        <xdr:cNvSpPr/>
      </xdr:nvSpPr>
      <xdr:spPr>
        <a:xfrm>
          <a:off x="1079500" y="54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119845</xdr:rowOff>
    </xdr:from>
    <xdr:ext cx="599010" cy="259045"/>
    <xdr:sp macro="" textlink="">
      <xdr:nvSpPr>
        <xdr:cNvPr id="93" name="テキスト ボックス 92"/>
        <xdr:cNvSpPr txBox="1"/>
      </xdr:nvSpPr>
      <xdr:spPr>
        <a:xfrm>
          <a:off x="830795" y="526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147103</xdr:rowOff>
    </xdr:from>
    <xdr:to>
      <xdr:col>24</xdr:col>
      <xdr:colOff>62865</xdr:colOff>
      <xdr:row>59</xdr:row>
      <xdr:rowOff>104866</xdr:rowOff>
    </xdr:to>
    <xdr:cxnSp macro="">
      <xdr:nvCxnSpPr>
        <xdr:cNvPr id="118" name="直線コネクタ 117"/>
        <xdr:cNvCxnSpPr/>
      </xdr:nvCxnSpPr>
      <xdr:spPr>
        <a:xfrm flipV="1">
          <a:off x="4633595" y="8719603"/>
          <a:ext cx="1270" cy="1500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108693</xdr:rowOff>
    </xdr:from>
    <xdr:ext cx="534377" cy="259045"/>
    <xdr:sp macro="" textlink="">
      <xdr:nvSpPr>
        <xdr:cNvPr id="119" name="物件費最小値テキスト"/>
        <xdr:cNvSpPr txBox="1"/>
      </xdr:nvSpPr>
      <xdr:spPr>
        <a:xfrm>
          <a:off x="4686300" y="102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104866</xdr:rowOff>
    </xdr:from>
    <xdr:to>
      <xdr:col>24</xdr:col>
      <xdr:colOff>152400</xdr:colOff>
      <xdr:row>59</xdr:row>
      <xdr:rowOff>104866</xdr:rowOff>
    </xdr:to>
    <xdr:cxnSp macro="">
      <xdr:nvCxnSpPr>
        <xdr:cNvPr id="120" name="直線コネクタ 119"/>
        <xdr:cNvCxnSpPr/>
      </xdr:nvCxnSpPr>
      <xdr:spPr>
        <a:xfrm>
          <a:off x="4546600" y="1022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93780</xdr:rowOff>
    </xdr:from>
    <xdr:ext cx="534377" cy="259045"/>
    <xdr:sp macro="" textlink="">
      <xdr:nvSpPr>
        <xdr:cNvPr id="121" name="物件費最大値テキスト"/>
        <xdr:cNvSpPr txBox="1"/>
      </xdr:nvSpPr>
      <xdr:spPr>
        <a:xfrm>
          <a:off x="4686300" y="84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147103</xdr:rowOff>
    </xdr:from>
    <xdr:to>
      <xdr:col>24</xdr:col>
      <xdr:colOff>152400</xdr:colOff>
      <xdr:row>50</xdr:row>
      <xdr:rowOff>147103</xdr:rowOff>
    </xdr:to>
    <xdr:cxnSp macro="">
      <xdr:nvCxnSpPr>
        <xdr:cNvPr id="122" name="直線コネクタ 121"/>
        <xdr:cNvCxnSpPr/>
      </xdr:nvCxnSpPr>
      <xdr:spPr>
        <a:xfrm>
          <a:off x="4546600" y="87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62302</xdr:rowOff>
    </xdr:from>
    <xdr:to>
      <xdr:col>24</xdr:col>
      <xdr:colOff>63500</xdr:colOff>
      <xdr:row>53</xdr:row>
      <xdr:rowOff>105845</xdr:rowOff>
    </xdr:to>
    <xdr:cxnSp macro="">
      <xdr:nvCxnSpPr>
        <xdr:cNvPr id="123" name="直線コネクタ 122"/>
        <xdr:cNvCxnSpPr/>
      </xdr:nvCxnSpPr>
      <xdr:spPr>
        <a:xfrm flipV="1">
          <a:off x="3797300" y="914915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45555</xdr:rowOff>
    </xdr:from>
    <xdr:ext cx="534377" cy="259045"/>
    <xdr:sp macro="" textlink="">
      <xdr:nvSpPr>
        <xdr:cNvPr id="124" name="物件費平均値テキスト"/>
        <xdr:cNvSpPr txBox="1"/>
      </xdr:nvSpPr>
      <xdr:spPr>
        <a:xfrm>
          <a:off x="4686300" y="98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67128</xdr:rowOff>
    </xdr:from>
    <xdr:to>
      <xdr:col>24</xdr:col>
      <xdr:colOff>114300</xdr:colOff>
      <xdr:row>57</xdr:row>
      <xdr:rowOff>168728</xdr:rowOff>
    </xdr:to>
    <xdr:sp macro="" textlink="">
      <xdr:nvSpPr>
        <xdr:cNvPr id="125" name="フローチャート: 判断 124"/>
        <xdr:cNvSpPr/>
      </xdr:nvSpPr>
      <xdr:spPr>
        <a:xfrm>
          <a:off x="4584700" y="98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104104</xdr:rowOff>
    </xdr:from>
    <xdr:to>
      <xdr:col>19</xdr:col>
      <xdr:colOff>177800</xdr:colOff>
      <xdr:row>53</xdr:row>
      <xdr:rowOff>105845</xdr:rowOff>
    </xdr:to>
    <xdr:cxnSp macro="">
      <xdr:nvCxnSpPr>
        <xdr:cNvPr id="126" name="直線コネクタ 125"/>
        <xdr:cNvCxnSpPr/>
      </xdr:nvCxnSpPr>
      <xdr:spPr>
        <a:xfrm>
          <a:off x="2908300" y="9190954"/>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89444</xdr:rowOff>
    </xdr:from>
    <xdr:to>
      <xdr:col>20</xdr:col>
      <xdr:colOff>38100</xdr:colOff>
      <xdr:row>58</xdr:row>
      <xdr:rowOff>19594</xdr:rowOff>
    </xdr:to>
    <xdr:sp macro="" textlink="">
      <xdr:nvSpPr>
        <xdr:cNvPr id="127" name="フローチャート: 判断 126"/>
        <xdr:cNvSpPr/>
      </xdr:nvSpPr>
      <xdr:spPr>
        <a:xfrm>
          <a:off x="3746500" y="986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10721</xdr:rowOff>
    </xdr:from>
    <xdr:ext cx="534377" cy="259045"/>
    <xdr:sp macro="" textlink="">
      <xdr:nvSpPr>
        <xdr:cNvPr id="128" name="テキスト ボックス 127"/>
        <xdr:cNvSpPr txBox="1"/>
      </xdr:nvSpPr>
      <xdr:spPr>
        <a:xfrm>
          <a:off x="3517411" y="995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114227</xdr:rowOff>
    </xdr:from>
    <xdr:to>
      <xdr:col>15</xdr:col>
      <xdr:colOff>50800</xdr:colOff>
      <xdr:row>53</xdr:row>
      <xdr:rowOff>104104</xdr:rowOff>
    </xdr:to>
    <xdr:cxnSp macro="">
      <xdr:nvCxnSpPr>
        <xdr:cNvPr id="129" name="直線コネクタ 128"/>
        <xdr:cNvCxnSpPr/>
      </xdr:nvCxnSpPr>
      <xdr:spPr>
        <a:xfrm>
          <a:off x="2019300" y="9029627"/>
          <a:ext cx="889000" cy="1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5951</xdr:rowOff>
    </xdr:from>
    <xdr:to>
      <xdr:col>15</xdr:col>
      <xdr:colOff>101600</xdr:colOff>
      <xdr:row>54</xdr:row>
      <xdr:rowOff>107551</xdr:rowOff>
    </xdr:to>
    <xdr:sp macro="" textlink="">
      <xdr:nvSpPr>
        <xdr:cNvPr id="130" name="フローチャート: 判断 129"/>
        <xdr:cNvSpPr/>
      </xdr:nvSpPr>
      <xdr:spPr>
        <a:xfrm>
          <a:off x="2857500" y="926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98678</xdr:rowOff>
    </xdr:from>
    <xdr:ext cx="534377" cy="259045"/>
    <xdr:sp macro="" textlink="">
      <xdr:nvSpPr>
        <xdr:cNvPr id="131" name="テキスト ボックス 130"/>
        <xdr:cNvSpPr txBox="1"/>
      </xdr:nvSpPr>
      <xdr:spPr>
        <a:xfrm>
          <a:off x="2641111" y="93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114227</xdr:rowOff>
    </xdr:from>
    <xdr:to>
      <xdr:col>10</xdr:col>
      <xdr:colOff>114300</xdr:colOff>
      <xdr:row>53</xdr:row>
      <xdr:rowOff>102580</xdr:rowOff>
    </xdr:to>
    <xdr:cxnSp macro="">
      <xdr:nvCxnSpPr>
        <xdr:cNvPr id="132" name="直線コネクタ 131"/>
        <xdr:cNvCxnSpPr/>
      </xdr:nvCxnSpPr>
      <xdr:spPr>
        <a:xfrm flipV="1">
          <a:off x="1130300" y="9029627"/>
          <a:ext cx="889000" cy="15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29682</xdr:rowOff>
    </xdr:from>
    <xdr:to>
      <xdr:col>10</xdr:col>
      <xdr:colOff>165100</xdr:colOff>
      <xdr:row>55</xdr:row>
      <xdr:rowOff>131282</xdr:rowOff>
    </xdr:to>
    <xdr:sp macro="" textlink="">
      <xdr:nvSpPr>
        <xdr:cNvPr id="133" name="フローチャート: 判断 132"/>
        <xdr:cNvSpPr/>
      </xdr:nvSpPr>
      <xdr:spPr>
        <a:xfrm>
          <a:off x="1968500" y="945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122409</xdr:rowOff>
    </xdr:from>
    <xdr:ext cx="534377" cy="259045"/>
    <xdr:sp macro="" textlink="">
      <xdr:nvSpPr>
        <xdr:cNvPr id="134" name="テキスト ボックス 133"/>
        <xdr:cNvSpPr txBox="1"/>
      </xdr:nvSpPr>
      <xdr:spPr>
        <a:xfrm>
          <a:off x="1752111" y="955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86940</xdr:rowOff>
    </xdr:from>
    <xdr:to>
      <xdr:col>6</xdr:col>
      <xdr:colOff>38100</xdr:colOff>
      <xdr:row>58</xdr:row>
      <xdr:rowOff>17090</xdr:rowOff>
    </xdr:to>
    <xdr:sp macro="" textlink="">
      <xdr:nvSpPr>
        <xdr:cNvPr id="135" name="フローチャート: 判断 134"/>
        <xdr:cNvSpPr/>
      </xdr:nvSpPr>
      <xdr:spPr>
        <a:xfrm>
          <a:off x="1079500" y="985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8217</xdr:rowOff>
    </xdr:from>
    <xdr:ext cx="534377" cy="259045"/>
    <xdr:sp macro="" textlink="">
      <xdr:nvSpPr>
        <xdr:cNvPr id="136" name="テキスト ボックス 135"/>
        <xdr:cNvSpPr txBox="1"/>
      </xdr:nvSpPr>
      <xdr:spPr>
        <a:xfrm>
          <a:off x="863111" y="99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11502</xdr:rowOff>
    </xdr:from>
    <xdr:to>
      <xdr:col>24</xdr:col>
      <xdr:colOff>114300</xdr:colOff>
      <xdr:row>53</xdr:row>
      <xdr:rowOff>113102</xdr:rowOff>
    </xdr:to>
    <xdr:sp macro="" textlink="">
      <xdr:nvSpPr>
        <xdr:cNvPr id="142" name="楕円 141"/>
        <xdr:cNvSpPr/>
      </xdr:nvSpPr>
      <xdr:spPr>
        <a:xfrm>
          <a:off x="4584700" y="909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34379</xdr:rowOff>
    </xdr:from>
    <xdr:ext cx="534377" cy="259045"/>
    <xdr:sp macro="" textlink="">
      <xdr:nvSpPr>
        <xdr:cNvPr id="143" name="物件費該当値テキスト"/>
        <xdr:cNvSpPr txBox="1"/>
      </xdr:nvSpPr>
      <xdr:spPr>
        <a:xfrm>
          <a:off x="4686300" y="894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55045</xdr:rowOff>
    </xdr:from>
    <xdr:to>
      <xdr:col>20</xdr:col>
      <xdr:colOff>38100</xdr:colOff>
      <xdr:row>53</xdr:row>
      <xdr:rowOff>156645</xdr:rowOff>
    </xdr:to>
    <xdr:sp macro="" textlink="">
      <xdr:nvSpPr>
        <xdr:cNvPr id="144" name="楕円 143"/>
        <xdr:cNvSpPr/>
      </xdr:nvSpPr>
      <xdr:spPr>
        <a:xfrm>
          <a:off x="3746500" y="9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1722</xdr:rowOff>
    </xdr:from>
    <xdr:ext cx="534377" cy="259045"/>
    <xdr:sp macro="" textlink="">
      <xdr:nvSpPr>
        <xdr:cNvPr id="145" name="テキスト ボックス 144"/>
        <xdr:cNvSpPr txBox="1"/>
      </xdr:nvSpPr>
      <xdr:spPr>
        <a:xfrm>
          <a:off x="3517411" y="891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53304</xdr:rowOff>
    </xdr:from>
    <xdr:to>
      <xdr:col>15</xdr:col>
      <xdr:colOff>101600</xdr:colOff>
      <xdr:row>53</xdr:row>
      <xdr:rowOff>154904</xdr:rowOff>
    </xdr:to>
    <xdr:sp macro="" textlink="">
      <xdr:nvSpPr>
        <xdr:cNvPr id="146" name="楕円 145"/>
        <xdr:cNvSpPr/>
      </xdr:nvSpPr>
      <xdr:spPr>
        <a:xfrm>
          <a:off x="2857500" y="91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171431</xdr:rowOff>
    </xdr:from>
    <xdr:ext cx="534377" cy="259045"/>
    <xdr:sp macro="" textlink="">
      <xdr:nvSpPr>
        <xdr:cNvPr id="147" name="テキスト ボックス 146"/>
        <xdr:cNvSpPr txBox="1"/>
      </xdr:nvSpPr>
      <xdr:spPr>
        <a:xfrm>
          <a:off x="2641111" y="89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63427</xdr:rowOff>
    </xdr:from>
    <xdr:to>
      <xdr:col>10</xdr:col>
      <xdr:colOff>165100</xdr:colOff>
      <xdr:row>52</xdr:row>
      <xdr:rowOff>165027</xdr:rowOff>
    </xdr:to>
    <xdr:sp macro="" textlink="">
      <xdr:nvSpPr>
        <xdr:cNvPr id="148" name="楕円 147"/>
        <xdr:cNvSpPr/>
      </xdr:nvSpPr>
      <xdr:spPr>
        <a:xfrm>
          <a:off x="1968500" y="897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10104</xdr:rowOff>
    </xdr:from>
    <xdr:ext cx="534377" cy="259045"/>
    <xdr:sp macro="" textlink="">
      <xdr:nvSpPr>
        <xdr:cNvPr id="149" name="テキスト ボックス 148"/>
        <xdr:cNvSpPr txBox="1"/>
      </xdr:nvSpPr>
      <xdr:spPr>
        <a:xfrm>
          <a:off x="1752111" y="87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51780</xdr:rowOff>
    </xdr:from>
    <xdr:to>
      <xdr:col>6</xdr:col>
      <xdr:colOff>38100</xdr:colOff>
      <xdr:row>53</xdr:row>
      <xdr:rowOff>153380</xdr:rowOff>
    </xdr:to>
    <xdr:sp macro="" textlink="">
      <xdr:nvSpPr>
        <xdr:cNvPr id="150" name="楕円 149"/>
        <xdr:cNvSpPr/>
      </xdr:nvSpPr>
      <xdr:spPr>
        <a:xfrm>
          <a:off x="1079500" y="91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169907</xdr:rowOff>
    </xdr:from>
    <xdr:ext cx="534377" cy="259045"/>
    <xdr:sp macro="" textlink="">
      <xdr:nvSpPr>
        <xdr:cNvPr id="151" name="テキスト ボックス 150"/>
        <xdr:cNvSpPr txBox="1"/>
      </xdr:nvSpPr>
      <xdr:spPr>
        <a:xfrm>
          <a:off x="863111" y="89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3" name="正方形/長方形 15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4" name="正方形/長方形 15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5" name="正方形/長方形 15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6" name="正方形/長方形 15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2" name="テキスト ボックス 161"/>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8" name="テキスト ボックス 16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65595</xdr:rowOff>
    </xdr:from>
    <xdr:to>
      <xdr:col>24</xdr:col>
      <xdr:colOff>62865</xdr:colOff>
      <xdr:row>78</xdr:row>
      <xdr:rowOff>66167</xdr:rowOff>
    </xdr:to>
    <xdr:cxnSp macro="">
      <xdr:nvCxnSpPr>
        <xdr:cNvPr id="174" name="直線コネクタ 173"/>
        <xdr:cNvCxnSpPr/>
      </xdr:nvCxnSpPr>
      <xdr:spPr>
        <a:xfrm flipV="1">
          <a:off x="4633595" y="12067095"/>
          <a:ext cx="1270" cy="1372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69994</xdr:rowOff>
    </xdr:from>
    <xdr:ext cx="469744" cy="259045"/>
    <xdr:sp macro="" textlink="">
      <xdr:nvSpPr>
        <xdr:cNvPr id="175" name="維持補修費最小値テキスト"/>
        <xdr:cNvSpPr txBox="1"/>
      </xdr:nvSpPr>
      <xdr:spPr>
        <a:xfrm>
          <a:off x="4686300"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66167</xdr:rowOff>
    </xdr:from>
    <xdr:to>
      <xdr:col>24</xdr:col>
      <xdr:colOff>152400</xdr:colOff>
      <xdr:row>78</xdr:row>
      <xdr:rowOff>66167</xdr:rowOff>
    </xdr:to>
    <xdr:cxnSp macro="">
      <xdr:nvCxnSpPr>
        <xdr:cNvPr id="176" name="直線コネクタ 175"/>
        <xdr:cNvCxnSpPr/>
      </xdr:nvCxnSpPr>
      <xdr:spPr>
        <a:xfrm>
          <a:off x="4546600" y="134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12272</xdr:rowOff>
    </xdr:from>
    <xdr:ext cx="469744" cy="259045"/>
    <xdr:sp macro="" textlink="">
      <xdr:nvSpPr>
        <xdr:cNvPr id="177" name="維持補修費最大値テキスト"/>
        <xdr:cNvSpPr txBox="1"/>
      </xdr:nvSpPr>
      <xdr:spPr>
        <a:xfrm>
          <a:off x="4686300" y="118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65595</xdr:rowOff>
    </xdr:from>
    <xdr:to>
      <xdr:col>24</xdr:col>
      <xdr:colOff>152400</xdr:colOff>
      <xdr:row>70</xdr:row>
      <xdr:rowOff>65595</xdr:rowOff>
    </xdr:to>
    <xdr:cxnSp macro="">
      <xdr:nvCxnSpPr>
        <xdr:cNvPr id="178" name="直線コネクタ 177"/>
        <xdr:cNvCxnSpPr/>
      </xdr:nvCxnSpPr>
      <xdr:spPr>
        <a:xfrm>
          <a:off x="4546600" y="1206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99504</xdr:rowOff>
    </xdr:from>
    <xdr:to>
      <xdr:col>24</xdr:col>
      <xdr:colOff>63500</xdr:colOff>
      <xdr:row>77</xdr:row>
      <xdr:rowOff>2921</xdr:rowOff>
    </xdr:to>
    <xdr:cxnSp macro="">
      <xdr:nvCxnSpPr>
        <xdr:cNvPr id="179" name="直線コネクタ 178"/>
        <xdr:cNvCxnSpPr/>
      </xdr:nvCxnSpPr>
      <xdr:spPr>
        <a:xfrm>
          <a:off x="3797300" y="13129704"/>
          <a:ext cx="8382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59580</xdr:rowOff>
    </xdr:from>
    <xdr:ext cx="469744" cy="259045"/>
    <xdr:sp macro="" textlink="">
      <xdr:nvSpPr>
        <xdr:cNvPr id="180" name="維持補修費平均値テキスト"/>
        <xdr:cNvSpPr txBox="1"/>
      </xdr:nvSpPr>
      <xdr:spPr>
        <a:xfrm>
          <a:off x="4686300" y="12746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36703</xdr:rowOff>
    </xdr:from>
    <xdr:to>
      <xdr:col>24</xdr:col>
      <xdr:colOff>114300</xdr:colOff>
      <xdr:row>75</xdr:row>
      <xdr:rowOff>138303</xdr:rowOff>
    </xdr:to>
    <xdr:sp macro="" textlink="">
      <xdr:nvSpPr>
        <xdr:cNvPr id="181" name="フローチャート: 判断 180"/>
        <xdr:cNvSpPr/>
      </xdr:nvSpPr>
      <xdr:spPr>
        <a:xfrm>
          <a:off x="45847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99504</xdr:rowOff>
    </xdr:from>
    <xdr:to>
      <xdr:col>19</xdr:col>
      <xdr:colOff>177800</xdr:colOff>
      <xdr:row>77</xdr:row>
      <xdr:rowOff>115506</xdr:rowOff>
    </xdr:to>
    <xdr:cxnSp macro="">
      <xdr:nvCxnSpPr>
        <xdr:cNvPr id="182" name="直線コネクタ 181"/>
        <xdr:cNvCxnSpPr/>
      </xdr:nvCxnSpPr>
      <xdr:spPr>
        <a:xfrm flipV="1">
          <a:off x="2908300" y="1312970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2604</xdr:rowOff>
    </xdr:from>
    <xdr:to>
      <xdr:col>20</xdr:col>
      <xdr:colOff>38100</xdr:colOff>
      <xdr:row>75</xdr:row>
      <xdr:rowOff>104204</xdr:rowOff>
    </xdr:to>
    <xdr:sp macro="" textlink="">
      <xdr:nvSpPr>
        <xdr:cNvPr id="183" name="フローチャート: 判断 182"/>
        <xdr:cNvSpPr/>
      </xdr:nvSpPr>
      <xdr:spPr>
        <a:xfrm>
          <a:off x="3746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120731</xdr:rowOff>
    </xdr:from>
    <xdr:ext cx="469744" cy="259045"/>
    <xdr:sp macro="" textlink="">
      <xdr:nvSpPr>
        <xdr:cNvPr id="184" name="テキスト ボックス 183"/>
        <xdr:cNvSpPr txBox="1"/>
      </xdr:nvSpPr>
      <xdr:spPr>
        <a:xfrm>
          <a:off x="35497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74549</xdr:rowOff>
    </xdr:from>
    <xdr:to>
      <xdr:col>15</xdr:col>
      <xdr:colOff>50800</xdr:colOff>
      <xdr:row>77</xdr:row>
      <xdr:rowOff>115506</xdr:rowOff>
    </xdr:to>
    <xdr:cxnSp macro="">
      <xdr:nvCxnSpPr>
        <xdr:cNvPr id="185" name="直線コネクタ 184"/>
        <xdr:cNvCxnSpPr/>
      </xdr:nvCxnSpPr>
      <xdr:spPr>
        <a:xfrm>
          <a:off x="2019300" y="13276199"/>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102997</xdr:rowOff>
    </xdr:from>
    <xdr:to>
      <xdr:col>15</xdr:col>
      <xdr:colOff>101600</xdr:colOff>
      <xdr:row>76</xdr:row>
      <xdr:rowOff>33147</xdr:rowOff>
    </xdr:to>
    <xdr:sp macro="" textlink="">
      <xdr:nvSpPr>
        <xdr:cNvPr id="186" name="フローチャート: 判断 185"/>
        <xdr:cNvSpPr/>
      </xdr:nvSpPr>
      <xdr:spPr>
        <a:xfrm>
          <a:off x="2857500" y="1296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49674</xdr:rowOff>
    </xdr:from>
    <xdr:ext cx="469744" cy="259045"/>
    <xdr:sp macro="" textlink="">
      <xdr:nvSpPr>
        <xdr:cNvPr id="187" name="テキスト ボックス 186"/>
        <xdr:cNvSpPr txBox="1"/>
      </xdr:nvSpPr>
      <xdr:spPr>
        <a:xfrm>
          <a:off x="2673428" y="1273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74549</xdr:rowOff>
    </xdr:from>
    <xdr:to>
      <xdr:col>10</xdr:col>
      <xdr:colOff>114300</xdr:colOff>
      <xdr:row>77</xdr:row>
      <xdr:rowOff>128842</xdr:rowOff>
    </xdr:to>
    <xdr:cxnSp macro="">
      <xdr:nvCxnSpPr>
        <xdr:cNvPr id="188" name="直線コネクタ 187"/>
        <xdr:cNvCxnSpPr/>
      </xdr:nvCxnSpPr>
      <xdr:spPr>
        <a:xfrm flipV="1">
          <a:off x="1130300" y="13276199"/>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146241</xdr:rowOff>
    </xdr:from>
    <xdr:to>
      <xdr:col>10</xdr:col>
      <xdr:colOff>165100</xdr:colOff>
      <xdr:row>76</xdr:row>
      <xdr:rowOff>76391</xdr:rowOff>
    </xdr:to>
    <xdr:sp macro="" textlink="">
      <xdr:nvSpPr>
        <xdr:cNvPr id="189" name="フローチャート: 判断 188"/>
        <xdr:cNvSpPr/>
      </xdr:nvSpPr>
      <xdr:spPr>
        <a:xfrm>
          <a:off x="1968500" y="130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92918</xdr:rowOff>
    </xdr:from>
    <xdr:ext cx="469744" cy="259045"/>
    <xdr:sp macro="" textlink="">
      <xdr:nvSpPr>
        <xdr:cNvPr id="190" name="テキスト ボックス 189"/>
        <xdr:cNvSpPr txBox="1"/>
      </xdr:nvSpPr>
      <xdr:spPr>
        <a:xfrm>
          <a:off x="1784428" y="1278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30607</xdr:rowOff>
    </xdr:from>
    <xdr:to>
      <xdr:col>6</xdr:col>
      <xdr:colOff>38100</xdr:colOff>
      <xdr:row>76</xdr:row>
      <xdr:rowOff>132207</xdr:rowOff>
    </xdr:to>
    <xdr:sp macro="" textlink="">
      <xdr:nvSpPr>
        <xdr:cNvPr id="191" name="フローチャート: 判断 190"/>
        <xdr:cNvSpPr/>
      </xdr:nvSpPr>
      <xdr:spPr>
        <a:xfrm>
          <a:off x="10795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148734</xdr:rowOff>
    </xdr:from>
    <xdr:ext cx="469744" cy="259045"/>
    <xdr:sp macro="" textlink="">
      <xdr:nvSpPr>
        <xdr:cNvPr id="192" name="テキスト ボックス 191"/>
        <xdr:cNvSpPr txBox="1"/>
      </xdr:nvSpPr>
      <xdr:spPr>
        <a:xfrm>
          <a:off x="895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123571</xdr:rowOff>
    </xdr:from>
    <xdr:to>
      <xdr:col>24</xdr:col>
      <xdr:colOff>114300</xdr:colOff>
      <xdr:row>77</xdr:row>
      <xdr:rowOff>53721</xdr:rowOff>
    </xdr:to>
    <xdr:sp macro="" textlink="">
      <xdr:nvSpPr>
        <xdr:cNvPr id="198" name="楕円 197"/>
        <xdr:cNvSpPr/>
      </xdr:nvSpPr>
      <xdr:spPr>
        <a:xfrm>
          <a:off x="4584700" y="131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101998</xdr:rowOff>
    </xdr:from>
    <xdr:ext cx="469744" cy="259045"/>
    <xdr:sp macro="" textlink="">
      <xdr:nvSpPr>
        <xdr:cNvPr id="199" name="維持補修費該当値テキスト"/>
        <xdr:cNvSpPr txBox="1"/>
      </xdr:nvSpPr>
      <xdr:spPr>
        <a:xfrm>
          <a:off x="4686300" y="131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48704</xdr:rowOff>
    </xdr:from>
    <xdr:to>
      <xdr:col>20</xdr:col>
      <xdr:colOff>38100</xdr:colOff>
      <xdr:row>76</xdr:row>
      <xdr:rowOff>150304</xdr:rowOff>
    </xdr:to>
    <xdr:sp macro="" textlink="">
      <xdr:nvSpPr>
        <xdr:cNvPr id="200" name="楕円 199"/>
        <xdr:cNvSpPr/>
      </xdr:nvSpPr>
      <xdr:spPr>
        <a:xfrm>
          <a:off x="3746500" y="130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141431</xdr:rowOff>
    </xdr:from>
    <xdr:ext cx="469744" cy="259045"/>
    <xdr:sp macro="" textlink="">
      <xdr:nvSpPr>
        <xdr:cNvPr id="201" name="テキスト ボックス 200"/>
        <xdr:cNvSpPr txBox="1"/>
      </xdr:nvSpPr>
      <xdr:spPr>
        <a:xfrm>
          <a:off x="3549728" y="1317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64706</xdr:rowOff>
    </xdr:from>
    <xdr:to>
      <xdr:col>15</xdr:col>
      <xdr:colOff>101600</xdr:colOff>
      <xdr:row>77</xdr:row>
      <xdr:rowOff>166306</xdr:rowOff>
    </xdr:to>
    <xdr:sp macro="" textlink="">
      <xdr:nvSpPr>
        <xdr:cNvPr id="202" name="楕円 201"/>
        <xdr:cNvSpPr/>
      </xdr:nvSpPr>
      <xdr:spPr>
        <a:xfrm>
          <a:off x="2857500" y="1326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157433</xdr:rowOff>
    </xdr:from>
    <xdr:ext cx="469744" cy="259045"/>
    <xdr:sp macro="" textlink="">
      <xdr:nvSpPr>
        <xdr:cNvPr id="203" name="テキスト ボックス 202"/>
        <xdr:cNvSpPr txBox="1"/>
      </xdr:nvSpPr>
      <xdr:spPr>
        <a:xfrm>
          <a:off x="2673428" y="1335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23749</xdr:rowOff>
    </xdr:from>
    <xdr:to>
      <xdr:col>10</xdr:col>
      <xdr:colOff>165100</xdr:colOff>
      <xdr:row>77</xdr:row>
      <xdr:rowOff>125349</xdr:rowOff>
    </xdr:to>
    <xdr:sp macro="" textlink="">
      <xdr:nvSpPr>
        <xdr:cNvPr id="204" name="楕円 203"/>
        <xdr:cNvSpPr/>
      </xdr:nvSpPr>
      <xdr:spPr>
        <a:xfrm>
          <a:off x="1968500" y="132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116476</xdr:rowOff>
    </xdr:from>
    <xdr:ext cx="469744" cy="259045"/>
    <xdr:sp macro="" textlink="">
      <xdr:nvSpPr>
        <xdr:cNvPr id="205" name="テキスト ボックス 204"/>
        <xdr:cNvSpPr txBox="1"/>
      </xdr:nvSpPr>
      <xdr:spPr>
        <a:xfrm>
          <a:off x="1784428"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78042</xdr:rowOff>
    </xdr:from>
    <xdr:to>
      <xdr:col>6</xdr:col>
      <xdr:colOff>38100</xdr:colOff>
      <xdr:row>78</xdr:row>
      <xdr:rowOff>8192</xdr:rowOff>
    </xdr:to>
    <xdr:sp macro="" textlink="">
      <xdr:nvSpPr>
        <xdr:cNvPr id="206" name="楕円 205"/>
        <xdr:cNvSpPr/>
      </xdr:nvSpPr>
      <xdr:spPr>
        <a:xfrm>
          <a:off x="1079500" y="132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170769</xdr:rowOff>
    </xdr:from>
    <xdr:ext cx="469744" cy="259045"/>
    <xdr:sp macro="" textlink="">
      <xdr:nvSpPr>
        <xdr:cNvPr id="207" name="テキスト ボックス 206"/>
        <xdr:cNvSpPr txBox="1"/>
      </xdr:nvSpPr>
      <xdr:spPr>
        <a:xfrm>
          <a:off x="895428" y="1337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9" name="正方形/長方形 20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10" name="正方形/長方形 20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1" name="正方形/長方形 21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2" name="正方形/長方形 21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8" name="テキスト ボックス 217"/>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55392</xdr:rowOff>
    </xdr:from>
    <xdr:to>
      <xdr:col>24</xdr:col>
      <xdr:colOff>62865</xdr:colOff>
      <xdr:row>99</xdr:row>
      <xdr:rowOff>61061</xdr:rowOff>
    </xdr:to>
    <xdr:cxnSp macro="">
      <xdr:nvCxnSpPr>
        <xdr:cNvPr id="228" name="直線コネクタ 227"/>
        <xdr:cNvCxnSpPr/>
      </xdr:nvCxnSpPr>
      <xdr:spPr>
        <a:xfrm flipV="1">
          <a:off x="4633595" y="15657342"/>
          <a:ext cx="1270" cy="137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64888</xdr:rowOff>
    </xdr:from>
    <xdr:ext cx="469744" cy="259045"/>
    <xdr:sp macro="" textlink="">
      <xdr:nvSpPr>
        <xdr:cNvPr id="229" name="扶助費最小値テキスト"/>
        <xdr:cNvSpPr txBox="1"/>
      </xdr:nvSpPr>
      <xdr:spPr>
        <a:xfrm>
          <a:off x="4686300"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61061</xdr:rowOff>
    </xdr:from>
    <xdr:to>
      <xdr:col>24</xdr:col>
      <xdr:colOff>152400</xdr:colOff>
      <xdr:row>99</xdr:row>
      <xdr:rowOff>61061</xdr:rowOff>
    </xdr:to>
    <xdr:cxnSp macro="">
      <xdr:nvCxnSpPr>
        <xdr:cNvPr id="230" name="直線コネクタ 229"/>
        <xdr:cNvCxnSpPr/>
      </xdr:nvCxnSpPr>
      <xdr:spPr>
        <a:xfrm>
          <a:off x="4546600" y="1703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2069</xdr:rowOff>
    </xdr:from>
    <xdr:ext cx="534377" cy="259045"/>
    <xdr:sp macro="" textlink="">
      <xdr:nvSpPr>
        <xdr:cNvPr id="231" name="扶助費最大値テキスト"/>
        <xdr:cNvSpPr txBox="1"/>
      </xdr:nvSpPr>
      <xdr:spPr>
        <a:xfrm>
          <a:off x="4686300" y="154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55392</xdr:rowOff>
    </xdr:from>
    <xdr:to>
      <xdr:col>24</xdr:col>
      <xdr:colOff>152400</xdr:colOff>
      <xdr:row>91</xdr:row>
      <xdr:rowOff>55392</xdr:rowOff>
    </xdr:to>
    <xdr:cxnSp macro="">
      <xdr:nvCxnSpPr>
        <xdr:cNvPr id="232" name="直線コネクタ 231"/>
        <xdr:cNvCxnSpPr/>
      </xdr:nvCxnSpPr>
      <xdr:spPr>
        <a:xfrm>
          <a:off x="4546600" y="1565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138968</xdr:rowOff>
    </xdr:from>
    <xdr:to>
      <xdr:col>24</xdr:col>
      <xdr:colOff>63500</xdr:colOff>
      <xdr:row>96</xdr:row>
      <xdr:rowOff>149941</xdr:rowOff>
    </xdr:to>
    <xdr:cxnSp macro="">
      <xdr:nvCxnSpPr>
        <xdr:cNvPr id="233" name="直線コネクタ 232"/>
        <xdr:cNvCxnSpPr/>
      </xdr:nvCxnSpPr>
      <xdr:spPr>
        <a:xfrm flipV="1">
          <a:off x="3797300" y="1659816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98336</xdr:rowOff>
    </xdr:from>
    <xdr:ext cx="534377" cy="259045"/>
    <xdr:sp macro="" textlink="">
      <xdr:nvSpPr>
        <xdr:cNvPr id="234" name="扶助費平均値テキスト"/>
        <xdr:cNvSpPr txBox="1"/>
      </xdr:nvSpPr>
      <xdr:spPr>
        <a:xfrm>
          <a:off x="4686300" y="1621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75459</xdr:rowOff>
    </xdr:from>
    <xdr:to>
      <xdr:col>24</xdr:col>
      <xdr:colOff>114300</xdr:colOff>
      <xdr:row>96</xdr:row>
      <xdr:rowOff>5609</xdr:rowOff>
    </xdr:to>
    <xdr:sp macro="" textlink="">
      <xdr:nvSpPr>
        <xdr:cNvPr id="235" name="フローチャート: 判断 234"/>
        <xdr:cNvSpPr/>
      </xdr:nvSpPr>
      <xdr:spPr>
        <a:xfrm>
          <a:off x="45847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149941</xdr:rowOff>
    </xdr:from>
    <xdr:to>
      <xdr:col>19</xdr:col>
      <xdr:colOff>177800</xdr:colOff>
      <xdr:row>96</xdr:row>
      <xdr:rowOff>169966</xdr:rowOff>
    </xdr:to>
    <xdr:cxnSp macro="">
      <xdr:nvCxnSpPr>
        <xdr:cNvPr id="236" name="直線コネクタ 235"/>
        <xdr:cNvCxnSpPr/>
      </xdr:nvCxnSpPr>
      <xdr:spPr>
        <a:xfrm flipV="1">
          <a:off x="2908300" y="16609141"/>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55798</xdr:rowOff>
    </xdr:from>
    <xdr:to>
      <xdr:col>20</xdr:col>
      <xdr:colOff>38100</xdr:colOff>
      <xdr:row>95</xdr:row>
      <xdr:rowOff>157398</xdr:rowOff>
    </xdr:to>
    <xdr:sp macro="" textlink="">
      <xdr:nvSpPr>
        <xdr:cNvPr id="237" name="フローチャート: 判断 236"/>
        <xdr:cNvSpPr/>
      </xdr:nvSpPr>
      <xdr:spPr>
        <a:xfrm>
          <a:off x="3746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2475</xdr:rowOff>
    </xdr:from>
    <xdr:ext cx="534377" cy="259045"/>
    <xdr:sp macro="" textlink="">
      <xdr:nvSpPr>
        <xdr:cNvPr id="238" name="テキスト ボックス 237"/>
        <xdr:cNvSpPr txBox="1"/>
      </xdr:nvSpPr>
      <xdr:spPr>
        <a:xfrm>
          <a:off x="3517411" y="161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169966</xdr:rowOff>
    </xdr:from>
    <xdr:to>
      <xdr:col>15</xdr:col>
      <xdr:colOff>50800</xdr:colOff>
      <xdr:row>97</xdr:row>
      <xdr:rowOff>12142</xdr:rowOff>
    </xdr:to>
    <xdr:cxnSp macro="">
      <xdr:nvCxnSpPr>
        <xdr:cNvPr id="239" name="直線コネクタ 238"/>
        <xdr:cNvCxnSpPr/>
      </xdr:nvCxnSpPr>
      <xdr:spPr>
        <a:xfrm flipV="1">
          <a:off x="2019300" y="16629166"/>
          <a:ext cx="889000" cy="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65948</xdr:rowOff>
    </xdr:from>
    <xdr:to>
      <xdr:col>15</xdr:col>
      <xdr:colOff>101600</xdr:colOff>
      <xdr:row>94</xdr:row>
      <xdr:rowOff>167548</xdr:rowOff>
    </xdr:to>
    <xdr:sp macro="" textlink="">
      <xdr:nvSpPr>
        <xdr:cNvPr id="240" name="フローチャート: 判断 239"/>
        <xdr:cNvSpPr/>
      </xdr:nvSpPr>
      <xdr:spPr>
        <a:xfrm>
          <a:off x="2857500" y="1618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12625</xdr:rowOff>
    </xdr:from>
    <xdr:ext cx="534377" cy="259045"/>
    <xdr:sp macro="" textlink="">
      <xdr:nvSpPr>
        <xdr:cNvPr id="241" name="テキスト ボックス 240"/>
        <xdr:cNvSpPr txBox="1"/>
      </xdr:nvSpPr>
      <xdr:spPr>
        <a:xfrm>
          <a:off x="2641111" y="1595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12142</xdr:rowOff>
    </xdr:from>
    <xdr:to>
      <xdr:col>10</xdr:col>
      <xdr:colOff>114300</xdr:colOff>
      <xdr:row>97</xdr:row>
      <xdr:rowOff>52832</xdr:rowOff>
    </xdr:to>
    <xdr:cxnSp macro="">
      <xdr:nvCxnSpPr>
        <xdr:cNvPr id="242" name="直線コネクタ 241"/>
        <xdr:cNvCxnSpPr/>
      </xdr:nvCxnSpPr>
      <xdr:spPr>
        <a:xfrm flipV="1">
          <a:off x="1130300" y="16642792"/>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59365</xdr:rowOff>
    </xdr:from>
    <xdr:to>
      <xdr:col>10</xdr:col>
      <xdr:colOff>165100</xdr:colOff>
      <xdr:row>94</xdr:row>
      <xdr:rowOff>160965</xdr:rowOff>
    </xdr:to>
    <xdr:sp macro="" textlink="">
      <xdr:nvSpPr>
        <xdr:cNvPr id="243" name="フローチャート: 判断 242"/>
        <xdr:cNvSpPr/>
      </xdr:nvSpPr>
      <xdr:spPr>
        <a:xfrm>
          <a:off x="1968500" y="161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6042</xdr:rowOff>
    </xdr:from>
    <xdr:ext cx="534377" cy="259045"/>
    <xdr:sp macro="" textlink="">
      <xdr:nvSpPr>
        <xdr:cNvPr id="244" name="テキスト ボックス 243"/>
        <xdr:cNvSpPr txBox="1"/>
      </xdr:nvSpPr>
      <xdr:spPr>
        <a:xfrm>
          <a:off x="1752111" y="159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119349</xdr:rowOff>
    </xdr:from>
    <xdr:to>
      <xdr:col>6</xdr:col>
      <xdr:colOff>38100</xdr:colOff>
      <xdr:row>95</xdr:row>
      <xdr:rowOff>49499</xdr:rowOff>
    </xdr:to>
    <xdr:sp macro="" textlink="">
      <xdr:nvSpPr>
        <xdr:cNvPr id="245" name="フローチャート: 判断 244"/>
        <xdr:cNvSpPr/>
      </xdr:nvSpPr>
      <xdr:spPr>
        <a:xfrm>
          <a:off x="1079500" y="1623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66026</xdr:rowOff>
    </xdr:from>
    <xdr:ext cx="534377" cy="259045"/>
    <xdr:sp macro="" textlink="">
      <xdr:nvSpPr>
        <xdr:cNvPr id="246" name="テキスト ボックス 245"/>
        <xdr:cNvSpPr txBox="1"/>
      </xdr:nvSpPr>
      <xdr:spPr>
        <a:xfrm>
          <a:off x="863111" y="1601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88168</xdr:rowOff>
    </xdr:from>
    <xdr:to>
      <xdr:col>24</xdr:col>
      <xdr:colOff>114300</xdr:colOff>
      <xdr:row>97</xdr:row>
      <xdr:rowOff>18318</xdr:rowOff>
    </xdr:to>
    <xdr:sp macro="" textlink="">
      <xdr:nvSpPr>
        <xdr:cNvPr id="252" name="楕円 251"/>
        <xdr:cNvSpPr/>
      </xdr:nvSpPr>
      <xdr:spPr>
        <a:xfrm>
          <a:off x="4584700" y="165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66595</xdr:rowOff>
    </xdr:from>
    <xdr:ext cx="469744" cy="259045"/>
    <xdr:sp macro="" textlink="">
      <xdr:nvSpPr>
        <xdr:cNvPr id="253" name="扶助費該当値テキスト"/>
        <xdr:cNvSpPr txBox="1"/>
      </xdr:nvSpPr>
      <xdr:spPr>
        <a:xfrm>
          <a:off x="4686300" y="165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99141</xdr:rowOff>
    </xdr:from>
    <xdr:to>
      <xdr:col>20</xdr:col>
      <xdr:colOff>38100</xdr:colOff>
      <xdr:row>97</xdr:row>
      <xdr:rowOff>29291</xdr:rowOff>
    </xdr:to>
    <xdr:sp macro="" textlink="">
      <xdr:nvSpPr>
        <xdr:cNvPr id="254" name="楕円 253"/>
        <xdr:cNvSpPr/>
      </xdr:nvSpPr>
      <xdr:spPr>
        <a:xfrm>
          <a:off x="3746500" y="1655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20418</xdr:rowOff>
    </xdr:from>
    <xdr:ext cx="469744" cy="259045"/>
    <xdr:sp macro="" textlink="">
      <xdr:nvSpPr>
        <xdr:cNvPr id="255" name="テキスト ボックス 254"/>
        <xdr:cNvSpPr txBox="1"/>
      </xdr:nvSpPr>
      <xdr:spPr>
        <a:xfrm>
          <a:off x="3549728" y="1665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119166</xdr:rowOff>
    </xdr:from>
    <xdr:to>
      <xdr:col>15</xdr:col>
      <xdr:colOff>101600</xdr:colOff>
      <xdr:row>97</xdr:row>
      <xdr:rowOff>49316</xdr:rowOff>
    </xdr:to>
    <xdr:sp macro="" textlink="">
      <xdr:nvSpPr>
        <xdr:cNvPr id="256" name="楕円 255"/>
        <xdr:cNvSpPr/>
      </xdr:nvSpPr>
      <xdr:spPr>
        <a:xfrm>
          <a:off x="2857500" y="165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40443</xdr:rowOff>
    </xdr:from>
    <xdr:ext cx="469744" cy="259045"/>
    <xdr:sp macro="" textlink="">
      <xdr:nvSpPr>
        <xdr:cNvPr id="257" name="テキスト ボックス 256"/>
        <xdr:cNvSpPr txBox="1"/>
      </xdr:nvSpPr>
      <xdr:spPr>
        <a:xfrm>
          <a:off x="2673428" y="166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132792</xdr:rowOff>
    </xdr:from>
    <xdr:to>
      <xdr:col>10</xdr:col>
      <xdr:colOff>165100</xdr:colOff>
      <xdr:row>97</xdr:row>
      <xdr:rowOff>62942</xdr:rowOff>
    </xdr:to>
    <xdr:sp macro="" textlink="">
      <xdr:nvSpPr>
        <xdr:cNvPr id="258" name="楕円 257"/>
        <xdr:cNvSpPr/>
      </xdr:nvSpPr>
      <xdr:spPr>
        <a:xfrm>
          <a:off x="1968500" y="165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54069</xdr:rowOff>
    </xdr:from>
    <xdr:ext cx="469744" cy="259045"/>
    <xdr:sp macro="" textlink="">
      <xdr:nvSpPr>
        <xdr:cNvPr id="259" name="テキスト ボックス 258"/>
        <xdr:cNvSpPr txBox="1"/>
      </xdr:nvSpPr>
      <xdr:spPr>
        <a:xfrm>
          <a:off x="1784428" y="16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2032</xdr:rowOff>
    </xdr:from>
    <xdr:to>
      <xdr:col>6</xdr:col>
      <xdr:colOff>38100</xdr:colOff>
      <xdr:row>97</xdr:row>
      <xdr:rowOff>103632</xdr:rowOff>
    </xdr:to>
    <xdr:sp macro="" textlink="">
      <xdr:nvSpPr>
        <xdr:cNvPr id="260" name="楕円 259"/>
        <xdr:cNvSpPr/>
      </xdr:nvSpPr>
      <xdr:spPr>
        <a:xfrm>
          <a:off x="1079500" y="166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94759</xdr:rowOff>
    </xdr:from>
    <xdr:ext cx="469744" cy="259045"/>
    <xdr:sp macro="" textlink="">
      <xdr:nvSpPr>
        <xdr:cNvPr id="261" name="テキスト ボックス 260"/>
        <xdr:cNvSpPr txBox="1"/>
      </xdr:nvSpPr>
      <xdr:spPr>
        <a:xfrm>
          <a:off x="895428" y="167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93294</xdr:rowOff>
    </xdr:from>
    <xdr:to>
      <xdr:col>54</xdr:col>
      <xdr:colOff>189865</xdr:colOff>
      <xdr:row>37</xdr:row>
      <xdr:rowOff>122860</xdr:rowOff>
    </xdr:to>
    <xdr:cxnSp macro="">
      <xdr:nvCxnSpPr>
        <xdr:cNvPr id="284" name="直線コネクタ 283"/>
        <xdr:cNvCxnSpPr/>
      </xdr:nvCxnSpPr>
      <xdr:spPr>
        <a:xfrm flipV="1">
          <a:off x="10475595" y="5579694"/>
          <a:ext cx="1270" cy="886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126687</xdr:rowOff>
    </xdr:from>
    <xdr:ext cx="534377" cy="259045"/>
    <xdr:sp macro="" textlink="">
      <xdr:nvSpPr>
        <xdr:cNvPr id="285" name="補助費等最小値テキスト"/>
        <xdr:cNvSpPr txBox="1"/>
      </xdr:nvSpPr>
      <xdr:spPr>
        <a:xfrm>
          <a:off x="10528300" y="64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122860</xdr:rowOff>
    </xdr:from>
    <xdr:to>
      <xdr:col>55</xdr:col>
      <xdr:colOff>88900</xdr:colOff>
      <xdr:row>37</xdr:row>
      <xdr:rowOff>122860</xdr:rowOff>
    </xdr:to>
    <xdr:cxnSp macro="">
      <xdr:nvCxnSpPr>
        <xdr:cNvPr id="286" name="直線コネクタ 285"/>
        <xdr:cNvCxnSpPr/>
      </xdr:nvCxnSpPr>
      <xdr:spPr>
        <a:xfrm>
          <a:off x="10388600" y="646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39971</xdr:rowOff>
    </xdr:from>
    <xdr:ext cx="599010" cy="259045"/>
    <xdr:sp macro="" textlink="">
      <xdr:nvSpPr>
        <xdr:cNvPr id="287" name="補助費等最大値テキスト"/>
        <xdr:cNvSpPr txBox="1"/>
      </xdr:nvSpPr>
      <xdr:spPr>
        <a:xfrm>
          <a:off x="10528300" y="535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93294</xdr:rowOff>
    </xdr:from>
    <xdr:to>
      <xdr:col>55</xdr:col>
      <xdr:colOff>88900</xdr:colOff>
      <xdr:row>32</xdr:row>
      <xdr:rowOff>93294</xdr:rowOff>
    </xdr:to>
    <xdr:cxnSp macro="">
      <xdr:nvCxnSpPr>
        <xdr:cNvPr id="288" name="直線コネクタ 287"/>
        <xdr:cNvCxnSpPr/>
      </xdr:nvCxnSpPr>
      <xdr:spPr>
        <a:xfrm>
          <a:off x="10388600" y="5579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137757</xdr:rowOff>
    </xdr:from>
    <xdr:to>
      <xdr:col>55</xdr:col>
      <xdr:colOff>0</xdr:colOff>
      <xdr:row>35</xdr:row>
      <xdr:rowOff>3226</xdr:rowOff>
    </xdr:to>
    <xdr:cxnSp macro="">
      <xdr:nvCxnSpPr>
        <xdr:cNvPr id="289" name="直線コネクタ 288"/>
        <xdr:cNvCxnSpPr/>
      </xdr:nvCxnSpPr>
      <xdr:spPr>
        <a:xfrm>
          <a:off x="9639300" y="5795607"/>
          <a:ext cx="838200" cy="20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28681</xdr:rowOff>
    </xdr:from>
    <xdr:ext cx="599010" cy="259045"/>
    <xdr:sp macro="" textlink="">
      <xdr:nvSpPr>
        <xdr:cNvPr id="290" name="補助費等平均値テキスト"/>
        <xdr:cNvSpPr txBox="1"/>
      </xdr:nvSpPr>
      <xdr:spPr>
        <a:xfrm>
          <a:off x="10528300" y="5686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5804</xdr:rowOff>
    </xdr:from>
    <xdr:to>
      <xdr:col>55</xdr:col>
      <xdr:colOff>50800</xdr:colOff>
      <xdr:row>34</xdr:row>
      <xdr:rowOff>107404</xdr:rowOff>
    </xdr:to>
    <xdr:sp macro="" textlink="">
      <xdr:nvSpPr>
        <xdr:cNvPr id="291" name="フローチャート: 判断 290"/>
        <xdr:cNvSpPr/>
      </xdr:nvSpPr>
      <xdr:spPr>
        <a:xfrm>
          <a:off x="10426700" y="583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98285</xdr:rowOff>
    </xdr:from>
    <xdr:to>
      <xdr:col>50</xdr:col>
      <xdr:colOff>114300</xdr:colOff>
      <xdr:row>33</xdr:row>
      <xdr:rowOff>137757</xdr:rowOff>
    </xdr:to>
    <xdr:cxnSp macro="">
      <xdr:nvCxnSpPr>
        <xdr:cNvPr id="292" name="直線コネクタ 291"/>
        <xdr:cNvCxnSpPr/>
      </xdr:nvCxnSpPr>
      <xdr:spPr>
        <a:xfrm>
          <a:off x="8750300" y="5584685"/>
          <a:ext cx="889000" cy="2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19444</xdr:rowOff>
    </xdr:from>
    <xdr:to>
      <xdr:col>50</xdr:col>
      <xdr:colOff>165100</xdr:colOff>
      <xdr:row>32</xdr:row>
      <xdr:rowOff>121044</xdr:rowOff>
    </xdr:to>
    <xdr:sp macro="" textlink="">
      <xdr:nvSpPr>
        <xdr:cNvPr id="293" name="フローチャート: 判断 292"/>
        <xdr:cNvSpPr/>
      </xdr:nvSpPr>
      <xdr:spPr>
        <a:xfrm>
          <a:off x="9588500" y="550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137571</xdr:rowOff>
    </xdr:from>
    <xdr:ext cx="599010" cy="259045"/>
    <xdr:sp macro="" textlink="">
      <xdr:nvSpPr>
        <xdr:cNvPr id="294" name="テキスト ボックス 293"/>
        <xdr:cNvSpPr txBox="1"/>
      </xdr:nvSpPr>
      <xdr:spPr>
        <a:xfrm>
          <a:off x="9327095" y="528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98285</xdr:rowOff>
    </xdr:from>
    <xdr:to>
      <xdr:col>45</xdr:col>
      <xdr:colOff>177800</xdr:colOff>
      <xdr:row>34</xdr:row>
      <xdr:rowOff>49289</xdr:rowOff>
    </xdr:to>
    <xdr:cxnSp macro="">
      <xdr:nvCxnSpPr>
        <xdr:cNvPr id="295" name="直線コネクタ 294"/>
        <xdr:cNvCxnSpPr/>
      </xdr:nvCxnSpPr>
      <xdr:spPr>
        <a:xfrm flipV="1">
          <a:off x="7861300" y="5584685"/>
          <a:ext cx="889000" cy="29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43561</xdr:rowOff>
    </xdr:from>
    <xdr:to>
      <xdr:col>46</xdr:col>
      <xdr:colOff>38100</xdr:colOff>
      <xdr:row>31</xdr:row>
      <xdr:rowOff>145161</xdr:rowOff>
    </xdr:to>
    <xdr:sp macro="" textlink="">
      <xdr:nvSpPr>
        <xdr:cNvPr id="296" name="フローチャート: 判断 295"/>
        <xdr:cNvSpPr/>
      </xdr:nvSpPr>
      <xdr:spPr>
        <a:xfrm>
          <a:off x="8699500" y="535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161688</xdr:rowOff>
    </xdr:from>
    <xdr:ext cx="599010" cy="259045"/>
    <xdr:sp macro="" textlink="">
      <xdr:nvSpPr>
        <xdr:cNvPr id="297" name="テキスト ボックス 296"/>
        <xdr:cNvSpPr txBox="1"/>
      </xdr:nvSpPr>
      <xdr:spPr>
        <a:xfrm>
          <a:off x="8450795" y="513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49289</xdr:rowOff>
    </xdr:from>
    <xdr:to>
      <xdr:col>41</xdr:col>
      <xdr:colOff>50800</xdr:colOff>
      <xdr:row>36</xdr:row>
      <xdr:rowOff>62243</xdr:rowOff>
    </xdr:to>
    <xdr:cxnSp macro="">
      <xdr:nvCxnSpPr>
        <xdr:cNvPr id="298" name="直線コネクタ 297"/>
        <xdr:cNvCxnSpPr/>
      </xdr:nvCxnSpPr>
      <xdr:spPr>
        <a:xfrm flipV="1">
          <a:off x="6972300" y="5878589"/>
          <a:ext cx="889000" cy="3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129362</xdr:rowOff>
    </xdr:from>
    <xdr:to>
      <xdr:col>41</xdr:col>
      <xdr:colOff>101600</xdr:colOff>
      <xdr:row>32</xdr:row>
      <xdr:rowOff>59512</xdr:rowOff>
    </xdr:to>
    <xdr:sp macro="" textlink="">
      <xdr:nvSpPr>
        <xdr:cNvPr id="299" name="フローチャート: 判断 298"/>
        <xdr:cNvSpPr/>
      </xdr:nvSpPr>
      <xdr:spPr>
        <a:xfrm>
          <a:off x="7810500" y="544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76039</xdr:rowOff>
    </xdr:from>
    <xdr:ext cx="599010" cy="259045"/>
    <xdr:sp macro="" textlink="">
      <xdr:nvSpPr>
        <xdr:cNvPr id="300" name="テキスト ボックス 299"/>
        <xdr:cNvSpPr txBox="1"/>
      </xdr:nvSpPr>
      <xdr:spPr>
        <a:xfrm>
          <a:off x="7561795" y="52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107683</xdr:rowOff>
    </xdr:from>
    <xdr:to>
      <xdr:col>36</xdr:col>
      <xdr:colOff>165100</xdr:colOff>
      <xdr:row>36</xdr:row>
      <xdr:rowOff>37833</xdr:rowOff>
    </xdr:to>
    <xdr:sp macro="" textlink="">
      <xdr:nvSpPr>
        <xdr:cNvPr id="301" name="フローチャート: 判断 300"/>
        <xdr:cNvSpPr/>
      </xdr:nvSpPr>
      <xdr:spPr>
        <a:xfrm>
          <a:off x="6921500" y="610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54360</xdr:rowOff>
    </xdr:from>
    <xdr:ext cx="534377" cy="259045"/>
    <xdr:sp macro="" textlink="">
      <xdr:nvSpPr>
        <xdr:cNvPr id="302" name="テキスト ボックス 301"/>
        <xdr:cNvSpPr txBox="1"/>
      </xdr:nvSpPr>
      <xdr:spPr>
        <a:xfrm>
          <a:off x="6705111" y="58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123876</xdr:rowOff>
    </xdr:from>
    <xdr:to>
      <xdr:col>55</xdr:col>
      <xdr:colOff>50800</xdr:colOff>
      <xdr:row>35</xdr:row>
      <xdr:rowOff>54026</xdr:rowOff>
    </xdr:to>
    <xdr:sp macro="" textlink="">
      <xdr:nvSpPr>
        <xdr:cNvPr id="308" name="楕円 307"/>
        <xdr:cNvSpPr/>
      </xdr:nvSpPr>
      <xdr:spPr>
        <a:xfrm>
          <a:off x="10426700" y="59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102303</xdr:rowOff>
    </xdr:from>
    <xdr:ext cx="534377" cy="259045"/>
    <xdr:sp macro="" textlink="">
      <xdr:nvSpPr>
        <xdr:cNvPr id="309" name="補助費等該当値テキスト"/>
        <xdr:cNvSpPr txBox="1"/>
      </xdr:nvSpPr>
      <xdr:spPr>
        <a:xfrm>
          <a:off x="10528300" y="593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86957</xdr:rowOff>
    </xdr:from>
    <xdr:to>
      <xdr:col>50</xdr:col>
      <xdr:colOff>165100</xdr:colOff>
      <xdr:row>34</xdr:row>
      <xdr:rowOff>17107</xdr:rowOff>
    </xdr:to>
    <xdr:sp macro="" textlink="">
      <xdr:nvSpPr>
        <xdr:cNvPr id="310" name="楕円 309"/>
        <xdr:cNvSpPr/>
      </xdr:nvSpPr>
      <xdr:spPr>
        <a:xfrm>
          <a:off x="9588500" y="574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8234</xdr:rowOff>
    </xdr:from>
    <xdr:ext cx="599010" cy="259045"/>
    <xdr:sp macro="" textlink="">
      <xdr:nvSpPr>
        <xdr:cNvPr id="311" name="テキスト ボックス 310"/>
        <xdr:cNvSpPr txBox="1"/>
      </xdr:nvSpPr>
      <xdr:spPr>
        <a:xfrm>
          <a:off x="9327095" y="583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47485</xdr:rowOff>
    </xdr:from>
    <xdr:to>
      <xdr:col>46</xdr:col>
      <xdr:colOff>38100</xdr:colOff>
      <xdr:row>32</xdr:row>
      <xdr:rowOff>149085</xdr:rowOff>
    </xdr:to>
    <xdr:sp macro="" textlink="">
      <xdr:nvSpPr>
        <xdr:cNvPr id="312" name="楕円 311"/>
        <xdr:cNvSpPr/>
      </xdr:nvSpPr>
      <xdr:spPr>
        <a:xfrm>
          <a:off x="8699500" y="553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140212</xdr:rowOff>
    </xdr:from>
    <xdr:ext cx="599010" cy="259045"/>
    <xdr:sp macro="" textlink="">
      <xdr:nvSpPr>
        <xdr:cNvPr id="313" name="テキスト ボックス 312"/>
        <xdr:cNvSpPr txBox="1"/>
      </xdr:nvSpPr>
      <xdr:spPr>
        <a:xfrm>
          <a:off x="8450795" y="562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169939</xdr:rowOff>
    </xdr:from>
    <xdr:to>
      <xdr:col>41</xdr:col>
      <xdr:colOff>101600</xdr:colOff>
      <xdr:row>34</xdr:row>
      <xdr:rowOff>100089</xdr:rowOff>
    </xdr:to>
    <xdr:sp macro="" textlink="">
      <xdr:nvSpPr>
        <xdr:cNvPr id="314" name="楕円 313"/>
        <xdr:cNvSpPr/>
      </xdr:nvSpPr>
      <xdr:spPr>
        <a:xfrm>
          <a:off x="7810500" y="582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91216</xdr:rowOff>
    </xdr:from>
    <xdr:ext cx="599010" cy="259045"/>
    <xdr:sp macro="" textlink="">
      <xdr:nvSpPr>
        <xdr:cNvPr id="315" name="テキスト ボックス 314"/>
        <xdr:cNvSpPr txBox="1"/>
      </xdr:nvSpPr>
      <xdr:spPr>
        <a:xfrm>
          <a:off x="7561795" y="592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11443</xdr:rowOff>
    </xdr:from>
    <xdr:to>
      <xdr:col>36</xdr:col>
      <xdr:colOff>165100</xdr:colOff>
      <xdr:row>36</xdr:row>
      <xdr:rowOff>113043</xdr:rowOff>
    </xdr:to>
    <xdr:sp macro="" textlink="">
      <xdr:nvSpPr>
        <xdr:cNvPr id="316" name="楕円 315"/>
        <xdr:cNvSpPr/>
      </xdr:nvSpPr>
      <xdr:spPr>
        <a:xfrm>
          <a:off x="6921500" y="61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104170</xdr:rowOff>
    </xdr:from>
    <xdr:ext cx="534377" cy="259045"/>
    <xdr:sp macro="" textlink="">
      <xdr:nvSpPr>
        <xdr:cNvPr id="317" name="テキスト ボックス 316"/>
        <xdr:cNvSpPr txBox="1"/>
      </xdr:nvSpPr>
      <xdr:spPr>
        <a:xfrm>
          <a:off x="6705111" y="62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72230</xdr:rowOff>
    </xdr:from>
    <xdr:to>
      <xdr:col>54</xdr:col>
      <xdr:colOff>189865</xdr:colOff>
      <xdr:row>58</xdr:row>
      <xdr:rowOff>70369</xdr:rowOff>
    </xdr:to>
    <xdr:cxnSp macro="">
      <xdr:nvCxnSpPr>
        <xdr:cNvPr id="342" name="直線コネクタ 341"/>
        <xdr:cNvCxnSpPr/>
      </xdr:nvCxnSpPr>
      <xdr:spPr>
        <a:xfrm flipV="1">
          <a:off x="10475595" y="8644730"/>
          <a:ext cx="1270" cy="136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74196</xdr:rowOff>
    </xdr:from>
    <xdr:ext cx="534377" cy="259045"/>
    <xdr:sp macro="" textlink="">
      <xdr:nvSpPr>
        <xdr:cNvPr id="343" name="普通建設事業費最小値テキスト"/>
        <xdr:cNvSpPr txBox="1"/>
      </xdr:nvSpPr>
      <xdr:spPr>
        <a:xfrm>
          <a:off x="10528300" y="100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70369</xdr:rowOff>
    </xdr:from>
    <xdr:to>
      <xdr:col>55</xdr:col>
      <xdr:colOff>88900</xdr:colOff>
      <xdr:row>58</xdr:row>
      <xdr:rowOff>70369</xdr:rowOff>
    </xdr:to>
    <xdr:cxnSp macro="">
      <xdr:nvCxnSpPr>
        <xdr:cNvPr id="344" name="直線コネクタ 343"/>
        <xdr:cNvCxnSpPr/>
      </xdr:nvCxnSpPr>
      <xdr:spPr>
        <a:xfrm>
          <a:off x="10388600" y="10014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18907</xdr:rowOff>
    </xdr:from>
    <xdr:ext cx="599010" cy="259045"/>
    <xdr:sp macro="" textlink="">
      <xdr:nvSpPr>
        <xdr:cNvPr id="345" name="普通建設事業費最大値テキスト"/>
        <xdr:cNvSpPr txBox="1"/>
      </xdr:nvSpPr>
      <xdr:spPr>
        <a:xfrm>
          <a:off x="10528300" y="841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72230</xdr:rowOff>
    </xdr:from>
    <xdr:to>
      <xdr:col>55</xdr:col>
      <xdr:colOff>88900</xdr:colOff>
      <xdr:row>50</xdr:row>
      <xdr:rowOff>72230</xdr:rowOff>
    </xdr:to>
    <xdr:cxnSp macro="">
      <xdr:nvCxnSpPr>
        <xdr:cNvPr id="346" name="直線コネクタ 345"/>
        <xdr:cNvCxnSpPr/>
      </xdr:nvCxnSpPr>
      <xdr:spPr>
        <a:xfrm>
          <a:off x="10388600" y="8644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74565</xdr:rowOff>
    </xdr:from>
    <xdr:to>
      <xdr:col>55</xdr:col>
      <xdr:colOff>0</xdr:colOff>
      <xdr:row>53</xdr:row>
      <xdr:rowOff>89539</xdr:rowOff>
    </xdr:to>
    <xdr:cxnSp macro="">
      <xdr:nvCxnSpPr>
        <xdr:cNvPr id="347" name="直線コネクタ 346"/>
        <xdr:cNvCxnSpPr/>
      </xdr:nvCxnSpPr>
      <xdr:spPr>
        <a:xfrm flipV="1">
          <a:off x="9639300" y="8989965"/>
          <a:ext cx="838200" cy="18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17835</xdr:rowOff>
    </xdr:from>
    <xdr:ext cx="534377" cy="259045"/>
    <xdr:sp macro="" textlink="">
      <xdr:nvSpPr>
        <xdr:cNvPr id="348" name="普通建設事業費平均値テキスト"/>
        <xdr:cNvSpPr txBox="1"/>
      </xdr:nvSpPr>
      <xdr:spPr>
        <a:xfrm>
          <a:off x="10528300" y="9447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39408</xdr:rowOff>
    </xdr:from>
    <xdr:to>
      <xdr:col>55</xdr:col>
      <xdr:colOff>50800</xdr:colOff>
      <xdr:row>55</xdr:row>
      <xdr:rowOff>141008</xdr:rowOff>
    </xdr:to>
    <xdr:sp macro="" textlink="">
      <xdr:nvSpPr>
        <xdr:cNvPr id="349" name="フローチャート: 判断 348"/>
        <xdr:cNvSpPr/>
      </xdr:nvSpPr>
      <xdr:spPr>
        <a:xfrm>
          <a:off x="10426700" y="946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89539</xdr:rowOff>
    </xdr:from>
    <xdr:to>
      <xdr:col>50</xdr:col>
      <xdr:colOff>114300</xdr:colOff>
      <xdr:row>54</xdr:row>
      <xdr:rowOff>45500</xdr:rowOff>
    </xdr:to>
    <xdr:cxnSp macro="">
      <xdr:nvCxnSpPr>
        <xdr:cNvPr id="350" name="直線コネクタ 349"/>
        <xdr:cNvCxnSpPr/>
      </xdr:nvCxnSpPr>
      <xdr:spPr>
        <a:xfrm flipV="1">
          <a:off x="8750300" y="9176389"/>
          <a:ext cx="889000" cy="1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114438</xdr:rowOff>
    </xdr:from>
    <xdr:to>
      <xdr:col>50</xdr:col>
      <xdr:colOff>165100</xdr:colOff>
      <xdr:row>56</xdr:row>
      <xdr:rowOff>44588</xdr:rowOff>
    </xdr:to>
    <xdr:sp macro="" textlink="">
      <xdr:nvSpPr>
        <xdr:cNvPr id="351" name="フローチャート: 判断 350"/>
        <xdr:cNvSpPr/>
      </xdr:nvSpPr>
      <xdr:spPr>
        <a:xfrm>
          <a:off x="95885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35715</xdr:rowOff>
    </xdr:from>
    <xdr:ext cx="534377" cy="259045"/>
    <xdr:sp macro="" textlink="">
      <xdr:nvSpPr>
        <xdr:cNvPr id="352" name="テキスト ボックス 351"/>
        <xdr:cNvSpPr txBox="1"/>
      </xdr:nvSpPr>
      <xdr:spPr>
        <a:xfrm>
          <a:off x="9359411" y="96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138443</xdr:rowOff>
    </xdr:from>
    <xdr:to>
      <xdr:col>45</xdr:col>
      <xdr:colOff>177800</xdr:colOff>
      <xdr:row>54</xdr:row>
      <xdr:rowOff>45500</xdr:rowOff>
    </xdr:to>
    <xdr:cxnSp macro="">
      <xdr:nvCxnSpPr>
        <xdr:cNvPr id="353" name="直線コネクタ 352"/>
        <xdr:cNvCxnSpPr/>
      </xdr:nvCxnSpPr>
      <xdr:spPr>
        <a:xfrm>
          <a:off x="7861300" y="9225293"/>
          <a:ext cx="889000" cy="7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68800</xdr:rowOff>
    </xdr:from>
    <xdr:to>
      <xdr:col>46</xdr:col>
      <xdr:colOff>38100</xdr:colOff>
      <xdr:row>53</xdr:row>
      <xdr:rowOff>170400</xdr:rowOff>
    </xdr:to>
    <xdr:sp macro="" textlink="">
      <xdr:nvSpPr>
        <xdr:cNvPr id="354" name="フローチャート: 判断 353"/>
        <xdr:cNvSpPr/>
      </xdr:nvSpPr>
      <xdr:spPr>
        <a:xfrm>
          <a:off x="8699500" y="91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15477</xdr:rowOff>
    </xdr:from>
    <xdr:ext cx="599010" cy="259045"/>
    <xdr:sp macro="" textlink="">
      <xdr:nvSpPr>
        <xdr:cNvPr id="355" name="テキスト ボックス 354"/>
        <xdr:cNvSpPr txBox="1"/>
      </xdr:nvSpPr>
      <xdr:spPr>
        <a:xfrm>
          <a:off x="8450795" y="893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168161</xdr:rowOff>
    </xdr:from>
    <xdr:to>
      <xdr:col>41</xdr:col>
      <xdr:colOff>50800</xdr:colOff>
      <xdr:row>53</xdr:row>
      <xdr:rowOff>138443</xdr:rowOff>
    </xdr:to>
    <xdr:cxnSp macro="">
      <xdr:nvCxnSpPr>
        <xdr:cNvPr id="356" name="直線コネクタ 355"/>
        <xdr:cNvCxnSpPr/>
      </xdr:nvCxnSpPr>
      <xdr:spPr>
        <a:xfrm>
          <a:off x="6972300" y="8740661"/>
          <a:ext cx="8890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143421</xdr:rowOff>
    </xdr:from>
    <xdr:to>
      <xdr:col>41</xdr:col>
      <xdr:colOff>101600</xdr:colOff>
      <xdr:row>54</xdr:row>
      <xdr:rowOff>73571</xdr:rowOff>
    </xdr:to>
    <xdr:sp macro="" textlink="">
      <xdr:nvSpPr>
        <xdr:cNvPr id="357" name="フローチャート: 判断 356"/>
        <xdr:cNvSpPr/>
      </xdr:nvSpPr>
      <xdr:spPr>
        <a:xfrm>
          <a:off x="7810500" y="92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64698</xdr:rowOff>
    </xdr:from>
    <xdr:ext cx="534377" cy="259045"/>
    <xdr:sp macro="" textlink="">
      <xdr:nvSpPr>
        <xdr:cNvPr id="358" name="テキスト ボックス 357"/>
        <xdr:cNvSpPr txBox="1"/>
      </xdr:nvSpPr>
      <xdr:spPr>
        <a:xfrm>
          <a:off x="7594111" y="93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11911</xdr:rowOff>
    </xdr:from>
    <xdr:to>
      <xdr:col>36</xdr:col>
      <xdr:colOff>165100</xdr:colOff>
      <xdr:row>54</xdr:row>
      <xdr:rowOff>113511</xdr:rowOff>
    </xdr:to>
    <xdr:sp macro="" textlink="">
      <xdr:nvSpPr>
        <xdr:cNvPr id="359" name="フローチャート: 判断 358"/>
        <xdr:cNvSpPr/>
      </xdr:nvSpPr>
      <xdr:spPr>
        <a:xfrm>
          <a:off x="6921500" y="927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104638</xdr:rowOff>
    </xdr:from>
    <xdr:ext cx="534377" cy="259045"/>
    <xdr:sp macro="" textlink="">
      <xdr:nvSpPr>
        <xdr:cNvPr id="360" name="テキスト ボックス 359"/>
        <xdr:cNvSpPr txBox="1"/>
      </xdr:nvSpPr>
      <xdr:spPr>
        <a:xfrm>
          <a:off x="6705111" y="93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23765</xdr:rowOff>
    </xdr:from>
    <xdr:to>
      <xdr:col>55</xdr:col>
      <xdr:colOff>50800</xdr:colOff>
      <xdr:row>52</xdr:row>
      <xdr:rowOff>125365</xdr:rowOff>
    </xdr:to>
    <xdr:sp macro="" textlink="">
      <xdr:nvSpPr>
        <xdr:cNvPr id="366" name="楕円 365"/>
        <xdr:cNvSpPr/>
      </xdr:nvSpPr>
      <xdr:spPr>
        <a:xfrm>
          <a:off x="10426700" y="893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46642</xdr:rowOff>
    </xdr:from>
    <xdr:ext cx="599010" cy="259045"/>
    <xdr:sp macro="" textlink="">
      <xdr:nvSpPr>
        <xdr:cNvPr id="367" name="普通建設事業費該当値テキスト"/>
        <xdr:cNvSpPr txBox="1"/>
      </xdr:nvSpPr>
      <xdr:spPr>
        <a:xfrm>
          <a:off x="10528300" y="879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38739</xdr:rowOff>
    </xdr:from>
    <xdr:to>
      <xdr:col>50</xdr:col>
      <xdr:colOff>165100</xdr:colOff>
      <xdr:row>53</xdr:row>
      <xdr:rowOff>140339</xdr:rowOff>
    </xdr:to>
    <xdr:sp macro="" textlink="">
      <xdr:nvSpPr>
        <xdr:cNvPr id="368" name="楕円 367"/>
        <xdr:cNvSpPr/>
      </xdr:nvSpPr>
      <xdr:spPr>
        <a:xfrm>
          <a:off x="9588500" y="912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51</xdr:row>
      <xdr:rowOff>156866</xdr:rowOff>
    </xdr:from>
    <xdr:ext cx="599010" cy="259045"/>
    <xdr:sp macro="" textlink="">
      <xdr:nvSpPr>
        <xdr:cNvPr id="369" name="テキスト ボックス 368"/>
        <xdr:cNvSpPr txBox="1"/>
      </xdr:nvSpPr>
      <xdr:spPr>
        <a:xfrm>
          <a:off x="9327095" y="890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166150</xdr:rowOff>
    </xdr:from>
    <xdr:to>
      <xdr:col>46</xdr:col>
      <xdr:colOff>38100</xdr:colOff>
      <xdr:row>54</xdr:row>
      <xdr:rowOff>96300</xdr:rowOff>
    </xdr:to>
    <xdr:sp macro="" textlink="">
      <xdr:nvSpPr>
        <xdr:cNvPr id="370" name="楕円 369"/>
        <xdr:cNvSpPr/>
      </xdr:nvSpPr>
      <xdr:spPr>
        <a:xfrm>
          <a:off x="8699500" y="92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87427</xdr:rowOff>
    </xdr:from>
    <xdr:ext cx="534377" cy="259045"/>
    <xdr:sp macro="" textlink="">
      <xdr:nvSpPr>
        <xdr:cNvPr id="371" name="テキスト ボックス 370"/>
        <xdr:cNvSpPr txBox="1"/>
      </xdr:nvSpPr>
      <xdr:spPr>
        <a:xfrm>
          <a:off x="8483111" y="934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87643</xdr:rowOff>
    </xdr:from>
    <xdr:to>
      <xdr:col>41</xdr:col>
      <xdr:colOff>101600</xdr:colOff>
      <xdr:row>54</xdr:row>
      <xdr:rowOff>17793</xdr:rowOff>
    </xdr:to>
    <xdr:sp macro="" textlink="">
      <xdr:nvSpPr>
        <xdr:cNvPr id="372" name="楕円 371"/>
        <xdr:cNvSpPr/>
      </xdr:nvSpPr>
      <xdr:spPr>
        <a:xfrm>
          <a:off x="7810500" y="91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34320</xdr:rowOff>
    </xdr:from>
    <xdr:ext cx="599010" cy="259045"/>
    <xdr:sp macro="" textlink="">
      <xdr:nvSpPr>
        <xdr:cNvPr id="373" name="テキスト ボックス 372"/>
        <xdr:cNvSpPr txBox="1"/>
      </xdr:nvSpPr>
      <xdr:spPr>
        <a:xfrm>
          <a:off x="7561795" y="894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117361</xdr:rowOff>
    </xdr:from>
    <xdr:to>
      <xdr:col>36</xdr:col>
      <xdr:colOff>165100</xdr:colOff>
      <xdr:row>51</xdr:row>
      <xdr:rowOff>47511</xdr:rowOff>
    </xdr:to>
    <xdr:sp macro="" textlink="">
      <xdr:nvSpPr>
        <xdr:cNvPr id="374" name="楕円 373"/>
        <xdr:cNvSpPr/>
      </xdr:nvSpPr>
      <xdr:spPr>
        <a:xfrm>
          <a:off x="6921500" y="86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64038</xdr:rowOff>
    </xdr:from>
    <xdr:ext cx="599010" cy="259045"/>
    <xdr:sp macro="" textlink="">
      <xdr:nvSpPr>
        <xdr:cNvPr id="375" name="テキスト ボックス 374"/>
        <xdr:cNvSpPr txBox="1"/>
      </xdr:nvSpPr>
      <xdr:spPr>
        <a:xfrm>
          <a:off x="6672795" y="846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4" name="テキスト ボックス 383"/>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6" name="テキスト ボックス 385"/>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111484</xdr:rowOff>
    </xdr:from>
    <xdr:to>
      <xdr:col>54</xdr:col>
      <xdr:colOff>189865</xdr:colOff>
      <xdr:row>79</xdr:row>
      <xdr:rowOff>7178</xdr:rowOff>
    </xdr:to>
    <xdr:cxnSp macro="">
      <xdr:nvCxnSpPr>
        <xdr:cNvPr id="400" name="直線コネクタ 399"/>
        <xdr:cNvCxnSpPr/>
      </xdr:nvCxnSpPr>
      <xdr:spPr>
        <a:xfrm flipV="1">
          <a:off x="10475595" y="12284434"/>
          <a:ext cx="1270" cy="1267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11005</xdr:rowOff>
    </xdr:from>
    <xdr:ext cx="534377" cy="259045"/>
    <xdr:sp macro="" textlink="">
      <xdr:nvSpPr>
        <xdr:cNvPr id="401" name="普通建設事業費 （ うち新規整備　）最小値テキスト"/>
        <xdr:cNvSpPr txBox="1"/>
      </xdr:nvSpPr>
      <xdr:spPr>
        <a:xfrm>
          <a:off x="10528300" y="135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7178</xdr:rowOff>
    </xdr:from>
    <xdr:to>
      <xdr:col>55</xdr:col>
      <xdr:colOff>88900</xdr:colOff>
      <xdr:row>79</xdr:row>
      <xdr:rowOff>7178</xdr:rowOff>
    </xdr:to>
    <xdr:cxnSp macro="">
      <xdr:nvCxnSpPr>
        <xdr:cNvPr id="402" name="直線コネクタ 401"/>
        <xdr:cNvCxnSpPr/>
      </xdr:nvCxnSpPr>
      <xdr:spPr>
        <a:xfrm>
          <a:off x="10388600" y="135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58161</xdr:rowOff>
    </xdr:from>
    <xdr:ext cx="534377" cy="259045"/>
    <xdr:sp macro="" textlink="">
      <xdr:nvSpPr>
        <xdr:cNvPr id="403" name="普通建設事業費 （ うち新規整備　）最大値テキスト"/>
        <xdr:cNvSpPr txBox="1"/>
      </xdr:nvSpPr>
      <xdr:spPr>
        <a:xfrm>
          <a:off x="10528300" y="120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111484</xdr:rowOff>
    </xdr:from>
    <xdr:to>
      <xdr:col>55</xdr:col>
      <xdr:colOff>88900</xdr:colOff>
      <xdr:row>71</xdr:row>
      <xdr:rowOff>111484</xdr:rowOff>
    </xdr:to>
    <xdr:cxnSp macro="">
      <xdr:nvCxnSpPr>
        <xdr:cNvPr id="404" name="直線コネクタ 403"/>
        <xdr:cNvCxnSpPr/>
      </xdr:nvCxnSpPr>
      <xdr:spPr>
        <a:xfrm>
          <a:off x="10388600" y="1228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164161</xdr:rowOff>
    </xdr:from>
    <xdr:to>
      <xdr:col>55</xdr:col>
      <xdr:colOff>0</xdr:colOff>
      <xdr:row>72</xdr:row>
      <xdr:rowOff>83824</xdr:rowOff>
    </xdr:to>
    <xdr:cxnSp macro="">
      <xdr:nvCxnSpPr>
        <xdr:cNvPr id="405" name="直線コネクタ 404"/>
        <xdr:cNvCxnSpPr/>
      </xdr:nvCxnSpPr>
      <xdr:spPr>
        <a:xfrm flipV="1">
          <a:off x="9639300" y="12337111"/>
          <a:ext cx="8382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131629</xdr:rowOff>
    </xdr:from>
    <xdr:ext cx="534377" cy="259045"/>
    <xdr:sp macro="" textlink="">
      <xdr:nvSpPr>
        <xdr:cNvPr id="406" name="普通建設事業費 （ うち新規整備　）平均値テキスト"/>
        <xdr:cNvSpPr txBox="1"/>
      </xdr:nvSpPr>
      <xdr:spPr>
        <a:xfrm>
          <a:off x="10528300" y="1281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153202</xdr:rowOff>
    </xdr:from>
    <xdr:to>
      <xdr:col>55</xdr:col>
      <xdr:colOff>50800</xdr:colOff>
      <xdr:row>75</xdr:row>
      <xdr:rowOff>83352</xdr:rowOff>
    </xdr:to>
    <xdr:sp macro="" textlink="">
      <xdr:nvSpPr>
        <xdr:cNvPr id="407" name="フローチャート: 判断 406"/>
        <xdr:cNvSpPr/>
      </xdr:nvSpPr>
      <xdr:spPr>
        <a:xfrm>
          <a:off x="104267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83824</xdr:rowOff>
    </xdr:from>
    <xdr:to>
      <xdr:col>50</xdr:col>
      <xdr:colOff>114300</xdr:colOff>
      <xdr:row>73</xdr:row>
      <xdr:rowOff>80068</xdr:rowOff>
    </xdr:to>
    <xdr:cxnSp macro="">
      <xdr:nvCxnSpPr>
        <xdr:cNvPr id="408" name="直線コネクタ 407"/>
        <xdr:cNvCxnSpPr/>
      </xdr:nvCxnSpPr>
      <xdr:spPr>
        <a:xfrm flipV="1">
          <a:off x="8750300" y="12428224"/>
          <a:ext cx="889000" cy="16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116495</xdr:rowOff>
    </xdr:from>
    <xdr:to>
      <xdr:col>50</xdr:col>
      <xdr:colOff>165100</xdr:colOff>
      <xdr:row>76</xdr:row>
      <xdr:rowOff>46645</xdr:rowOff>
    </xdr:to>
    <xdr:sp macro="" textlink="">
      <xdr:nvSpPr>
        <xdr:cNvPr id="409" name="フローチャート: 判断 408"/>
        <xdr:cNvSpPr/>
      </xdr:nvSpPr>
      <xdr:spPr>
        <a:xfrm>
          <a:off x="9588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37772</xdr:rowOff>
    </xdr:from>
    <xdr:ext cx="534377" cy="259045"/>
    <xdr:sp macro="" textlink="">
      <xdr:nvSpPr>
        <xdr:cNvPr id="410" name="テキスト ボックス 409"/>
        <xdr:cNvSpPr txBox="1"/>
      </xdr:nvSpPr>
      <xdr:spPr>
        <a:xfrm>
          <a:off x="9359411" y="1306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80068</xdr:rowOff>
    </xdr:from>
    <xdr:to>
      <xdr:col>45</xdr:col>
      <xdr:colOff>177800</xdr:colOff>
      <xdr:row>73</xdr:row>
      <xdr:rowOff>98878</xdr:rowOff>
    </xdr:to>
    <xdr:cxnSp macro="">
      <xdr:nvCxnSpPr>
        <xdr:cNvPr id="411" name="直線コネクタ 410"/>
        <xdr:cNvCxnSpPr/>
      </xdr:nvCxnSpPr>
      <xdr:spPr>
        <a:xfrm flipV="1">
          <a:off x="7861300" y="12595918"/>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165415</xdr:rowOff>
    </xdr:from>
    <xdr:to>
      <xdr:col>46</xdr:col>
      <xdr:colOff>38100</xdr:colOff>
      <xdr:row>74</xdr:row>
      <xdr:rowOff>95565</xdr:rowOff>
    </xdr:to>
    <xdr:sp macro="" textlink="">
      <xdr:nvSpPr>
        <xdr:cNvPr id="412" name="フローチャート: 判断 411"/>
        <xdr:cNvSpPr/>
      </xdr:nvSpPr>
      <xdr:spPr>
        <a:xfrm>
          <a:off x="8699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86692</xdr:rowOff>
    </xdr:from>
    <xdr:ext cx="534377" cy="259045"/>
    <xdr:sp macro="" textlink="">
      <xdr:nvSpPr>
        <xdr:cNvPr id="413" name="テキスト ボックス 412"/>
        <xdr:cNvSpPr txBox="1"/>
      </xdr:nvSpPr>
      <xdr:spPr>
        <a:xfrm>
          <a:off x="8483111" y="127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12762</xdr:rowOff>
    </xdr:from>
    <xdr:to>
      <xdr:col>41</xdr:col>
      <xdr:colOff>50800</xdr:colOff>
      <xdr:row>73</xdr:row>
      <xdr:rowOff>98878</xdr:rowOff>
    </xdr:to>
    <xdr:cxnSp macro="">
      <xdr:nvCxnSpPr>
        <xdr:cNvPr id="414" name="直線コネクタ 413"/>
        <xdr:cNvCxnSpPr/>
      </xdr:nvCxnSpPr>
      <xdr:spPr>
        <a:xfrm>
          <a:off x="6972300" y="12185712"/>
          <a:ext cx="889000" cy="42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151177</xdr:rowOff>
    </xdr:from>
    <xdr:to>
      <xdr:col>41</xdr:col>
      <xdr:colOff>101600</xdr:colOff>
      <xdr:row>74</xdr:row>
      <xdr:rowOff>81327</xdr:rowOff>
    </xdr:to>
    <xdr:sp macro="" textlink="">
      <xdr:nvSpPr>
        <xdr:cNvPr id="415" name="フローチャート: 判断 414"/>
        <xdr:cNvSpPr/>
      </xdr:nvSpPr>
      <xdr:spPr>
        <a:xfrm>
          <a:off x="7810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72454</xdr:rowOff>
    </xdr:from>
    <xdr:ext cx="534377" cy="259045"/>
    <xdr:sp macro="" textlink="">
      <xdr:nvSpPr>
        <xdr:cNvPr id="416" name="テキスト ボックス 415"/>
        <xdr:cNvSpPr txBox="1"/>
      </xdr:nvSpPr>
      <xdr:spPr>
        <a:xfrm>
          <a:off x="7594111" y="1275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165285</xdr:rowOff>
    </xdr:from>
    <xdr:to>
      <xdr:col>36</xdr:col>
      <xdr:colOff>165100</xdr:colOff>
      <xdr:row>73</xdr:row>
      <xdr:rowOff>95435</xdr:rowOff>
    </xdr:to>
    <xdr:sp macro="" textlink="">
      <xdr:nvSpPr>
        <xdr:cNvPr id="417" name="フローチャート: 判断 416"/>
        <xdr:cNvSpPr/>
      </xdr:nvSpPr>
      <xdr:spPr>
        <a:xfrm>
          <a:off x="6921500" y="1250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86562</xdr:rowOff>
    </xdr:from>
    <xdr:ext cx="534377" cy="259045"/>
    <xdr:sp macro="" textlink="">
      <xdr:nvSpPr>
        <xdr:cNvPr id="418" name="テキスト ボックス 417"/>
        <xdr:cNvSpPr txBox="1"/>
      </xdr:nvSpPr>
      <xdr:spPr>
        <a:xfrm>
          <a:off x="6705111" y="126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113361</xdr:rowOff>
    </xdr:from>
    <xdr:to>
      <xdr:col>55</xdr:col>
      <xdr:colOff>50800</xdr:colOff>
      <xdr:row>72</xdr:row>
      <xdr:rowOff>43511</xdr:rowOff>
    </xdr:to>
    <xdr:sp macro="" textlink="">
      <xdr:nvSpPr>
        <xdr:cNvPr id="424" name="楕円 423"/>
        <xdr:cNvSpPr/>
      </xdr:nvSpPr>
      <xdr:spPr>
        <a:xfrm>
          <a:off x="10426700" y="1228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28288</xdr:rowOff>
    </xdr:from>
    <xdr:ext cx="534377" cy="259045"/>
    <xdr:sp macro="" textlink="">
      <xdr:nvSpPr>
        <xdr:cNvPr id="425" name="普通建設事業費 （ うち新規整備　）該当値テキスト"/>
        <xdr:cNvSpPr txBox="1"/>
      </xdr:nvSpPr>
      <xdr:spPr>
        <a:xfrm>
          <a:off x="10528300" y="1220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33024</xdr:rowOff>
    </xdr:from>
    <xdr:to>
      <xdr:col>50</xdr:col>
      <xdr:colOff>165100</xdr:colOff>
      <xdr:row>72</xdr:row>
      <xdr:rowOff>134624</xdr:rowOff>
    </xdr:to>
    <xdr:sp macro="" textlink="">
      <xdr:nvSpPr>
        <xdr:cNvPr id="426" name="楕円 425"/>
        <xdr:cNvSpPr/>
      </xdr:nvSpPr>
      <xdr:spPr>
        <a:xfrm>
          <a:off x="9588500" y="12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151151</xdr:rowOff>
    </xdr:from>
    <xdr:ext cx="534377" cy="259045"/>
    <xdr:sp macro="" textlink="">
      <xdr:nvSpPr>
        <xdr:cNvPr id="427" name="テキスト ボックス 426"/>
        <xdr:cNvSpPr txBox="1"/>
      </xdr:nvSpPr>
      <xdr:spPr>
        <a:xfrm>
          <a:off x="9359411" y="121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29268</xdr:rowOff>
    </xdr:from>
    <xdr:to>
      <xdr:col>46</xdr:col>
      <xdr:colOff>38100</xdr:colOff>
      <xdr:row>73</xdr:row>
      <xdr:rowOff>130868</xdr:rowOff>
    </xdr:to>
    <xdr:sp macro="" textlink="">
      <xdr:nvSpPr>
        <xdr:cNvPr id="428" name="楕円 427"/>
        <xdr:cNvSpPr/>
      </xdr:nvSpPr>
      <xdr:spPr>
        <a:xfrm>
          <a:off x="8699500" y="125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147395</xdr:rowOff>
    </xdr:from>
    <xdr:ext cx="534377" cy="259045"/>
    <xdr:sp macro="" textlink="">
      <xdr:nvSpPr>
        <xdr:cNvPr id="429" name="テキスト ボックス 428"/>
        <xdr:cNvSpPr txBox="1"/>
      </xdr:nvSpPr>
      <xdr:spPr>
        <a:xfrm>
          <a:off x="8483111" y="1232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48078</xdr:rowOff>
    </xdr:from>
    <xdr:to>
      <xdr:col>41</xdr:col>
      <xdr:colOff>101600</xdr:colOff>
      <xdr:row>73</xdr:row>
      <xdr:rowOff>149678</xdr:rowOff>
    </xdr:to>
    <xdr:sp macro="" textlink="">
      <xdr:nvSpPr>
        <xdr:cNvPr id="430" name="楕円 429"/>
        <xdr:cNvSpPr/>
      </xdr:nvSpPr>
      <xdr:spPr>
        <a:xfrm>
          <a:off x="7810500" y="1256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166205</xdr:rowOff>
    </xdr:from>
    <xdr:ext cx="534377" cy="259045"/>
    <xdr:sp macro="" textlink="">
      <xdr:nvSpPr>
        <xdr:cNvPr id="431" name="テキスト ボックス 430"/>
        <xdr:cNvSpPr txBox="1"/>
      </xdr:nvSpPr>
      <xdr:spPr>
        <a:xfrm>
          <a:off x="7594111" y="123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133412</xdr:rowOff>
    </xdr:from>
    <xdr:to>
      <xdr:col>36</xdr:col>
      <xdr:colOff>165100</xdr:colOff>
      <xdr:row>71</xdr:row>
      <xdr:rowOff>63562</xdr:rowOff>
    </xdr:to>
    <xdr:sp macro="" textlink="">
      <xdr:nvSpPr>
        <xdr:cNvPr id="432" name="楕円 431"/>
        <xdr:cNvSpPr/>
      </xdr:nvSpPr>
      <xdr:spPr>
        <a:xfrm>
          <a:off x="6921500" y="121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80089</xdr:rowOff>
    </xdr:from>
    <xdr:ext cx="534377" cy="259045"/>
    <xdr:sp macro="" textlink="">
      <xdr:nvSpPr>
        <xdr:cNvPr id="433" name="テキスト ボックス 432"/>
        <xdr:cNvSpPr txBox="1"/>
      </xdr:nvSpPr>
      <xdr:spPr>
        <a:xfrm>
          <a:off x="6705111" y="119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5" name="正方形/長方形 43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6" name="正方形/長方形 43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7" name="正方形/長方形 43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8" name="正方形/長方形 43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131547</xdr:rowOff>
    </xdr:from>
    <xdr:to>
      <xdr:col>54</xdr:col>
      <xdr:colOff>189865</xdr:colOff>
      <xdr:row>99</xdr:row>
      <xdr:rowOff>96038</xdr:rowOff>
    </xdr:to>
    <xdr:cxnSp macro="">
      <xdr:nvCxnSpPr>
        <xdr:cNvPr id="456" name="直線コネクタ 455"/>
        <xdr:cNvCxnSpPr/>
      </xdr:nvCxnSpPr>
      <xdr:spPr>
        <a:xfrm flipV="1">
          <a:off x="10475595" y="15562047"/>
          <a:ext cx="1270" cy="1507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99865</xdr:rowOff>
    </xdr:from>
    <xdr:ext cx="469744" cy="259045"/>
    <xdr:sp macro="" textlink="">
      <xdr:nvSpPr>
        <xdr:cNvPr id="457" name="普通建設事業費 （ うち更新整備　）最小値テキスト"/>
        <xdr:cNvSpPr txBox="1"/>
      </xdr:nvSpPr>
      <xdr:spPr>
        <a:xfrm>
          <a:off x="10528300" y="170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96038</xdr:rowOff>
    </xdr:from>
    <xdr:to>
      <xdr:col>55</xdr:col>
      <xdr:colOff>88900</xdr:colOff>
      <xdr:row>99</xdr:row>
      <xdr:rowOff>96038</xdr:rowOff>
    </xdr:to>
    <xdr:cxnSp macro="">
      <xdr:nvCxnSpPr>
        <xdr:cNvPr id="458" name="直線コネクタ 457"/>
        <xdr:cNvCxnSpPr/>
      </xdr:nvCxnSpPr>
      <xdr:spPr>
        <a:xfrm>
          <a:off x="10388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78224</xdr:rowOff>
    </xdr:from>
    <xdr:ext cx="534377" cy="259045"/>
    <xdr:sp macro="" textlink="">
      <xdr:nvSpPr>
        <xdr:cNvPr id="459" name="普通建設事業費 （ うち更新整備　）最大値テキスト"/>
        <xdr:cNvSpPr txBox="1"/>
      </xdr:nvSpPr>
      <xdr:spPr>
        <a:xfrm>
          <a:off x="10528300" y="153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131547</xdr:rowOff>
    </xdr:from>
    <xdr:to>
      <xdr:col>55</xdr:col>
      <xdr:colOff>88900</xdr:colOff>
      <xdr:row>90</xdr:row>
      <xdr:rowOff>131547</xdr:rowOff>
    </xdr:to>
    <xdr:cxnSp macro="">
      <xdr:nvCxnSpPr>
        <xdr:cNvPr id="460" name="直線コネクタ 459"/>
        <xdr:cNvCxnSpPr/>
      </xdr:nvCxnSpPr>
      <xdr:spPr>
        <a:xfrm>
          <a:off x="10388600" y="1556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152730</xdr:rowOff>
    </xdr:from>
    <xdr:to>
      <xdr:col>55</xdr:col>
      <xdr:colOff>0</xdr:colOff>
      <xdr:row>94</xdr:row>
      <xdr:rowOff>164694</xdr:rowOff>
    </xdr:to>
    <xdr:cxnSp macro="">
      <xdr:nvCxnSpPr>
        <xdr:cNvPr id="461" name="直線コネクタ 460"/>
        <xdr:cNvCxnSpPr/>
      </xdr:nvCxnSpPr>
      <xdr:spPr>
        <a:xfrm flipV="1">
          <a:off x="9639300" y="16097580"/>
          <a:ext cx="838200" cy="18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32275</xdr:rowOff>
    </xdr:from>
    <xdr:ext cx="534377" cy="259045"/>
    <xdr:sp macro="" textlink="">
      <xdr:nvSpPr>
        <xdr:cNvPr id="462" name="普通建設事業費 （ うち更新整備　）平均値テキスト"/>
        <xdr:cNvSpPr txBox="1"/>
      </xdr:nvSpPr>
      <xdr:spPr>
        <a:xfrm>
          <a:off x="10528300" y="1632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53848</xdr:rowOff>
    </xdr:from>
    <xdr:to>
      <xdr:col>55</xdr:col>
      <xdr:colOff>50800</xdr:colOff>
      <xdr:row>95</xdr:row>
      <xdr:rowOff>155448</xdr:rowOff>
    </xdr:to>
    <xdr:sp macro="" textlink="">
      <xdr:nvSpPr>
        <xdr:cNvPr id="463" name="フローチャート: 判断 462"/>
        <xdr:cNvSpPr/>
      </xdr:nvSpPr>
      <xdr:spPr>
        <a:xfrm>
          <a:off x="104267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164694</xdr:rowOff>
    </xdr:from>
    <xdr:to>
      <xdr:col>50</xdr:col>
      <xdr:colOff>114300</xdr:colOff>
      <xdr:row>95</xdr:row>
      <xdr:rowOff>17514</xdr:rowOff>
    </xdr:to>
    <xdr:cxnSp macro="">
      <xdr:nvCxnSpPr>
        <xdr:cNvPr id="464" name="直線コネクタ 463"/>
        <xdr:cNvCxnSpPr/>
      </xdr:nvCxnSpPr>
      <xdr:spPr>
        <a:xfrm flipV="1">
          <a:off x="8750300" y="16280994"/>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66535</xdr:rowOff>
    </xdr:from>
    <xdr:to>
      <xdr:col>50</xdr:col>
      <xdr:colOff>165100</xdr:colOff>
      <xdr:row>95</xdr:row>
      <xdr:rowOff>168135</xdr:rowOff>
    </xdr:to>
    <xdr:sp macro="" textlink="">
      <xdr:nvSpPr>
        <xdr:cNvPr id="465" name="フローチャート: 判断 464"/>
        <xdr:cNvSpPr/>
      </xdr:nvSpPr>
      <xdr:spPr>
        <a:xfrm>
          <a:off x="9588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159262</xdr:rowOff>
    </xdr:from>
    <xdr:ext cx="534377" cy="259045"/>
    <xdr:sp macro="" textlink="">
      <xdr:nvSpPr>
        <xdr:cNvPr id="466" name="テキスト ボックス 465"/>
        <xdr:cNvSpPr txBox="1"/>
      </xdr:nvSpPr>
      <xdr:spPr>
        <a:xfrm>
          <a:off x="9359411" y="164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17514</xdr:rowOff>
    </xdr:from>
    <xdr:to>
      <xdr:col>45</xdr:col>
      <xdr:colOff>177800</xdr:colOff>
      <xdr:row>95</xdr:row>
      <xdr:rowOff>79693</xdr:rowOff>
    </xdr:to>
    <xdr:cxnSp macro="">
      <xdr:nvCxnSpPr>
        <xdr:cNvPr id="467" name="直線コネクタ 466"/>
        <xdr:cNvCxnSpPr/>
      </xdr:nvCxnSpPr>
      <xdr:spPr>
        <a:xfrm flipV="1">
          <a:off x="7861300" y="16305264"/>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48019</xdr:rowOff>
    </xdr:from>
    <xdr:to>
      <xdr:col>46</xdr:col>
      <xdr:colOff>38100</xdr:colOff>
      <xdr:row>94</xdr:row>
      <xdr:rowOff>149619</xdr:rowOff>
    </xdr:to>
    <xdr:sp macro="" textlink="">
      <xdr:nvSpPr>
        <xdr:cNvPr id="468" name="フローチャート: 判断 467"/>
        <xdr:cNvSpPr/>
      </xdr:nvSpPr>
      <xdr:spPr>
        <a:xfrm>
          <a:off x="8699500" y="161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166146</xdr:rowOff>
    </xdr:from>
    <xdr:ext cx="534377" cy="259045"/>
    <xdr:sp macro="" textlink="">
      <xdr:nvSpPr>
        <xdr:cNvPr id="469" name="テキスト ボックス 468"/>
        <xdr:cNvSpPr txBox="1"/>
      </xdr:nvSpPr>
      <xdr:spPr>
        <a:xfrm>
          <a:off x="8483111" y="159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49975</xdr:rowOff>
    </xdr:from>
    <xdr:to>
      <xdr:col>41</xdr:col>
      <xdr:colOff>50800</xdr:colOff>
      <xdr:row>95</xdr:row>
      <xdr:rowOff>79693</xdr:rowOff>
    </xdr:to>
    <xdr:cxnSp macro="">
      <xdr:nvCxnSpPr>
        <xdr:cNvPr id="470" name="直線コネクタ 469"/>
        <xdr:cNvCxnSpPr/>
      </xdr:nvCxnSpPr>
      <xdr:spPr>
        <a:xfrm>
          <a:off x="6972300" y="15823375"/>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39636</xdr:rowOff>
    </xdr:from>
    <xdr:to>
      <xdr:col>41</xdr:col>
      <xdr:colOff>101600</xdr:colOff>
      <xdr:row>95</xdr:row>
      <xdr:rowOff>141236</xdr:rowOff>
    </xdr:to>
    <xdr:sp macro="" textlink="">
      <xdr:nvSpPr>
        <xdr:cNvPr id="471" name="フローチャート: 判断 470"/>
        <xdr:cNvSpPr/>
      </xdr:nvSpPr>
      <xdr:spPr>
        <a:xfrm>
          <a:off x="7810500" y="163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132363</xdr:rowOff>
    </xdr:from>
    <xdr:ext cx="534377" cy="259045"/>
    <xdr:sp macro="" textlink="">
      <xdr:nvSpPr>
        <xdr:cNvPr id="472" name="テキスト ボックス 471"/>
        <xdr:cNvSpPr txBox="1"/>
      </xdr:nvSpPr>
      <xdr:spPr>
        <a:xfrm>
          <a:off x="7594111" y="164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45580</xdr:rowOff>
    </xdr:from>
    <xdr:to>
      <xdr:col>36</xdr:col>
      <xdr:colOff>165100</xdr:colOff>
      <xdr:row>96</xdr:row>
      <xdr:rowOff>147180</xdr:rowOff>
    </xdr:to>
    <xdr:sp macro="" textlink="">
      <xdr:nvSpPr>
        <xdr:cNvPr id="473" name="フローチャート: 判断 472"/>
        <xdr:cNvSpPr/>
      </xdr:nvSpPr>
      <xdr:spPr>
        <a:xfrm>
          <a:off x="6921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138307</xdr:rowOff>
    </xdr:from>
    <xdr:ext cx="534377" cy="259045"/>
    <xdr:sp macro="" textlink="">
      <xdr:nvSpPr>
        <xdr:cNvPr id="474" name="テキスト ボックス 473"/>
        <xdr:cNvSpPr txBox="1"/>
      </xdr:nvSpPr>
      <xdr:spPr>
        <a:xfrm>
          <a:off x="6705111" y="165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101930</xdr:rowOff>
    </xdr:from>
    <xdr:to>
      <xdr:col>55</xdr:col>
      <xdr:colOff>50800</xdr:colOff>
      <xdr:row>94</xdr:row>
      <xdr:rowOff>32080</xdr:rowOff>
    </xdr:to>
    <xdr:sp macro="" textlink="">
      <xdr:nvSpPr>
        <xdr:cNvPr id="480" name="楕円 479"/>
        <xdr:cNvSpPr/>
      </xdr:nvSpPr>
      <xdr:spPr>
        <a:xfrm>
          <a:off x="10426700" y="160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124807</xdr:rowOff>
    </xdr:from>
    <xdr:ext cx="534377" cy="259045"/>
    <xdr:sp macro="" textlink="">
      <xdr:nvSpPr>
        <xdr:cNvPr id="481" name="普通建設事業費 （ うち更新整備　）該当値テキスト"/>
        <xdr:cNvSpPr txBox="1"/>
      </xdr:nvSpPr>
      <xdr:spPr>
        <a:xfrm>
          <a:off x="10528300" y="158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113894</xdr:rowOff>
    </xdr:from>
    <xdr:to>
      <xdr:col>50</xdr:col>
      <xdr:colOff>165100</xdr:colOff>
      <xdr:row>95</xdr:row>
      <xdr:rowOff>44044</xdr:rowOff>
    </xdr:to>
    <xdr:sp macro="" textlink="">
      <xdr:nvSpPr>
        <xdr:cNvPr id="482" name="楕円 481"/>
        <xdr:cNvSpPr/>
      </xdr:nvSpPr>
      <xdr:spPr>
        <a:xfrm>
          <a:off x="9588500" y="162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60571</xdr:rowOff>
    </xdr:from>
    <xdr:ext cx="534377" cy="259045"/>
    <xdr:sp macro="" textlink="">
      <xdr:nvSpPr>
        <xdr:cNvPr id="483" name="テキスト ボックス 482"/>
        <xdr:cNvSpPr txBox="1"/>
      </xdr:nvSpPr>
      <xdr:spPr>
        <a:xfrm>
          <a:off x="9359411" y="160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138164</xdr:rowOff>
    </xdr:from>
    <xdr:to>
      <xdr:col>46</xdr:col>
      <xdr:colOff>38100</xdr:colOff>
      <xdr:row>95</xdr:row>
      <xdr:rowOff>68314</xdr:rowOff>
    </xdr:to>
    <xdr:sp macro="" textlink="">
      <xdr:nvSpPr>
        <xdr:cNvPr id="484" name="楕円 483"/>
        <xdr:cNvSpPr/>
      </xdr:nvSpPr>
      <xdr:spPr>
        <a:xfrm>
          <a:off x="8699500" y="162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59441</xdr:rowOff>
    </xdr:from>
    <xdr:ext cx="534377" cy="259045"/>
    <xdr:sp macro="" textlink="">
      <xdr:nvSpPr>
        <xdr:cNvPr id="485" name="テキスト ボックス 484"/>
        <xdr:cNvSpPr txBox="1"/>
      </xdr:nvSpPr>
      <xdr:spPr>
        <a:xfrm>
          <a:off x="8483111" y="163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28893</xdr:rowOff>
    </xdr:from>
    <xdr:to>
      <xdr:col>41</xdr:col>
      <xdr:colOff>101600</xdr:colOff>
      <xdr:row>95</xdr:row>
      <xdr:rowOff>130493</xdr:rowOff>
    </xdr:to>
    <xdr:sp macro="" textlink="">
      <xdr:nvSpPr>
        <xdr:cNvPr id="486" name="楕円 485"/>
        <xdr:cNvSpPr/>
      </xdr:nvSpPr>
      <xdr:spPr>
        <a:xfrm>
          <a:off x="7810500" y="163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147020</xdr:rowOff>
    </xdr:from>
    <xdr:ext cx="534377" cy="259045"/>
    <xdr:sp macro="" textlink="">
      <xdr:nvSpPr>
        <xdr:cNvPr id="487" name="テキスト ボックス 486"/>
        <xdr:cNvSpPr txBox="1"/>
      </xdr:nvSpPr>
      <xdr:spPr>
        <a:xfrm>
          <a:off x="7594111" y="160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170625</xdr:rowOff>
    </xdr:from>
    <xdr:to>
      <xdr:col>36</xdr:col>
      <xdr:colOff>165100</xdr:colOff>
      <xdr:row>92</xdr:row>
      <xdr:rowOff>100775</xdr:rowOff>
    </xdr:to>
    <xdr:sp macro="" textlink="">
      <xdr:nvSpPr>
        <xdr:cNvPr id="488" name="楕円 487"/>
        <xdr:cNvSpPr/>
      </xdr:nvSpPr>
      <xdr:spPr>
        <a:xfrm>
          <a:off x="6921500" y="157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117302</xdr:rowOff>
    </xdr:from>
    <xdr:ext cx="534377" cy="259045"/>
    <xdr:sp macro="" textlink="">
      <xdr:nvSpPr>
        <xdr:cNvPr id="489" name="テキスト ボックス 488"/>
        <xdr:cNvSpPr txBox="1"/>
      </xdr:nvSpPr>
      <xdr:spPr>
        <a:xfrm>
          <a:off x="6705111" y="1554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1" name="正方形/長方形 49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2" name="正方形/長方形 49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3" name="正方形/長方形 49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4" name="正方形/長方形 49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70183</xdr:rowOff>
    </xdr:from>
    <xdr:to>
      <xdr:col>85</xdr:col>
      <xdr:colOff>126364</xdr:colOff>
      <xdr:row>38</xdr:row>
      <xdr:rowOff>103741</xdr:rowOff>
    </xdr:to>
    <xdr:cxnSp macro="">
      <xdr:nvCxnSpPr>
        <xdr:cNvPr id="509" name="直線コネクタ 508"/>
        <xdr:cNvCxnSpPr/>
      </xdr:nvCxnSpPr>
      <xdr:spPr>
        <a:xfrm flipV="1">
          <a:off x="16317595" y="5213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107568</xdr:rowOff>
    </xdr:from>
    <xdr:ext cx="469744" cy="259045"/>
    <xdr:sp macro="" textlink="">
      <xdr:nvSpPr>
        <xdr:cNvPr id="510" name="災害復旧事業費最小値テキスト"/>
        <xdr:cNvSpPr txBox="1"/>
      </xdr:nvSpPr>
      <xdr:spPr>
        <a:xfrm>
          <a:off x="16370300" y="66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103741</xdr:rowOff>
    </xdr:from>
    <xdr:to>
      <xdr:col>86</xdr:col>
      <xdr:colOff>25400</xdr:colOff>
      <xdr:row>38</xdr:row>
      <xdr:rowOff>103741</xdr:rowOff>
    </xdr:to>
    <xdr:cxnSp macro="">
      <xdr:nvCxnSpPr>
        <xdr:cNvPr id="511" name="直線コネクタ 510"/>
        <xdr:cNvCxnSpPr/>
      </xdr:nvCxnSpPr>
      <xdr:spPr>
        <a:xfrm>
          <a:off x="16230600" y="661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16860</xdr:rowOff>
    </xdr:from>
    <xdr:ext cx="534377" cy="259045"/>
    <xdr:sp macro="" textlink="">
      <xdr:nvSpPr>
        <xdr:cNvPr id="512" name="災害復旧事業費最大値テキスト"/>
        <xdr:cNvSpPr txBox="1"/>
      </xdr:nvSpPr>
      <xdr:spPr>
        <a:xfrm>
          <a:off x="16370300" y="4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70183</xdr:rowOff>
    </xdr:from>
    <xdr:to>
      <xdr:col>86</xdr:col>
      <xdr:colOff>25400</xdr:colOff>
      <xdr:row>30</xdr:row>
      <xdr:rowOff>70183</xdr:rowOff>
    </xdr:to>
    <xdr:cxnSp macro="">
      <xdr:nvCxnSpPr>
        <xdr:cNvPr id="513" name="直線コネクタ 512"/>
        <xdr:cNvCxnSpPr/>
      </xdr:nvCxnSpPr>
      <xdr:spPr>
        <a:xfrm>
          <a:off x="16230600" y="5213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72263</xdr:rowOff>
    </xdr:from>
    <xdr:to>
      <xdr:col>85</xdr:col>
      <xdr:colOff>127000</xdr:colOff>
      <xdr:row>38</xdr:row>
      <xdr:rowOff>111057</xdr:rowOff>
    </xdr:to>
    <xdr:cxnSp macro="">
      <xdr:nvCxnSpPr>
        <xdr:cNvPr id="514" name="直線コネクタ 513"/>
        <xdr:cNvCxnSpPr/>
      </xdr:nvCxnSpPr>
      <xdr:spPr>
        <a:xfrm flipV="1">
          <a:off x="15481300" y="6587363"/>
          <a:ext cx="838200" cy="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9799</xdr:rowOff>
    </xdr:from>
    <xdr:ext cx="534377" cy="259045"/>
    <xdr:sp macro="" textlink="">
      <xdr:nvSpPr>
        <xdr:cNvPr id="515" name="災害復旧事業費平均値テキスト"/>
        <xdr:cNvSpPr txBox="1"/>
      </xdr:nvSpPr>
      <xdr:spPr>
        <a:xfrm>
          <a:off x="16370300" y="618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158372</xdr:rowOff>
    </xdr:from>
    <xdr:to>
      <xdr:col>85</xdr:col>
      <xdr:colOff>177800</xdr:colOff>
      <xdr:row>37</xdr:row>
      <xdr:rowOff>88522</xdr:rowOff>
    </xdr:to>
    <xdr:sp macro="" textlink="">
      <xdr:nvSpPr>
        <xdr:cNvPr id="516" name="フローチャート: 判断 515"/>
        <xdr:cNvSpPr/>
      </xdr:nvSpPr>
      <xdr:spPr>
        <a:xfrm>
          <a:off x="162687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111057</xdr:rowOff>
    </xdr:from>
    <xdr:to>
      <xdr:col>81</xdr:col>
      <xdr:colOff>50800</xdr:colOff>
      <xdr:row>38</xdr:row>
      <xdr:rowOff>111879</xdr:rowOff>
    </xdr:to>
    <xdr:cxnSp macro="">
      <xdr:nvCxnSpPr>
        <xdr:cNvPr id="517" name="直線コネクタ 516"/>
        <xdr:cNvCxnSpPr/>
      </xdr:nvCxnSpPr>
      <xdr:spPr>
        <a:xfrm flipV="1">
          <a:off x="14592300" y="6626157"/>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44300</xdr:rowOff>
    </xdr:from>
    <xdr:to>
      <xdr:col>81</xdr:col>
      <xdr:colOff>101600</xdr:colOff>
      <xdr:row>37</xdr:row>
      <xdr:rowOff>145900</xdr:rowOff>
    </xdr:to>
    <xdr:sp macro="" textlink="">
      <xdr:nvSpPr>
        <xdr:cNvPr id="518" name="フローチャート: 判断 517"/>
        <xdr:cNvSpPr/>
      </xdr:nvSpPr>
      <xdr:spPr>
        <a:xfrm>
          <a:off x="15430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162427</xdr:rowOff>
    </xdr:from>
    <xdr:ext cx="469744" cy="259045"/>
    <xdr:sp macro="" textlink="">
      <xdr:nvSpPr>
        <xdr:cNvPr id="519" name="テキスト ボックス 518"/>
        <xdr:cNvSpPr txBox="1"/>
      </xdr:nvSpPr>
      <xdr:spPr>
        <a:xfrm>
          <a:off x="15233728" y="61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111879</xdr:rowOff>
    </xdr:from>
    <xdr:to>
      <xdr:col>76</xdr:col>
      <xdr:colOff>114300</xdr:colOff>
      <xdr:row>38</xdr:row>
      <xdr:rowOff>114348</xdr:rowOff>
    </xdr:to>
    <xdr:cxnSp macro="">
      <xdr:nvCxnSpPr>
        <xdr:cNvPr id="520" name="直線コネクタ 519"/>
        <xdr:cNvCxnSpPr/>
      </xdr:nvCxnSpPr>
      <xdr:spPr>
        <a:xfrm flipV="1">
          <a:off x="13703300" y="6626979"/>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21" name="フローチャート: 判断 520"/>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22" name="テキスト ボックス 521"/>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114348</xdr:rowOff>
    </xdr:from>
    <xdr:to>
      <xdr:col>71</xdr:col>
      <xdr:colOff>177800</xdr:colOff>
      <xdr:row>38</xdr:row>
      <xdr:rowOff>118097</xdr:rowOff>
    </xdr:to>
    <xdr:cxnSp macro="">
      <xdr:nvCxnSpPr>
        <xdr:cNvPr id="523" name="直線コネクタ 522"/>
        <xdr:cNvCxnSpPr/>
      </xdr:nvCxnSpPr>
      <xdr:spPr>
        <a:xfrm flipV="1">
          <a:off x="12814300" y="6629448"/>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24" name="フローチャート: 判断 523"/>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25" name="テキスト ボックス 524"/>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26" name="フローチャート: 判断 525"/>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27" name="テキスト ボックス 526"/>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21463</xdr:rowOff>
    </xdr:from>
    <xdr:to>
      <xdr:col>85</xdr:col>
      <xdr:colOff>177800</xdr:colOff>
      <xdr:row>38</xdr:row>
      <xdr:rowOff>123063</xdr:rowOff>
    </xdr:to>
    <xdr:sp macro="" textlink="">
      <xdr:nvSpPr>
        <xdr:cNvPr id="533" name="楕円 532"/>
        <xdr:cNvSpPr/>
      </xdr:nvSpPr>
      <xdr:spPr>
        <a:xfrm>
          <a:off x="162687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107840</xdr:rowOff>
    </xdr:from>
    <xdr:ext cx="469744" cy="259045"/>
    <xdr:sp macro="" textlink="">
      <xdr:nvSpPr>
        <xdr:cNvPr id="534" name="災害復旧事業費該当値テキスト"/>
        <xdr:cNvSpPr txBox="1"/>
      </xdr:nvSpPr>
      <xdr:spPr>
        <a:xfrm>
          <a:off x="16370300" y="64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60257</xdr:rowOff>
    </xdr:from>
    <xdr:to>
      <xdr:col>81</xdr:col>
      <xdr:colOff>101600</xdr:colOff>
      <xdr:row>38</xdr:row>
      <xdr:rowOff>161857</xdr:rowOff>
    </xdr:to>
    <xdr:sp macro="" textlink="">
      <xdr:nvSpPr>
        <xdr:cNvPr id="535" name="楕円 534"/>
        <xdr:cNvSpPr/>
      </xdr:nvSpPr>
      <xdr:spPr>
        <a:xfrm>
          <a:off x="15430500" y="657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152984</xdr:rowOff>
    </xdr:from>
    <xdr:ext cx="469744" cy="259045"/>
    <xdr:sp macro="" textlink="">
      <xdr:nvSpPr>
        <xdr:cNvPr id="536" name="テキスト ボックス 535"/>
        <xdr:cNvSpPr txBox="1"/>
      </xdr:nvSpPr>
      <xdr:spPr>
        <a:xfrm>
          <a:off x="15233728" y="666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61079</xdr:rowOff>
    </xdr:from>
    <xdr:to>
      <xdr:col>76</xdr:col>
      <xdr:colOff>165100</xdr:colOff>
      <xdr:row>38</xdr:row>
      <xdr:rowOff>162679</xdr:rowOff>
    </xdr:to>
    <xdr:sp macro="" textlink="">
      <xdr:nvSpPr>
        <xdr:cNvPr id="537" name="楕円 536"/>
        <xdr:cNvSpPr/>
      </xdr:nvSpPr>
      <xdr:spPr>
        <a:xfrm>
          <a:off x="14541500" y="65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153806</xdr:rowOff>
    </xdr:from>
    <xdr:ext cx="469744" cy="259045"/>
    <xdr:sp macro="" textlink="">
      <xdr:nvSpPr>
        <xdr:cNvPr id="538" name="テキスト ボックス 537"/>
        <xdr:cNvSpPr txBox="1"/>
      </xdr:nvSpPr>
      <xdr:spPr>
        <a:xfrm>
          <a:off x="14357428" y="666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63548</xdr:rowOff>
    </xdr:from>
    <xdr:to>
      <xdr:col>72</xdr:col>
      <xdr:colOff>38100</xdr:colOff>
      <xdr:row>38</xdr:row>
      <xdr:rowOff>165148</xdr:rowOff>
    </xdr:to>
    <xdr:sp macro="" textlink="">
      <xdr:nvSpPr>
        <xdr:cNvPr id="539" name="楕円 538"/>
        <xdr:cNvSpPr/>
      </xdr:nvSpPr>
      <xdr:spPr>
        <a:xfrm>
          <a:off x="13652500" y="65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156275</xdr:rowOff>
    </xdr:from>
    <xdr:ext cx="469744" cy="259045"/>
    <xdr:sp macro="" textlink="">
      <xdr:nvSpPr>
        <xdr:cNvPr id="540" name="テキスト ボックス 539"/>
        <xdr:cNvSpPr txBox="1"/>
      </xdr:nvSpPr>
      <xdr:spPr>
        <a:xfrm>
          <a:off x="13468428" y="667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67297</xdr:rowOff>
    </xdr:from>
    <xdr:to>
      <xdr:col>67</xdr:col>
      <xdr:colOff>101600</xdr:colOff>
      <xdr:row>38</xdr:row>
      <xdr:rowOff>168897</xdr:rowOff>
    </xdr:to>
    <xdr:sp macro="" textlink="">
      <xdr:nvSpPr>
        <xdr:cNvPr id="541" name="楕円 540"/>
        <xdr:cNvSpPr/>
      </xdr:nvSpPr>
      <xdr:spPr>
        <a:xfrm>
          <a:off x="12763500" y="65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160024</xdr:rowOff>
    </xdr:from>
    <xdr:ext cx="378565" cy="259045"/>
    <xdr:sp macro="" textlink="">
      <xdr:nvSpPr>
        <xdr:cNvPr id="542" name="テキスト ボックス 541"/>
        <xdr:cNvSpPr txBox="1"/>
      </xdr:nvSpPr>
      <xdr:spPr>
        <a:xfrm>
          <a:off x="12625017" y="6675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6" name="テキスト ボックス 565"/>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3" name="テキスト ボックス 582"/>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8" name="テキスト ボックス 59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0" name="テキスト ボックス 59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35649</xdr:rowOff>
    </xdr:from>
    <xdr:to>
      <xdr:col>85</xdr:col>
      <xdr:colOff>126364</xdr:colOff>
      <xdr:row>79</xdr:row>
      <xdr:rowOff>8331</xdr:rowOff>
    </xdr:to>
    <xdr:cxnSp macro="">
      <xdr:nvCxnSpPr>
        <xdr:cNvPr id="612" name="直線コネクタ 611"/>
        <xdr:cNvCxnSpPr/>
      </xdr:nvCxnSpPr>
      <xdr:spPr>
        <a:xfrm flipV="1">
          <a:off x="16317595" y="12208599"/>
          <a:ext cx="1269" cy="134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12158</xdr:rowOff>
    </xdr:from>
    <xdr:ext cx="534377" cy="259045"/>
    <xdr:sp macro="" textlink="">
      <xdr:nvSpPr>
        <xdr:cNvPr id="613" name="公債費最小値テキスト"/>
        <xdr:cNvSpPr txBox="1"/>
      </xdr:nvSpPr>
      <xdr:spPr>
        <a:xfrm>
          <a:off x="16370300" y="135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8331</xdr:rowOff>
    </xdr:from>
    <xdr:to>
      <xdr:col>86</xdr:col>
      <xdr:colOff>25400</xdr:colOff>
      <xdr:row>79</xdr:row>
      <xdr:rowOff>8331</xdr:rowOff>
    </xdr:to>
    <xdr:cxnSp macro="">
      <xdr:nvCxnSpPr>
        <xdr:cNvPr id="614" name="直線コネクタ 613"/>
        <xdr:cNvCxnSpPr/>
      </xdr:nvCxnSpPr>
      <xdr:spPr>
        <a:xfrm>
          <a:off x="16230600" y="1355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153776</xdr:rowOff>
    </xdr:from>
    <xdr:ext cx="534377" cy="259045"/>
    <xdr:sp macro="" textlink="">
      <xdr:nvSpPr>
        <xdr:cNvPr id="615" name="公債費最大値テキスト"/>
        <xdr:cNvSpPr txBox="1"/>
      </xdr:nvSpPr>
      <xdr:spPr>
        <a:xfrm>
          <a:off x="16370300" y="119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35649</xdr:rowOff>
    </xdr:from>
    <xdr:to>
      <xdr:col>86</xdr:col>
      <xdr:colOff>25400</xdr:colOff>
      <xdr:row>71</xdr:row>
      <xdr:rowOff>35649</xdr:rowOff>
    </xdr:to>
    <xdr:cxnSp macro="">
      <xdr:nvCxnSpPr>
        <xdr:cNvPr id="616" name="直線コネクタ 615"/>
        <xdr:cNvCxnSpPr/>
      </xdr:nvCxnSpPr>
      <xdr:spPr>
        <a:xfrm>
          <a:off x="16230600" y="122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77101</xdr:rowOff>
    </xdr:from>
    <xdr:to>
      <xdr:col>85</xdr:col>
      <xdr:colOff>127000</xdr:colOff>
      <xdr:row>71</xdr:row>
      <xdr:rowOff>35649</xdr:rowOff>
    </xdr:to>
    <xdr:cxnSp macro="">
      <xdr:nvCxnSpPr>
        <xdr:cNvPr id="617" name="直線コネクタ 616"/>
        <xdr:cNvCxnSpPr/>
      </xdr:nvCxnSpPr>
      <xdr:spPr>
        <a:xfrm>
          <a:off x="15481300" y="12078601"/>
          <a:ext cx="838200" cy="1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157091</xdr:rowOff>
    </xdr:from>
    <xdr:ext cx="534377" cy="259045"/>
    <xdr:sp macro="" textlink="">
      <xdr:nvSpPr>
        <xdr:cNvPr id="618" name="公債費平均値テキスト"/>
        <xdr:cNvSpPr txBox="1"/>
      </xdr:nvSpPr>
      <xdr:spPr>
        <a:xfrm>
          <a:off x="16370300" y="1301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7214</xdr:rowOff>
    </xdr:from>
    <xdr:to>
      <xdr:col>85</xdr:col>
      <xdr:colOff>177800</xdr:colOff>
      <xdr:row>76</xdr:row>
      <xdr:rowOff>108814</xdr:rowOff>
    </xdr:to>
    <xdr:sp macro="" textlink="">
      <xdr:nvSpPr>
        <xdr:cNvPr id="619" name="フローチャート: 判断 618"/>
        <xdr:cNvSpPr/>
      </xdr:nvSpPr>
      <xdr:spPr>
        <a:xfrm>
          <a:off x="162687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55842</xdr:rowOff>
    </xdr:from>
    <xdr:to>
      <xdr:col>81</xdr:col>
      <xdr:colOff>50800</xdr:colOff>
      <xdr:row>70</xdr:row>
      <xdr:rowOff>77101</xdr:rowOff>
    </xdr:to>
    <xdr:cxnSp macro="">
      <xdr:nvCxnSpPr>
        <xdr:cNvPr id="620" name="直線コネクタ 619"/>
        <xdr:cNvCxnSpPr/>
      </xdr:nvCxnSpPr>
      <xdr:spPr>
        <a:xfrm>
          <a:off x="14592300" y="12057342"/>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67755</xdr:rowOff>
    </xdr:from>
    <xdr:to>
      <xdr:col>81</xdr:col>
      <xdr:colOff>101600</xdr:colOff>
      <xdr:row>75</xdr:row>
      <xdr:rowOff>169354</xdr:rowOff>
    </xdr:to>
    <xdr:sp macro="" textlink="">
      <xdr:nvSpPr>
        <xdr:cNvPr id="621" name="フローチャート: 判断 620"/>
        <xdr:cNvSpPr/>
      </xdr:nvSpPr>
      <xdr:spPr>
        <a:xfrm>
          <a:off x="15430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160481</xdr:rowOff>
    </xdr:from>
    <xdr:ext cx="534377" cy="259045"/>
    <xdr:sp macro="" textlink="">
      <xdr:nvSpPr>
        <xdr:cNvPr id="622" name="テキスト ボックス 621"/>
        <xdr:cNvSpPr txBox="1"/>
      </xdr:nvSpPr>
      <xdr:spPr>
        <a:xfrm>
          <a:off x="15201411" y="1301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43993</xdr:rowOff>
    </xdr:from>
    <xdr:to>
      <xdr:col>76</xdr:col>
      <xdr:colOff>114300</xdr:colOff>
      <xdr:row>70</xdr:row>
      <xdr:rowOff>55842</xdr:rowOff>
    </xdr:to>
    <xdr:cxnSp macro="">
      <xdr:nvCxnSpPr>
        <xdr:cNvPr id="623" name="直線コネクタ 622"/>
        <xdr:cNvCxnSpPr/>
      </xdr:nvCxnSpPr>
      <xdr:spPr>
        <a:xfrm>
          <a:off x="13703300" y="12045493"/>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65088</xdr:rowOff>
    </xdr:from>
    <xdr:to>
      <xdr:col>76</xdr:col>
      <xdr:colOff>165100</xdr:colOff>
      <xdr:row>74</xdr:row>
      <xdr:rowOff>166688</xdr:rowOff>
    </xdr:to>
    <xdr:sp macro="" textlink="">
      <xdr:nvSpPr>
        <xdr:cNvPr id="624" name="フローチャート: 判断 623"/>
        <xdr:cNvSpPr/>
      </xdr:nvSpPr>
      <xdr:spPr>
        <a:xfrm>
          <a:off x="14541500" y="127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157815</xdr:rowOff>
    </xdr:from>
    <xdr:ext cx="534377" cy="259045"/>
    <xdr:sp macro="" textlink="">
      <xdr:nvSpPr>
        <xdr:cNvPr id="625" name="テキスト ボックス 624"/>
        <xdr:cNvSpPr txBox="1"/>
      </xdr:nvSpPr>
      <xdr:spPr>
        <a:xfrm>
          <a:off x="14325111" y="1284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43993</xdr:rowOff>
    </xdr:from>
    <xdr:to>
      <xdr:col>71</xdr:col>
      <xdr:colOff>177800</xdr:colOff>
      <xdr:row>70</xdr:row>
      <xdr:rowOff>117983</xdr:rowOff>
    </xdr:to>
    <xdr:cxnSp macro="">
      <xdr:nvCxnSpPr>
        <xdr:cNvPr id="626" name="直線コネクタ 625"/>
        <xdr:cNvCxnSpPr/>
      </xdr:nvCxnSpPr>
      <xdr:spPr>
        <a:xfrm flipV="1">
          <a:off x="12814300" y="12045493"/>
          <a:ext cx="8890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76060</xdr:rowOff>
    </xdr:from>
    <xdr:to>
      <xdr:col>72</xdr:col>
      <xdr:colOff>38100</xdr:colOff>
      <xdr:row>73</xdr:row>
      <xdr:rowOff>6210</xdr:rowOff>
    </xdr:to>
    <xdr:sp macro="" textlink="">
      <xdr:nvSpPr>
        <xdr:cNvPr id="627" name="フローチャート: 判断 626"/>
        <xdr:cNvSpPr/>
      </xdr:nvSpPr>
      <xdr:spPr>
        <a:xfrm>
          <a:off x="13652500" y="124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168787</xdr:rowOff>
    </xdr:from>
    <xdr:ext cx="534377" cy="259045"/>
    <xdr:sp macro="" textlink="">
      <xdr:nvSpPr>
        <xdr:cNvPr id="628" name="テキスト ボックス 627"/>
        <xdr:cNvSpPr txBox="1"/>
      </xdr:nvSpPr>
      <xdr:spPr>
        <a:xfrm>
          <a:off x="13436111" y="1251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35598</xdr:rowOff>
    </xdr:from>
    <xdr:to>
      <xdr:col>67</xdr:col>
      <xdr:colOff>101600</xdr:colOff>
      <xdr:row>74</xdr:row>
      <xdr:rowOff>137198</xdr:rowOff>
    </xdr:to>
    <xdr:sp macro="" textlink="">
      <xdr:nvSpPr>
        <xdr:cNvPr id="629" name="フローチャート: 判断 628"/>
        <xdr:cNvSpPr/>
      </xdr:nvSpPr>
      <xdr:spPr>
        <a:xfrm>
          <a:off x="12763500" y="1272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128325</xdr:rowOff>
    </xdr:from>
    <xdr:ext cx="534377" cy="259045"/>
    <xdr:sp macro="" textlink="">
      <xdr:nvSpPr>
        <xdr:cNvPr id="630" name="テキスト ボックス 629"/>
        <xdr:cNvSpPr txBox="1"/>
      </xdr:nvSpPr>
      <xdr:spPr>
        <a:xfrm>
          <a:off x="12547111" y="1281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156299</xdr:rowOff>
    </xdr:from>
    <xdr:to>
      <xdr:col>85</xdr:col>
      <xdr:colOff>177800</xdr:colOff>
      <xdr:row>71</xdr:row>
      <xdr:rowOff>86449</xdr:rowOff>
    </xdr:to>
    <xdr:sp macro="" textlink="">
      <xdr:nvSpPr>
        <xdr:cNvPr id="636" name="楕円 635"/>
        <xdr:cNvSpPr/>
      </xdr:nvSpPr>
      <xdr:spPr>
        <a:xfrm>
          <a:off x="16268700" y="121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109326</xdr:rowOff>
    </xdr:from>
    <xdr:ext cx="534377" cy="259045"/>
    <xdr:sp macro="" textlink="">
      <xdr:nvSpPr>
        <xdr:cNvPr id="637" name="公債費該当値テキスト"/>
        <xdr:cNvSpPr txBox="1"/>
      </xdr:nvSpPr>
      <xdr:spPr>
        <a:xfrm>
          <a:off x="16370300" y="1211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26301</xdr:rowOff>
    </xdr:from>
    <xdr:to>
      <xdr:col>81</xdr:col>
      <xdr:colOff>101600</xdr:colOff>
      <xdr:row>70</xdr:row>
      <xdr:rowOff>127901</xdr:rowOff>
    </xdr:to>
    <xdr:sp macro="" textlink="">
      <xdr:nvSpPr>
        <xdr:cNvPr id="638" name="楕円 637"/>
        <xdr:cNvSpPr/>
      </xdr:nvSpPr>
      <xdr:spPr>
        <a:xfrm>
          <a:off x="15430500" y="1202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68</xdr:row>
      <xdr:rowOff>144428</xdr:rowOff>
    </xdr:from>
    <xdr:ext cx="534377" cy="259045"/>
    <xdr:sp macro="" textlink="">
      <xdr:nvSpPr>
        <xdr:cNvPr id="639" name="テキスト ボックス 638"/>
        <xdr:cNvSpPr txBox="1"/>
      </xdr:nvSpPr>
      <xdr:spPr>
        <a:xfrm>
          <a:off x="15201411" y="1180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5042</xdr:rowOff>
    </xdr:from>
    <xdr:to>
      <xdr:col>76</xdr:col>
      <xdr:colOff>165100</xdr:colOff>
      <xdr:row>70</xdr:row>
      <xdr:rowOff>106642</xdr:rowOff>
    </xdr:to>
    <xdr:sp macro="" textlink="">
      <xdr:nvSpPr>
        <xdr:cNvPr id="640" name="楕円 639"/>
        <xdr:cNvSpPr/>
      </xdr:nvSpPr>
      <xdr:spPr>
        <a:xfrm>
          <a:off x="14541500" y="120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123169</xdr:rowOff>
    </xdr:from>
    <xdr:ext cx="599010" cy="259045"/>
    <xdr:sp macro="" textlink="">
      <xdr:nvSpPr>
        <xdr:cNvPr id="641" name="テキスト ボックス 640"/>
        <xdr:cNvSpPr txBox="1"/>
      </xdr:nvSpPr>
      <xdr:spPr>
        <a:xfrm>
          <a:off x="14292795" y="1178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164643</xdr:rowOff>
    </xdr:from>
    <xdr:to>
      <xdr:col>72</xdr:col>
      <xdr:colOff>38100</xdr:colOff>
      <xdr:row>70</xdr:row>
      <xdr:rowOff>94793</xdr:rowOff>
    </xdr:to>
    <xdr:sp macro="" textlink="">
      <xdr:nvSpPr>
        <xdr:cNvPr id="642" name="楕円 641"/>
        <xdr:cNvSpPr/>
      </xdr:nvSpPr>
      <xdr:spPr>
        <a:xfrm>
          <a:off x="13652500" y="119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111320</xdr:rowOff>
    </xdr:from>
    <xdr:ext cx="599010" cy="259045"/>
    <xdr:sp macro="" textlink="">
      <xdr:nvSpPr>
        <xdr:cNvPr id="643" name="テキスト ボックス 642"/>
        <xdr:cNvSpPr txBox="1"/>
      </xdr:nvSpPr>
      <xdr:spPr>
        <a:xfrm>
          <a:off x="13403795" y="1176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67183</xdr:rowOff>
    </xdr:from>
    <xdr:to>
      <xdr:col>67</xdr:col>
      <xdr:colOff>101600</xdr:colOff>
      <xdr:row>70</xdr:row>
      <xdr:rowOff>168783</xdr:rowOff>
    </xdr:to>
    <xdr:sp macro="" textlink="">
      <xdr:nvSpPr>
        <xdr:cNvPr id="644" name="楕円 643"/>
        <xdr:cNvSpPr/>
      </xdr:nvSpPr>
      <xdr:spPr>
        <a:xfrm>
          <a:off x="12763500" y="120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13860</xdr:rowOff>
    </xdr:from>
    <xdr:ext cx="534377" cy="259045"/>
    <xdr:sp macro="" textlink="">
      <xdr:nvSpPr>
        <xdr:cNvPr id="645" name="テキスト ボックス 644"/>
        <xdr:cNvSpPr txBox="1"/>
      </xdr:nvSpPr>
      <xdr:spPr>
        <a:xfrm>
          <a:off x="12547111" y="1184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57" name="テキスト ボックス 656"/>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59" name="テキスト ボックス 658"/>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61" name="テキスト ボックス 660"/>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35415</xdr:rowOff>
    </xdr:from>
    <xdr:to>
      <xdr:col>85</xdr:col>
      <xdr:colOff>126364</xdr:colOff>
      <xdr:row>98</xdr:row>
      <xdr:rowOff>83530</xdr:rowOff>
    </xdr:to>
    <xdr:cxnSp macro="">
      <xdr:nvCxnSpPr>
        <xdr:cNvPr id="669" name="直線コネクタ 668"/>
        <xdr:cNvCxnSpPr/>
      </xdr:nvCxnSpPr>
      <xdr:spPr>
        <a:xfrm flipV="1">
          <a:off x="16317595" y="15980265"/>
          <a:ext cx="1269" cy="905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87357</xdr:rowOff>
    </xdr:from>
    <xdr:ext cx="469744" cy="259045"/>
    <xdr:sp macro="" textlink="">
      <xdr:nvSpPr>
        <xdr:cNvPr id="670" name="積立金最小値テキスト"/>
        <xdr:cNvSpPr txBox="1"/>
      </xdr:nvSpPr>
      <xdr:spPr>
        <a:xfrm>
          <a:off x="16370300" y="1688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83530</xdr:rowOff>
    </xdr:from>
    <xdr:to>
      <xdr:col>86</xdr:col>
      <xdr:colOff>25400</xdr:colOff>
      <xdr:row>98</xdr:row>
      <xdr:rowOff>83530</xdr:rowOff>
    </xdr:to>
    <xdr:cxnSp macro="">
      <xdr:nvCxnSpPr>
        <xdr:cNvPr id="671" name="直線コネクタ 670"/>
        <xdr:cNvCxnSpPr/>
      </xdr:nvCxnSpPr>
      <xdr:spPr>
        <a:xfrm>
          <a:off x="16230600" y="1688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153542</xdr:rowOff>
    </xdr:from>
    <xdr:ext cx="534377" cy="259045"/>
    <xdr:sp macro="" textlink="">
      <xdr:nvSpPr>
        <xdr:cNvPr id="672" name="積立金最大値テキスト"/>
        <xdr:cNvSpPr txBox="1"/>
      </xdr:nvSpPr>
      <xdr:spPr>
        <a:xfrm>
          <a:off x="16370300" y="1575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35415</xdr:rowOff>
    </xdr:from>
    <xdr:to>
      <xdr:col>86</xdr:col>
      <xdr:colOff>25400</xdr:colOff>
      <xdr:row>93</xdr:row>
      <xdr:rowOff>35415</xdr:rowOff>
    </xdr:to>
    <xdr:cxnSp macro="">
      <xdr:nvCxnSpPr>
        <xdr:cNvPr id="673" name="直線コネクタ 672"/>
        <xdr:cNvCxnSpPr/>
      </xdr:nvCxnSpPr>
      <xdr:spPr>
        <a:xfrm>
          <a:off x="16230600" y="1598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66221</xdr:rowOff>
    </xdr:from>
    <xdr:to>
      <xdr:col>85</xdr:col>
      <xdr:colOff>127000</xdr:colOff>
      <xdr:row>98</xdr:row>
      <xdr:rowOff>83530</xdr:rowOff>
    </xdr:to>
    <xdr:cxnSp macro="">
      <xdr:nvCxnSpPr>
        <xdr:cNvPr id="674" name="直線コネクタ 673"/>
        <xdr:cNvCxnSpPr/>
      </xdr:nvCxnSpPr>
      <xdr:spPr>
        <a:xfrm>
          <a:off x="15481300" y="16182521"/>
          <a:ext cx="838200" cy="70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115913</xdr:rowOff>
    </xdr:from>
    <xdr:ext cx="469744" cy="259045"/>
    <xdr:sp macro="" textlink="">
      <xdr:nvSpPr>
        <xdr:cNvPr id="675" name="積立金平均値テキスト"/>
        <xdr:cNvSpPr txBox="1"/>
      </xdr:nvSpPr>
      <xdr:spPr>
        <a:xfrm>
          <a:off x="16370300" y="16232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93036</xdr:rowOff>
    </xdr:from>
    <xdr:to>
      <xdr:col>85</xdr:col>
      <xdr:colOff>177800</xdr:colOff>
      <xdr:row>96</xdr:row>
      <xdr:rowOff>23186</xdr:rowOff>
    </xdr:to>
    <xdr:sp macro="" textlink="">
      <xdr:nvSpPr>
        <xdr:cNvPr id="676" name="フローチャート: 判断 675"/>
        <xdr:cNvSpPr/>
      </xdr:nvSpPr>
      <xdr:spPr>
        <a:xfrm>
          <a:off x="16268700" y="1638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66221</xdr:rowOff>
    </xdr:from>
    <xdr:to>
      <xdr:col>81</xdr:col>
      <xdr:colOff>50800</xdr:colOff>
      <xdr:row>95</xdr:row>
      <xdr:rowOff>88864</xdr:rowOff>
    </xdr:to>
    <xdr:cxnSp macro="">
      <xdr:nvCxnSpPr>
        <xdr:cNvPr id="677" name="直線コネクタ 676"/>
        <xdr:cNvCxnSpPr/>
      </xdr:nvCxnSpPr>
      <xdr:spPr>
        <a:xfrm flipV="1">
          <a:off x="14592300" y="16182521"/>
          <a:ext cx="889000" cy="19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80409</xdr:rowOff>
    </xdr:from>
    <xdr:to>
      <xdr:col>81</xdr:col>
      <xdr:colOff>101600</xdr:colOff>
      <xdr:row>95</xdr:row>
      <xdr:rowOff>10559</xdr:rowOff>
    </xdr:to>
    <xdr:sp macro="" textlink="">
      <xdr:nvSpPr>
        <xdr:cNvPr id="678" name="フローチャート: 判断 677"/>
        <xdr:cNvSpPr/>
      </xdr:nvSpPr>
      <xdr:spPr>
        <a:xfrm>
          <a:off x="15430500" y="16196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1686</xdr:rowOff>
    </xdr:from>
    <xdr:ext cx="469744" cy="259045"/>
    <xdr:sp macro="" textlink="">
      <xdr:nvSpPr>
        <xdr:cNvPr id="679" name="テキスト ボックス 678"/>
        <xdr:cNvSpPr txBox="1"/>
      </xdr:nvSpPr>
      <xdr:spPr>
        <a:xfrm>
          <a:off x="15233728" y="1628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120214</xdr:rowOff>
    </xdr:from>
    <xdr:to>
      <xdr:col>76</xdr:col>
      <xdr:colOff>114300</xdr:colOff>
      <xdr:row>95</xdr:row>
      <xdr:rowOff>88864</xdr:rowOff>
    </xdr:to>
    <xdr:cxnSp macro="">
      <xdr:nvCxnSpPr>
        <xdr:cNvPr id="680" name="直線コネクタ 679"/>
        <xdr:cNvCxnSpPr/>
      </xdr:nvCxnSpPr>
      <xdr:spPr>
        <a:xfrm>
          <a:off x="13703300" y="15722164"/>
          <a:ext cx="889000" cy="65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89</xdr:row>
      <xdr:rowOff>128524</xdr:rowOff>
    </xdr:from>
    <xdr:to>
      <xdr:col>76</xdr:col>
      <xdr:colOff>165100</xdr:colOff>
      <xdr:row>90</xdr:row>
      <xdr:rowOff>58674</xdr:rowOff>
    </xdr:to>
    <xdr:sp macro="" textlink="">
      <xdr:nvSpPr>
        <xdr:cNvPr id="681" name="フローチャート: 判断 680"/>
        <xdr:cNvSpPr/>
      </xdr:nvSpPr>
      <xdr:spPr>
        <a:xfrm>
          <a:off x="14541500" y="1538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75201</xdr:rowOff>
    </xdr:from>
    <xdr:ext cx="534377" cy="259045"/>
    <xdr:sp macro="" textlink="">
      <xdr:nvSpPr>
        <xdr:cNvPr id="682" name="テキスト ボックス 681"/>
        <xdr:cNvSpPr txBox="1"/>
      </xdr:nvSpPr>
      <xdr:spPr>
        <a:xfrm>
          <a:off x="14325111" y="151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120214</xdr:rowOff>
    </xdr:from>
    <xdr:to>
      <xdr:col>71</xdr:col>
      <xdr:colOff>177800</xdr:colOff>
      <xdr:row>97</xdr:row>
      <xdr:rowOff>34218</xdr:rowOff>
    </xdr:to>
    <xdr:cxnSp macro="">
      <xdr:nvCxnSpPr>
        <xdr:cNvPr id="683" name="直線コネクタ 682"/>
        <xdr:cNvCxnSpPr/>
      </xdr:nvCxnSpPr>
      <xdr:spPr>
        <a:xfrm flipV="1">
          <a:off x="12814300" y="15722164"/>
          <a:ext cx="889000" cy="94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126891</xdr:rowOff>
    </xdr:from>
    <xdr:to>
      <xdr:col>72</xdr:col>
      <xdr:colOff>38100</xdr:colOff>
      <xdr:row>92</xdr:row>
      <xdr:rowOff>57041</xdr:rowOff>
    </xdr:to>
    <xdr:sp macro="" textlink="">
      <xdr:nvSpPr>
        <xdr:cNvPr id="684" name="フローチャート: 判断 683"/>
        <xdr:cNvSpPr/>
      </xdr:nvSpPr>
      <xdr:spPr>
        <a:xfrm>
          <a:off x="13652500" y="1572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48168</xdr:rowOff>
    </xdr:from>
    <xdr:ext cx="534377" cy="259045"/>
    <xdr:sp macro="" textlink="">
      <xdr:nvSpPr>
        <xdr:cNvPr id="685" name="テキスト ボックス 684"/>
        <xdr:cNvSpPr txBox="1"/>
      </xdr:nvSpPr>
      <xdr:spPr>
        <a:xfrm>
          <a:off x="13436111" y="1582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36213</xdr:rowOff>
    </xdr:from>
    <xdr:to>
      <xdr:col>67</xdr:col>
      <xdr:colOff>101600</xdr:colOff>
      <xdr:row>93</xdr:row>
      <xdr:rowOff>137813</xdr:rowOff>
    </xdr:to>
    <xdr:sp macro="" textlink="">
      <xdr:nvSpPr>
        <xdr:cNvPr id="686" name="フローチャート: 判断 685"/>
        <xdr:cNvSpPr/>
      </xdr:nvSpPr>
      <xdr:spPr>
        <a:xfrm>
          <a:off x="12763500" y="1598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154340</xdr:rowOff>
    </xdr:from>
    <xdr:ext cx="469744" cy="259045"/>
    <xdr:sp macro="" textlink="">
      <xdr:nvSpPr>
        <xdr:cNvPr id="687" name="テキスト ボックス 686"/>
        <xdr:cNvSpPr txBox="1"/>
      </xdr:nvSpPr>
      <xdr:spPr>
        <a:xfrm>
          <a:off x="12579428" y="1575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32730</xdr:rowOff>
    </xdr:from>
    <xdr:to>
      <xdr:col>85</xdr:col>
      <xdr:colOff>177800</xdr:colOff>
      <xdr:row>98</xdr:row>
      <xdr:rowOff>134330</xdr:rowOff>
    </xdr:to>
    <xdr:sp macro="" textlink="">
      <xdr:nvSpPr>
        <xdr:cNvPr id="693" name="楕円 692"/>
        <xdr:cNvSpPr/>
      </xdr:nvSpPr>
      <xdr:spPr>
        <a:xfrm>
          <a:off x="16268700" y="168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119107</xdr:rowOff>
    </xdr:from>
    <xdr:ext cx="469744" cy="259045"/>
    <xdr:sp macro="" textlink="">
      <xdr:nvSpPr>
        <xdr:cNvPr id="694" name="積立金該当値テキスト"/>
        <xdr:cNvSpPr txBox="1"/>
      </xdr:nvSpPr>
      <xdr:spPr>
        <a:xfrm>
          <a:off x="16370300" y="167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15421</xdr:rowOff>
    </xdr:from>
    <xdr:to>
      <xdr:col>81</xdr:col>
      <xdr:colOff>101600</xdr:colOff>
      <xdr:row>94</xdr:row>
      <xdr:rowOff>117021</xdr:rowOff>
    </xdr:to>
    <xdr:sp macro="" textlink="">
      <xdr:nvSpPr>
        <xdr:cNvPr id="695" name="楕円 694"/>
        <xdr:cNvSpPr/>
      </xdr:nvSpPr>
      <xdr:spPr>
        <a:xfrm>
          <a:off x="15430500" y="1613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92</xdr:row>
      <xdr:rowOff>133548</xdr:rowOff>
    </xdr:from>
    <xdr:ext cx="469744" cy="259045"/>
    <xdr:sp macro="" textlink="">
      <xdr:nvSpPr>
        <xdr:cNvPr id="696" name="テキスト ボックス 695"/>
        <xdr:cNvSpPr txBox="1"/>
      </xdr:nvSpPr>
      <xdr:spPr>
        <a:xfrm>
          <a:off x="15233728" y="1590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38064</xdr:rowOff>
    </xdr:from>
    <xdr:to>
      <xdr:col>76</xdr:col>
      <xdr:colOff>165100</xdr:colOff>
      <xdr:row>95</xdr:row>
      <xdr:rowOff>139664</xdr:rowOff>
    </xdr:to>
    <xdr:sp macro="" textlink="">
      <xdr:nvSpPr>
        <xdr:cNvPr id="697" name="楕円 696"/>
        <xdr:cNvSpPr/>
      </xdr:nvSpPr>
      <xdr:spPr>
        <a:xfrm>
          <a:off x="14541500" y="163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130791</xdr:rowOff>
    </xdr:from>
    <xdr:ext cx="469744" cy="259045"/>
    <xdr:sp macro="" textlink="">
      <xdr:nvSpPr>
        <xdr:cNvPr id="698" name="テキスト ボックス 697"/>
        <xdr:cNvSpPr txBox="1"/>
      </xdr:nvSpPr>
      <xdr:spPr>
        <a:xfrm>
          <a:off x="14357428" y="1641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69414</xdr:rowOff>
    </xdr:from>
    <xdr:to>
      <xdr:col>72</xdr:col>
      <xdr:colOff>38100</xdr:colOff>
      <xdr:row>91</xdr:row>
      <xdr:rowOff>171014</xdr:rowOff>
    </xdr:to>
    <xdr:sp macro="" textlink="">
      <xdr:nvSpPr>
        <xdr:cNvPr id="699" name="楕円 698"/>
        <xdr:cNvSpPr/>
      </xdr:nvSpPr>
      <xdr:spPr>
        <a:xfrm>
          <a:off x="13652500" y="156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16091</xdr:rowOff>
    </xdr:from>
    <xdr:ext cx="534377" cy="259045"/>
    <xdr:sp macro="" textlink="">
      <xdr:nvSpPr>
        <xdr:cNvPr id="700" name="テキスト ボックス 699"/>
        <xdr:cNvSpPr txBox="1"/>
      </xdr:nvSpPr>
      <xdr:spPr>
        <a:xfrm>
          <a:off x="13436111" y="154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154868</xdr:rowOff>
    </xdr:from>
    <xdr:to>
      <xdr:col>67</xdr:col>
      <xdr:colOff>101600</xdr:colOff>
      <xdr:row>97</xdr:row>
      <xdr:rowOff>85018</xdr:rowOff>
    </xdr:to>
    <xdr:sp macro="" textlink="">
      <xdr:nvSpPr>
        <xdr:cNvPr id="701" name="楕円 700"/>
        <xdr:cNvSpPr/>
      </xdr:nvSpPr>
      <xdr:spPr>
        <a:xfrm>
          <a:off x="12763500" y="1661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76145</xdr:rowOff>
    </xdr:from>
    <xdr:ext cx="469744" cy="259045"/>
    <xdr:sp macro="" textlink="">
      <xdr:nvSpPr>
        <xdr:cNvPr id="702" name="テキスト ボックス 701"/>
        <xdr:cNvSpPr txBox="1"/>
      </xdr:nvSpPr>
      <xdr:spPr>
        <a:xfrm>
          <a:off x="12579428" y="1670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4" name="正方形/長方形 70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5" name="正方形/長方形 70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6" name="正方形/長方形 70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7" name="正方形/長方形 70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4" name="テキスト ボックス 71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6" name="テキスト ボックス 71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8" name="テキスト ボックス 71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0" name="テキスト ボックス 71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38659</xdr:rowOff>
    </xdr:from>
    <xdr:to>
      <xdr:col>116</xdr:col>
      <xdr:colOff>62864</xdr:colOff>
      <xdr:row>38</xdr:row>
      <xdr:rowOff>139700</xdr:rowOff>
    </xdr:to>
    <xdr:cxnSp macro="">
      <xdr:nvCxnSpPr>
        <xdr:cNvPr id="722" name="直線コネクタ 721"/>
        <xdr:cNvCxnSpPr/>
      </xdr:nvCxnSpPr>
      <xdr:spPr>
        <a:xfrm flipV="1">
          <a:off x="22159595" y="5353609"/>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156786</xdr:rowOff>
    </xdr:from>
    <xdr:ext cx="469744" cy="259045"/>
    <xdr:sp macro="" textlink="">
      <xdr:nvSpPr>
        <xdr:cNvPr id="725" name="投資及び出資金最大値テキスト"/>
        <xdr:cNvSpPr txBox="1"/>
      </xdr:nvSpPr>
      <xdr:spPr>
        <a:xfrm>
          <a:off x="22212300" y="512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38659</xdr:rowOff>
    </xdr:from>
    <xdr:to>
      <xdr:col>116</xdr:col>
      <xdr:colOff>152400</xdr:colOff>
      <xdr:row>31</xdr:row>
      <xdr:rowOff>38659</xdr:rowOff>
    </xdr:to>
    <xdr:cxnSp macro="">
      <xdr:nvCxnSpPr>
        <xdr:cNvPr id="726" name="直線コネクタ 725"/>
        <xdr:cNvCxnSpPr/>
      </xdr:nvCxnSpPr>
      <xdr:spPr>
        <a:xfrm>
          <a:off x="22072600" y="535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7" name="直線コネクタ 72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61942</xdr:rowOff>
    </xdr:from>
    <xdr:ext cx="378565" cy="259045"/>
    <xdr:sp macro="" textlink="">
      <xdr:nvSpPr>
        <xdr:cNvPr id="728" name="投資及び出資金平均値テキスト"/>
        <xdr:cNvSpPr txBox="1"/>
      </xdr:nvSpPr>
      <xdr:spPr>
        <a:xfrm>
          <a:off x="22212300" y="62341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39065</xdr:rowOff>
    </xdr:from>
    <xdr:to>
      <xdr:col>116</xdr:col>
      <xdr:colOff>114300</xdr:colOff>
      <xdr:row>37</xdr:row>
      <xdr:rowOff>140665</xdr:rowOff>
    </xdr:to>
    <xdr:sp macro="" textlink="">
      <xdr:nvSpPr>
        <xdr:cNvPr id="729" name="フローチャート: 判断 728"/>
        <xdr:cNvSpPr/>
      </xdr:nvSpPr>
      <xdr:spPr>
        <a:xfrm>
          <a:off x="221107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0" name="直線コネクタ 72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98044</xdr:rowOff>
    </xdr:from>
    <xdr:to>
      <xdr:col>112</xdr:col>
      <xdr:colOff>38100</xdr:colOff>
      <xdr:row>38</xdr:row>
      <xdr:rowOff>28194</xdr:rowOff>
    </xdr:to>
    <xdr:sp macro="" textlink="">
      <xdr:nvSpPr>
        <xdr:cNvPr id="731" name="フローチャート: 判断 730"/>
        <xdr:cNvSpPr/>
      </xdr:nvSpPr>
      <xdr:spPr>
        <a:xfrm>
          <a:off x="21272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44721</xdr:rowOff>
    </xdr:from>
    <xdr:ext cx="378565" cy="259045"/>
    <xdr:sp macro="" textlink="">
      <xdr:nvSpPr>
        <xdr:cNvPr id="732" name="テキスト ボックス 731"/>
        <xdr:cNvSpPr txBox="1"/>
      </xdr:nvSpPr>
      <xdr:spPr>
        <a:xfrm>
          <a:off x="211213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3" name="直線コネクタ 73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22606</xdr:rowOff>
    </xdr:from>
    <xdr:to>
      <xdr:col>107</xdr:col>
      <xdr:colOff>101600</xdr:colOff>
      <xdr:row>38</xdr:row>
      <xdr:rowOff>124206</xdr:rowOff>
    </xdr:to>
    <xdr:sp macro="" textlink="">
      <xdr:nvSpPr>
        <xdr:cNvPr id="734" name="フローチャート: 判断 733"/>
        <xdr:cNvSpPr/>
      </xdr:nvSpPr>
      <xdr:spPr>
        <a:xfrm>
          <a:off x="2038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140733</xdr:rowOff>
    </xdr:from>
    <xdr:ext cx="378565" cy="259045"/>
    <xdr:sp macro="" textlink="">
      <xdr:nvSpPr>
        <xdr:cNvPr id="735" name="テキスト ボックス 734"/>
        <xdr:cNvSpPr txBox="1"/>
      </xdr:nvSpPr>
      <xdr:spPr>
        <a:xfrm>
          <a:off x="20245017" y="631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43688</xdr:rowOff>
    </xdr:from>
    <xdr:to>
      <xdr:col>102</xdr:col>
      <xdr:colOff>114300</xdr:colOff>
      <xdr:row>38</xdr:row>
      <xdr:rowOff>139700</xdr:rowOff>
    </xdr:to>
    <xdr:cxnSp macro="">
      <xdr:nvCxnSpPr>
        <xdr:cNvPr id="736" name="直線コネクタ 735"/>
        <xdr:cNvCxnSpPr/>
      </xdr:nvCxnSpPr>
      <xdr:spPr>
        <a:xfrm>
          <a:off x="18656300" y="65587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15748</xdr:rowOff>
    </xdr:from>
    <xdr:to>
      <xdr:col>102</xdr:col>
      <xdr:colOff>165100</xdr:colOff>
      <xdr:row>38</xdr:row>
      <xdr:rowOff>117348</xdr:rowOff>
    </xdr:to>
    <xdr:sp macro="" textlink="">
      <xdr:nvSpPr>
        <xdr:cNvPr id="737" name="フローチャート: 判断 736"/>
        <xdr:cNvSpPr/>
      </xdr:nvSpPr>
      <xdr:spPr>
        <a:xfrm>
          <a:off x="19494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133875</xdr:rowOff>
    </xdr:from>
    <xdr:ext cx="378565" cy="259045"/>
    <xdr:sp macro="" textlink="">
      <xdr:nvSpPr>
        <xdr:cNvPr id="738" name="テキスト ボックス 737"/>
        <xdr:cNvSpPr txBox="1"/>
      </xdr:nvSpPr>
      <xdr:spPr>
        <a:xfrm>
          <a:off x="19356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1575</xdr:rowOff>
    </xdr:from>
    <xdr:to>
      <xdr:col>98</xdr:col>
      <xdr:colOff>38100</xdr:colOff>
      <xdr:row>38</xdr:row>
      <xdr:rowOff>103175</xdr:rowOff>
    </xdr:to>
    <xdr:sp macro="" textlink="">
      <xdr:nvSpPr>
        <xdr:cNvPr id="739" name="フローチャート: 判断 738"/>
        <xdr:cNvSpPr/>
      </xdr:nvSpPr>
      <xdr:spPr>
        <a:xfrm>
          <a:off x="18605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94302</xdr:rowOff>
    </xdr:from>
    <xdr:ext cx="378565" cy="259045"/>
    <xdr:sp macro="" textlink="">
      <xdr:nvSpPr>
        <xdr:cNvPr id="740" name="テキスト ボックス 739"/>
        <xdr:cNvSpPr txBox="1"/>
      </xdr:nvSpPr>
      <xdr:spPr>
        <a:xfrm>
          <a:off x="18467017" y="66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楕円 74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8" name="楕円 74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9" name="テキスト ボックス 748"/>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0" name="楕円 74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2" name="楕円 75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3" name="テキスト ボックス 75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54" name="楕円 753"/>
        <xdr:cNvSpPr/>
      </xdr:nvSpPr>
      <xdr:spPr>
        <a:xfrm>
          <a:off x="18605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111015</xdr:rowOff>
    </xdr:from>
    <xdr:ext cx="378565" cy="259045"/>
    <xdr:sp macro="" textlink="">
      <xdr:nvSpPr>
        <xdr:cNvPr id="755" name="テキスト ボックス 754"/>
        <xdr:cNvSpPr txBox="1"/>
      </xdr:nvSpPr>
      <xdr:spPr>
        <a:xfrm>
          <a:off x="18467017" y="628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7" name="正方形/長方形 75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8" name="正方形/長方形 75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9" name="正方形/長方形 75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0" name="正方形/長方形 75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139700</xdr:rowOff>
    </xdr:from>
    <xdr:to>
      <xdr:col>120</xdr:col>
      <xdr:colOff>114300</xdr:colOff>
      <xdr:row>59</xdr:row>
      <xdr:rowOff>139700</xdr:rowOff>
    </xdr:to>
    <xdr:cxnSp macro="">
      <xdr:nvCxnSpPr>
        <xdr:cNvPr id="764" name="直線コネクタ 763"/>
        <xdr:cNvCxnSpPr/>
      </xdr:nvCxnSpPr>
      <xdr:spPr>
        <a:xfrm>
          <a:off x="18288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168927</xdr:rowOff>
    </xdr:from>
    <xdr:ext cx="248786" cy="259045"/>
    <xdr:sp macro="" textlink="">
      <xdr:nvSpPr>
        <xdr:cNvPr id="765" name="テキスト ボックス 764"/>
        <xdr:cNvSpPr txBox="1"/>
      </xdr:nvSpPr>
      <xdr:spPr>
        <a:xfrm>
          <a:off x="18039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25400</xdr:rowOff>
    </xdr:from>
    <xdr:to>
      <xdr:col>120</xdr:col>
      <xdr:colOff>114300</xdr:colOff>
      <xdr:row>58</xdr:row>
      <xdr:rowOff>25400</xdr:rowOff>
    </xdr:to>
    <xdr:cxnSp macro="">
      <xdr:nvCxnSpPr>
        <xdr:cNvPr id="766" name="直線コネクタ 76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54627</xdr:rowOff>
    </xdr:from>
    <xdr:ext cx="531299" cy="259045"/>
    <xdr:sp macro="" textlink="">
      <xdr:nvSpPr>
        <xdr:cNvPr id="767" name="テキスト ボックス 766"/>
        <xdr:cNvSpPr txBox="1"/>
      </xdr:nvSpPr>
      <xdr:spPr>
        <a:xfrm>
          <a:off x="17756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82550</xdr:rowOff>
    </xdr:from>
    <xdr:to>
      <xdr:col>120</xdr:col>
      <xdr:colOff>114300</xdr:colOff>
      <xdr:row>56</xdr:row>
      <xdr:rowOff>82550</xdr:rowOff>
    </xdr:to>
    <xdr:cxnSp macro="">
      <xdr:nvCxnSpPr>
        <xdr:cNvPr id="768" name="直線コネクタ 767"/>
        <xdr:cNvCxnSpPr/>
      </xdr:nvCxnSpPr>
      <xdr:spPr>
        <a:xfrm>
          <a:off x="18288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111777</xdr:rowOff>
    </xdr:from>
    <xdr:ext cx="531299" cy="259045"/>
    <xdr:sp macro="" textlink="">
      <xdr:nvSpPr>
        <xdr:cNvPr id="769" name="テキスト ボックス 768"/>
        <xdr:cNvSpPr txBox="1"/>
      </xdr:nvSpPr>
      <xdr:spPr>
        <a:xfrm>
          <a:off x="17756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25400</xdr:rowOff>
    </xdr:from>
    <xdr:to>
      <xdr:col>120</xdr:col>
      <xdr:colOff>114300</xdr:colOff>
      <xdr:row>53</xdr:row>
      <xdr:rowOff>25400</xdr:rowOff>
    </xdr:to>
    <xdr:cxnSp macro="">
      <xdr:nvCxnSpPr>
        <xdr:cNvPr id="772" name="直線コネクタ 771"/>
        <xdr:cNvCxnSpPr/>
      </xdr:nvCxnSpPr>
      <xdr:spPr>
        <a:xfrm>
          <a:off x="18288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54627</xdr:rowOff>
    </xdr:from>
    <xdr:ext cx="531299" cy="259045"/>
    <xdr:sp macro="" textlink="">
      <xdr:nvSpPr>
        <xdr:cNvPr id="773" name="テキスト ボックス 772"/>
        <xdr:cNvSpPr txBox="1"/>
      </xdr:nvSpPr>
      <xdr:spPr>
        <a:xfrm>
          <a:off x="17756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4" name="直線コネクタ 77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5" name="テキスト ボックス 77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49</xdr:row>
      <xdr:rowOff>139700</xdr:rowOff>
    </xdr:from>
    <xdr:to>
      <xdr:col>120</xdr:col>
      <xdr:colOff>114300</xdr:colOff>
      <xdr:row>49</xdr:row>
      <xdr:rowOff>139700</xdr:rowOff>
    </xdr:to>
    <xdr:cxnSp macro="">
      <xdr:nvCxnSpPr>
        <xdr:cNvPr id="776" name="直線コネクタ 775"/>
        <xdr:cNvCxnSpPr/>
      </xdr:nvCxnSpPr>
      <xdr:spPr>
        <a:xfrm>
          <a:off x="18288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48</xdr:row>
      <xdr:rowOff>168927</xdr:rowOff>
    </xdr:from>
    <xdr:ext cx="531299" cy="259045"/>
    <xdr:sp macro="" textlink="">
      <xdr:nvSpPr>
        <xdr:cNvPr id="777" name="テキスト ボックス 776"/>
        <xdr:cNvSpPr txBox="1"/>
      </xdr:nvSpPr>
      <xdr:spPr>
        <a:xfrm>
          <a:off x="17756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60319</xdr:rowOff>
    </xdr:from>
    <xdr:to>
      <xdr:col>116</xdr:col>
      <xdr:colOff>62864</xdr:colOff>
      <xdr:row>58</xdr:row>
      <xdr:rowOff>143015</xdr:rowOff>
    </xdr:to>
    <xdr:cxnSp macro="">
      <xdr:nvCxnSpPr>
        <xdr:cNvPr id="781" name="直線コネクタ 780"/>
        <xdr:cNvCxnSpPr/>
      </xdr:nvCxnSpPr>
      <xdr:spPr>
        <a:xfrm flipV="1">
          <a:off x="22159595" y="8975719"/>
          <a:ext cx="1269" cy="111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146842</xdr:rowOff>
    </xdr:from>
    <xdr:ext cx="469744" cy="259045"/>
    <xdr:sp macro="" textlink="">
      <xdr:nvSpPr>
        <xdr:cNvPr id="782" name="貸付金最小値テキスト"/>
        <xdr:cNvSpPr txBox="1"/>
      </xdr:nvSpPr>
      <xdr:spPr>
        <a:xfrm>
          <a:off x="22212300" y="1009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143015</xdr:rowOff>
    </xdr:from>
    <xdr:to>
      <xdr:col>116</xdr:col>
      <xdr:colOff>152400</xdr:colOff>
      <xdr:row>58</xdr:row>
      <xdr:rowOff>143015</xdr:rowOff>
    </xdr:to>
    <xdr:cxnSp macro="">
      <xdr:nvCxnSpPr>
        <xdr:cNvPr id="783" name="直線コネクタ 782"/>
        <xdr:cNvCxnSpPr/>
      </xdr:nvCxnSpPr>
      <xdr:spPr>
        <a:xfrm>
          <a:off x="22072600" y="10087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6996</xdr:rowOff>
    </xdr:from>
    <xdr:ext cx="534377" cy="259045"/>
    <xdr:sp macro="" textlink="">
      <xdr:nvSpPr>
        <xdr:cNvPr id="784" name="貸付金最大値テキスト"/>
        <xdr:cNvSpPr txBox="1"/>
      </xdr:nvSpPr>
      <xdr:spPr>
        <a:xfrm>
          <a:off x="22212300" y="875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60319</xdr:rowOff>
    </xdr:from>
    <xdr:to>
      <xdr:col>116</xdr:col>
      <xdr:colOff>152400</xdr:colOff>
      <xdr:row>52</xdr:row>
      <xdr:rowOff>60319</xdr:rowOff>
    </xdr:to>
    <xdr:cxnSp macro="">
      <xdr:nvCxnSpPr>
        <xdr:cNvPr id="785" name="直線コネクタ 784"/>
        <xdr:cNvCxnSpPr/>
      </xdr:nvCxnSpPr>
      <xdr:spPr>
        <a:xfrm>
          <a:off x="22072600" y="8975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139100</xdr:rowOff>
    </xdr:from>
    <xdr:to>
      <xdr:col>116</xdr:col>
      <xdr:colOff>63500</xdr:colOff>
      <xdr:row>53</xdr:row>
      <xdr:rowOff>27257</xdr:rowOff>
    </xdr:to>
    <xdr:cxnSp macro="">
      <xdr:nvCxnSpPr>
        <xdr:cNvPr id="786" name="直線コネクタ 785"/>
        <xdr:cNvCxnSpPr/>
      </xdr:nvCxnSpPr>
      <xdr:spPr>
        <a:xfrm>
          <a:off x="21323300" y="9054500"/>
          <a:ext cx="838200" cy="5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164082</xdr:rowOff>
    </xdr:from>
    <xdr:ext cx="534377" cy="259045"/>
    <xdr:sp macro="" textlink="">
      <xdr:nvSpPr>
        <xdr:cNvPr id="787" name="貸付金平均値テキスト"/>
        <xdr:cNvSpPr txBox="1"/>
      </xdr:nvSpPr>
      <xdr:spPr>
        <a:xfrm>
          <a:off x="22212300" y="9422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14205</xdr:rowOff>
    </xdr:from>
    <xdr:to>
      <xdr:col>116</xdr:col>
      <xdr:colOff>114300</xdr:colOff>
      <xdr:row>55</xdr:row>
      <xdr:rowOff>115805</xdr:rowOff>
    </xdr:to>
    <xdr:sp macro="" textlink="">
      <xdr:nvSpPr>
        <xdr:cNvPr id="788" name="フローチャート: 判断 787"/>
        <xdr:cNvSpPr/>
      </xdr:nvSpPr>
      <xdr:spPr>
        <a:xfrm>
          <a:off x="22110700" y="94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166932</xdr:rowOff>
    </xdr:from>
    <xdr:to>
      <xdr:col>111</xdr:col>
      <xdr:colOff>177800</xdr:colOff>
      <xdr:row>52</xdr:row>
      <xdr:rowOff>139100</xdr:rowOff>
    </xdr:to>
    <xdr:cxnSp macro="">
      <xdr:nvCxnSpPr>
        <xdr:cNvPr id="789" name="直線コネクタ 788"/>
        <xdr:cNvCxnSpPr/>
      </xdr:nvCxnSpPr>
      <xdr:spPr>
        <a:xfrm>
          <a:off x="20434300" y="8910882"/>
          <a:ext cx="889000" cy="1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57496</xdr:rowOff>
    </xdr:from>
    <xdr:to>
      <xdr:col>112</xdr:col>
      <xdr:colOff>38100</xdr:colOff>
      <xdr:row>54</xdr:row>
      <xdr:rowOff>159096</xdr:rowOff>
    </xdr:to>
    <xdr:sp macro="" textlink="">
      <xdr:nvSpPr>
        <xdr:cNvPr id="790" name="フローチャート: 判断 789"/>
        <xdr:cNvSpPr/>
      </xdr:nvSpPr>
      <xdr:spPr>
        <a:xfrm>
          <a:off x="21272500" y="931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150223</xdr:rowOff>
    </xdr:from>
    <xdr:ext cx="534377" cy="259045"/>
    <xdr:sp macro="" textlink="">
      <xdr:nvSpPr>
        <xdr:cNvPr id="791" name="テキスト ボックス 790"/>
        <xdr:cNvSpPr txBox="1"/>
      </xdr:nvSpPr>
      <xdr:spPr>
        <a:xfrm>
          <a:off x="21043411" y="940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40059</xdr:rowOff>
    </xdr:from>
    <xdr:to>
      <xdr:col>107</xdr:col>
      <xdr:colOff>50800</xdr:colOff>
      <xdr:row>51</xdr:row>
      <xdr:rowOff>166932</xdr:rowOff>
    </xdr:to>
    <xdr:cxnSp macro="">
      <xdr:nvCxnSpPr>
        <xdr:cNvPr id="792" name="直線コネクタ 791"/>
        <xdr:cNvCxnSpPr/>
      </xdr:nvCxnSpPr>
      <xdr:spPr>
        <a:xfrm>
          <a:off x="19545300" y="8784009"/>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131705</xdr:rowOff>
    </xdr:from>
    <xdr:to>
      <xdr:col>107</xdr:col>
      <xdr:colOff>101600</xdr:colOff>
      <xdr:row>53</xdr:row>
      <xdr:rowOff>61855</xdr:rowOff>
    </xdr:to>
    <xdr:sp macro="" textlink="">
      <xdr:nvSpPr>
        <xdr:cNvPr id="793" name="フローチャート: 判断 792"/>
        <xdr:cNvSpPr/>
      </xdr:nvSpPr>
      <xdr:spPr>
        <a:xfrm>
          <a:off x="20383500" y="9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52982</xdr:rowOff>
    </xdr:from>
    <xdr:ext cx="534377" cy="259045"/>
    <xdr:sp macro="" textlink="">
      <xdr:nvSpPr>
        <xdr:cNvPr id="794" name="テキスト ボックス 793"/>
        <xdr:cNvSpPr txBox="1"/>
      </xdr:nvSpPr>
      <xdr:spPr>
        <a:xfrm>
          <a:off x="20167111" y="913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123784</xdr:rowOff>
    </xdr:from>
    <xdr:to>
      <xdr:col>102</xdr:col>
      <xdr:colOff>114300</xdr:colOff>
      <xdr:row>51</xdr:row>
      <xdr:rowOff>40059</xdr:rowOff>
    </xdr:to>
    <xdr:cxnSp macro="">
      <xdr:nvCxnSpPr>
        <xdr:cNvPr id="795" name="直線コネクタ 794"/>
        <xdr:cNvCxnSpPr/>
      </xdr:nvCxnSpPr>
      <xdr:spPr>
        <a:xfrm>
          <a:off x="18656300" y="8696284"/>
          <a:ext cx="889000" cy="8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102016</xdr:rowOff>
    </xdr:from>
    <xdr:to>
      <xdr:col>102</xdr:col>
      <xdr:colOff>165100</xdr:colOff>
      <xdr:row>54</xdr:row>
      <xdr:rowOff>32166</xdr:rowOff>
    </xdr:to>
    <xdr:sp macro="" textlink="">
      <xdr:nvSpPr>
        <xdr:cNvPr id="796" name="フローチャート: 判断 795"/>
        <xdr:cNvSpPr/>
      </xdr:nvSpPr>
      <xdr:spPr>
        <a:xfrm>
          <a:off x="19494500" y="918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23293</xdr:rowOff>
    </xdr:from>
    <xdr:ext cx="534377" cy="259045"/>
    <xdr:sp macro="" textlink="">
      <xdr:nvSpPr>
        <xdr:cNvPr id="797" name="テキスト ボックス 796"/>
        <xdr:cNvSpPr txBox="1"/>
      </xdr:nvSpPr>
      <xdr:spPr>
        <a:xfrm>
          <a:off x="19278111" y="928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25578</xdr:rowOff>
    </xdr:from>
    <xdr:to>
      <xdr:col>98</xdr:col>
      <xdr:colOff>38100</xdr:colOff>
      <xdr:row>53</xdr:row>
      <xdr:rowOff>127178</xdr:rowOff>
    </xdr:to>
    <xdr:sp macro="" textlink="">
      <xdr:nvSpPr>
        <xdr:cNvPr id="798" name="フローチャート: 判断 797"/>
        <xdr:cNvSpPr/>
      </xdr:nvSpPr>
      <xdr:spPr>
        <a:xfrm>
          <a:off x="18605500" y="911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118305</xdr:rowOff>
    </xdr:from>
    <xdr:ext cx="534377" cy="259045"/>
    <xdr:sp macro="" textlink="">
      <xdr:nvSpPr>
        <xdr:cNvPr id="799" name="テキスト ボックス 798"/>
        <xdr:cNvSpPr txBox="1"/>
      </xdr:nvSpPr>
      <xdr:spPr>
        <a:xfrm>
          <a:off x="18389111" y="920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147907</xdr:rowOff>
    </xdr:from>
    <xdr:to>
      <xdr:col>116</xdr:col>
      <xdr:colOff>114300</xdr:colOff>
      <xdr:row>53</xdr:row>
      <xdr:rowOff>78057</xdr:rowOff>
    </xdr:to>
    <xdr:sp macro="" textlink="">
      <xdr:nvSpPr>
        <xdr:cNvPr id="805" name="楕円 804"/>
        <xdr:cNvSpPr/>
      </xdr:nvSpPr>
      <xdr:spPr>
        <a:xfrm>
          <a:off x="22110700" y="90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170784</xdr:rowOff>
    </xdr:from>
    <xdr:ext cx="534377" cy="259045"/>
    <xdr:sp macro="" textlink="">
      <xdr:nvSpPr>
        <xdr:cNvPr id="806" name="貸付金該当値テキスト"/>
        <xdr:cNvSpPr txBox="1"/>
      </xdr:nvSpPr>
      <xdr:spPr>
        <a:xfrm>
          <a:off x="22212300" y="891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88300</xdr:rowOff>
    </xdr:from>
    <xdr:to>
      <xdr:col>112</xdr:col>
      <xdr:colOff>38100</xdr:colOff>
      <xdr:row>53</xdr:row>
      <xdr:rowOff>18450</xdr:rowOff>
    </xdr:to>
    <xdr:sp macro="" textlink="">
      <xdr:nvSpPr>
        <xdr:cNvPr id="807" name="楕円 806"/>
        <xdr:cNvSpPr/>
      </xdr:nvSpPr>
      <xdr:spPr>
        <a:xfrm>
          <a:off x="21272500" y="90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34977</xdr:rowOff>
    </xdr:from>
    <xdr:ext cx="534377" cy="259045"/>
    <xdr:sp macro="" textlink="">
      <xdr:nvSpPr>
        <xdr:cNvPr id="808" name="テキスト ボックス 807"/>
        <xdr:cNvSpPr txBox="1"/>
      </xdr:nvSpPr>
      <xdr:spPr>
        <a:xfrm>
          <a:off x="21043411" y="8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116132</xdr:rowOff>
    </xdr:from>
    <xdr:to>
      <xdr:col>107</xdr:col>
      <xdr:colOff>101600</xdr:colOff>
      <xdr:row>52</xdr:row>
      <xdr:rowOff>46282</xdr:rowOff>
    </xdr:to>
    <xdr:sp macro="" textlink="">
      <xdr:nvSpPr>
        <xdr:cNvPr id="809" name="楕円 808"/>
        <xdr:cNvSpPr/>
      </xdr:nvSpPr>
      <xdr:spPr>
        <a:xfrm>
          <a:off x="20383500" y="886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62809</xdr:rowOff>
    </xdr:from>
    <xdr:ext cx="534377" cy="259045"/>
    <xdr:sp macro="" textlink="">
      <xdr:nvSpPr>
        <xdr:cNvPr id="810" name="テキスト ボックス 809"/>
        <xdr:cNvSpPr txBox="1"/>
      </xdr:nvSpPr>
      <xdr:spPr>
        <a:xfrm>
          <a:off x="20167111" y="863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160709</xdr:rowOff>
    </xdr:from>
    <xdr:to>
      <xdr:col>102</xdr:col>
      <xdr:colOff>165100</xdr:colOff>
      <xdr:row>51</xdr:row>
      <xdr:rowOff>90859</xdr:rowOff>
    </xdr:to>
    <xdr:sp macro="" textlink="">
      <xdr:nvSpPr>
        <xdr:cNvPr id="811" name="楕円 810"/>
        <xdr:cNvSpPr/>
      </xdr:nvSpPr>
      <xdr:spPr>
        <a:xfrm>
          <a:off x="19494500" y="87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107386</xdr:rowOff>
    </xdr:from>
    <xdr:ext cx="534377" cy="259045"/>
    <xdr:sp macro="" textlink="">
      <xdr:nvSpPr>
        <xdr:cNvPr id="812" name="テキスト ボックス 811"/>
        <xdr:cNvSpPr txBox="1"/>
      </xdr:nvSpPr>
      <xdr:spPr>
        <a:xfrm>
          <a:off x="19278111" y="850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72984</xdr:rowOff>
    </xdr:from>
    <xdr:to>
      <xdr:col>98</xdr:col>
      <xdr:colOff>38100</xdr:colOff>
      <xdr:row>51</xdr:row>
      <xdr:rowOff>3134</xdr:rowOff>
    </xdr:to>
    <xdr:sp macro="" textlink="">
      <xdr:nvSpPr>
        <xdr:cNvPr id="813" name="楕円 812"/>
        <xdr:cNvSpPr/>
      </xdr:nvSpPr>
      <xdr:spPr>
        <a:xfrm>
          <a:off x="18605500" y="86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19661</xdr:rowOff>
    </xdr:from>
    <xdr:ext cx="534377" cy="259045"/>
    <xdr:sp macro="" textlink="">
      <xdr:nvSpPr>
        <xdr:cNvPr id="814" name="テキスト ボックス 813"/>
        <xdr:cNvSpPr txBox="1"/>
      </xdr:nvSpPr>
      <xdr:spPr>
        <a:xfrm>
          <a:off x="18389111" y="842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6" name="正方形/長方形 81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7" name="正方形/長方形 81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8" name="正方形/長方形 81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9" name="正方形/長方形 81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6" name="テキスト ボックス 825"/>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8" name="テキスト ボックス 827"/>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30" name="テキスト ボックス 829"/>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32" name="テキスト ボックス 831"/>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4" name="テキスト ボックス 83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41211</xdr:rowOff>
    </xdr:from>
    <xdr:to>
      <xdr:col>116</xdr:col>
      <xdr:colOff>62864</xdr:colOff>
      <xdr:row>73</xdr:row>
      <xdr:rowOff>33210</xdr:rowOff>
    </xdr:to>
    <xdr:cxnSp macro="">
      <xdr:nvCxnSpPr>
        <xdr:cNvPr id="836" name="直線コネクタ 835"/>
        <xdr:cNvCxnSpPr/>
      </xdr:nvCxnSpPr>
      <xdr:spPr>
        <a:xfrm flipV="1">
          <a:off x="22159595" y="12042711"/>
          <a:ext cx="1269" cy="50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37037</xdr:rowOff>
    </xdr:from>
    <xdr:ext cx="469744" cy="259045"/>
    <xdr:sp macro="" textlink="">
      <xdr:nvSpPr>
        <xdr:cNvPr id="837" name="繰出金最小値テキスト"/>
        <xdr:cNvSpPr txBox="1"/>
      </xdr:nvSpPr>
      <xdr:spPr>
        <a:xfrm>
          <a:off x="22212300" y="125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33210</xdr:rowOff>
    </xdr:from>
    <xdr:to>
      <xdr:col>116</xdr:col>
      <xdr:colOff>152400</xdr:colOff>
      <xdr:row>73</xdr:row>
      <xdr:rowOff>33210</xdr:rowOff>
    </xdr:to>
    <xdr:cxnSp macro="">
      <xdr:nvCxnSpPr>
        <xdr:cNvPr id="838" name="直線コネクタ 837"/>
        <xdr:cNvCxnSpPr/>
      </xdr:nvCxnSpPr>
      <xdr:spPr>
        <a:xfrm>
          <a:off x="22072600" y="1254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159338</xdr:rowOff>
    </xdr:from>
    <xdr:ext cx="469744" cy="259045"/>
    <xdr:sp macro="" textlink="">
      <xdr:nvSpPr>
        <xdr:cNvPr id="839" name="繰出金最大値テキスト"/>
        <xdr:cNvSpPr txBox="1"/>
      </xdr:nvSpPr>
      <xdr:spPr>
        <a:xfrm>
          <a:off x="22212300" y="11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41211</xdr:rowOff>
    </xdr:from>
    <xdr:to>
      <xdr:col>116</xdr:col>
      <xdr:colOff>152400</xdr:colOff>
      <xdr:row>70</xdr:row>
      <xdr:rowOff>41211</xdr:rowOff>
    </xdr:to>
    <xdr:cxnSp macro="">
      <xdr:nvCxnSpPr>
        <xdr:cNvPr id="840" name="直線コネクタ 839"/>
        <xdr:cNvCxnSpPr/>
      </xdr:nvCxnSpPr>
      <xdr:spPr>
        <a:xfrm>
          <a:off x="22072600" y="1204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41211</xdr:rowOff>
    </xdr:from>
    <xdr:to>
      <xdr:col>116</xdr:col>
      <xdr:colOff>63500</xdr:colOff>
      <xdr:row>76</xdr:row>
      <xdr:rowOff>169608</xdr:rowOff>
    </xdr:to>
    <xdr:cxnSp macro="">
      <xdr:nvCxnSpPr>
        <xdr:cNvPr id="841" name="直線コネクタ 840"/>
        <xdr:cNvCxnSpPr/>
      </xdr:nvCxnSpPr>
      <xdr:spPr>
        <a:xfrm flipV="1">
          <a:off x="21323300" y="12042711"/>
          <a:ext cx="838200" cy="115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109237</xdr:rowOff>
    </xdr:from>
    <xdr:ext cx="469744" cy="259045"/>
    <xdr:sp macro="" textlink="">
      <xdr:nvSpPr>
        <xdr:cNvPr id="842" name="繰出金平均値テキスト"/>
        <xdr:cNvSpPr txBox="1"/>
      </xdr:nvSpPr>
      <xdr:spPr>
        <a:xfrm>
          <a:off x="22212300" y="1228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130810</xdr:rowOff>
    </xdr:from>
    <xdr:to>
      <xdr:col>116</xdr:col>
      <xdr:colOff>114300</xdr:colOff>
      <xdr:row>72</xdr:row>
      <xdr:rowOff>60960</xdr:rowOff>
    </xdr:to>
    <xdr:sp macro="" textlink="">
      <xdr:nvSpPr>
        <xdr:cNvPr id="843" name="フローチャート: 判断 842"/>
        <xdr:cNvSpPr/>
      </xdr:nvSpPr>
      <xdr:spPr>
        <a:xfrm>
          <a:off x="221107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165227</xdr:rowOff>
    </xdr:from>
    <xdr:to>
      <xdr:col>111</xdr:col>
      <xdr:colOff>177800</xdr:colOff>
      <xdr:row>76</xdr:row>
      <xdr:rowOff>169608</xdr:rowOff>
    </xdr:to>
    <xdr:cxnSp macro="">
      <xdr:nvCxnSpPr>
        <xdr:cNvPr id="844" name="直線コネクタ 843"/>
        <xdr:cNvCxnSpPr/>
      </xdr:nvCxnSpPr>
      <xdr:spPr>
        <a:xfrm>
          <a:off x="20434300" y="13195427"/>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7938</xdr:rowOff>
    </xdr:from>
    <xdr:to>
      <xdr:col>112</xdr:col>
      <xdr:colOff>38100</xdr:colOff>
      <xdr:row>78</xdr:row>
      <xdr:rowOff>109538</xdr:rowOff>
    </xdr:to>
    <xdr:sp macro="" textlink="">
      <xdr:nvSpPr>
        <xdr:cNvPr id="845" name="フローチャート: 判断 844"/>
        <xdr:cNvSpPr/>
      </xdr:nvSpPr>
      <xdr:spPr>
        <a:xfrm>
          <a:off x="21272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100665</xdr:rowOff>
    </xdr:from>
    <xdr:ext cx="378565" cy="259045"/>
    <xdr:sp macro="" textlink="">
      <xdr:nvSpPr>
        <xdr:cNvPr id="846" name="テキスト ボックス 845"/>
        <xdr:cNvSpPr txBox="1"/>
      </xdr:nvSpPr>
      <xdr:spPr>
        <a:xfrm>
          <a:off x="21121317" y="1347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165227</xdr:rowOff>
    </xdr:from>
    <xdr:to>
      <xdr:col>107</xdr:col>
      <xdr:colOff>50800</xdr:colOff>
      <xdr:row>76</xdr:row>
      <xdr:rowOff>171323</xdr:rowOff>
    </xdr:to>
    <xdr:cxnSp macro="">
      <xdr:nvCxnSpPr>
        <xdr:cNvPr id="847" name="直線コネクタ 846"/>
        <xdr:cNvCxnSpPr/>
      </xdr:nvCxnSpPr>
      <xdr:spPr>
        <a:xfrm flipV="1">
          <a:off x="19545300" y="1319542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123380</xdr:rowOff>
    </xdr:from>
    <xdr:to>
      <xdr:col>107</xdr:col>
      <xdr:colOff>101600</xdr:colOff>
      <xdr:row>78</xdr:row>
      <xdr:rowOff>53530</xdr:rowOff>
    </xdr:to>
    <xdr:sp macro="" textlink="">
      <xdr:nvSpPr>
        <xdr:cNvPr id="848" name="フローチャート: 判断 847"/>
        <xdr:cNvSpPr/>
      </xdr:nvSpPr>
      <xdr:spPr>
        <a:xfrm>
          <a:off x="20383500" y="133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44657</xdr:rowOff>
    </xdr:from>
    <xdr:ext cx="469744" cy="259045"/>
    <xdr:sp macro="" textlink="">
      <xdr:nvSpPr>
        <xdr:cNvPr id="849" name="テキスト ボックス 848"/>
        <xdr:cNvSpPr txBox="1"/>
      </xdr:nvSpPr>
      <xdr:spPr>
        <a:xfrm>
          <a:off x="20199428" y="1341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119317</xdr:rowOff>
    </xdr:from>
    <xdr:to>
      <xdr:col>102</xdr:col>
      <xdr:colOff>114300</xdr:colOff>
      <xdr:row>76</xdr:row>
      <xdr:rowOff>171323</xdr:rowOff>
    </xdr:to>
    <xdr:cxnSp macro="">
      <xdr:nvCxnSpPr>
        <xdr:cNvPr id="850" name="直線コネクタ 849"/>
        <xdr:cNvCxnSpPr/>
      </xdr:nvCxnSpPr>
      <xdr:spPr>
        <a:xfrm>
          <a:off x="18656300" y="13149517"/>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90996</xdr:rowOff>
    </xdr:from>
    <xdr:to>
      <xdr:col>102</xdr:col>
      <xdr:colOff>165100</xdr:colOff>
      <xdr:row>78</xdr:row>
      <xdr:rowOff>21146</xdr:rowOff>
    </xdr:to>
    <xdr:sp macro="" textlink="">
      <xdr:nvSpPr>
        <xdr:cNvPr id="851" name="フローチャート: 判断 850"/>
        <xdr:cNvSpPr/>
      </xdr:nvSpPr>
      <xdr:spPr>
        <a:xfrm>
          <a:off x="19494500" y="132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12273</xdr:rowOff>
    </xdr:from>
    <xdr:ext cx="469744" cy="259045"/>
    <xdr:sp macro="" textlink="">
      <xdr:nvSpPr>
        <xdr:cNvPr id="852" name="テキスト ボックス 851"/>
        <xdr:cNvSpPr txBox="1"/>
      </xdr:nvSpPr>
      <xdr:spPr>
        <a:xfrm>
          <a:off x="19310428" y="1338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4318</xdr:rowOff>
    </xdr:from>
    <xdr:to>
      <xdr:col>98</xdr:col>
      <xdr:colOff>38100</xdr:colOff>
      <xdr:row>78</xdr:row>
      <xdr:rowOff>105918</xdr:rowOff>
    </xdr:to>
    <xdr:sp macro="" textlink="">
      <xdr:nvSpPr>
        <xdr:cNvPr id="853" name="フローチャート: 判断 852"/>
        <xdr:cNvSpPr/>
      </xdr:nvSpPr>
      <xdr:spPr>
        <a:xfrm>
          <a:off x="18605500" y="1337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97045</xdr:rowOff>
    </xdr:from>
    <xdr:ext cx="378565" cy="259045"/>
    <xdr:sp macro="" textlink="">
      <xdr:nvSpPr>
        <xdr:cNvPr id="854" name="テキスト ボックス 853"/>
        <xdr:cNvSpPr txBox="1"/>
      </xdr:nvSpPr>
      <xdr:spPr>
        <a:xfrm>
          <a:off x="18467017" y="13470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161861</xdr:rowOff>
    </xdr:from>
    <xdr:to>
      <xdr:col>116</xdr:col>
      <xdr:colOff>114300</xdr:colOff>
      <xdr:row>70</xdr:row>
      <xdr:rowOff>92011</xdr:rowOff>
    </xdr:to>
    <xdr:sp macro="" textlink="">
      <xdr:nvSpPr>
        <xdr:cNvPr id="860" name="楕円 859"/>
        <xdr:cNvSpPr/>
      </xdr:nvSpPr>
      <xdr:spPr>
        <a:xfrm>
          <a:off x="22110700" y="119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114888</xdr:rowOff>
    </xdr:from>
    <xdr:ext cx="469744" cy="259045"/>
    <xdr:sp macro="" textlink="">
      <xdr:nvSpPr>
        <xdr:cNvPr id="861" name="繰出金該当値テキスト"/>
        <xdr:cNvSpPr txBox="1"/>
      </xdr:nvSpPr>
      <xdr:spPr>
        <a:xfrm>
          <a:off x="22212300" y="1194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118808</xdr:rowOff>
    </xdr:from>
    <xdr:to>
      <xdr:col>112</xdr:col>
      <xdr:colOff>38100</xdr:colOff>
      <xdr:row>77</xdr:row>
      <xdr:rowOff>48958</xdr:rowOff>
    </xdr:to>
    <xdr:sp macro="" textlink="">
      <xdr:nvSpPr>
        <xdr:cNvPr id="862" name="楕円 861"/>
        <xdr:cNvSpPr/>
      </xdr:nvSpPr>
      <xdr:spPr>
        <a:xfrm>
          <a:off x="21272500" y="131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65485</xdr:rowOff>
    </xdr:from>
    <xdr:ext cx="469744" cy="259045"/>
    <xdr:sp macro="" textlink="">
      <xdr:nvSpPr>
        <xdr:cNvPr id="863" name="テキスト ボックス 862"/>
        <xdr:cNvSpPr txBox="1"/>
      </xdr:nvSpPr>
      <xdr:spPr>
        <a:xfrm>
          <a:off x="21075728" y="1292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114427</xdr:rowOff>
    </xdr:from>
    <xdr:to>
      <xdr:col>107</xdr:col>
      <xdr:colOff>101600</xdr:colOff>
      <xdr:row>77</xdr:row>
      <xdr:rowOff>44577</xdr:rowOff>
    </xdr:to>
    <xdr:sp macro="" textlink="">
      <xdr:nvSpPr>
        <xdr:cNvPr id="864" name="楕円 863"/>
        <xdr:cNvSpPr/>
      </xdr:nvSpPr>
      <xdr:spPr>
        <a:xfrm>
          <a:off x="20383500" y="131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61104</xdr:rowOff>
    </xdr:from>
    <xdr:ext cx="469744" cy="259045"/>
    <xdr:sp macro="" textlink="">
      <xdr:nvSpPr>
        <xdr:cNvPr id="865" name="テキスト ボックス 864"/>
        <xdr:cNvSpPr txBox="1"/>
      </xdr:nvSpPr>
      <xdr:spPr>
        <a:xfrm>
          <a:off x="20199428" y="1291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120523</xdr:rowOff>
    </xdr:from>
    <xdr:to>
      <xdr:col>102</xdr:col>
      <xdr:colOff>165100</xdr:colOff>
      <xdr:row>77</xdr:row>
      <xdr:rowOff>50673</xdr:rowOff>
    </xdr:to>
    <xdr:sp macro="" textlink="">
      <xdr:nvSpPr>
        <xdr:cNvPr id="866" name="楕円 865"/>
        <xdr:cNvSpPr/>
      </xdr:nvSpPr>
      <xdr:spPr>
        <a:xfrm>
          <a:off x="19494500" y="131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67200</xdr:rowOff>
    </xdr:from>
    <xdr:ext cx="469744" cy="259045"/>
    <xdr:sp macro="" textlink="">
      <xdr:nvSpPr>
        <xdr:cNvPr id="867" name="テキスト ボックス 866"/>
        <xdr:cNvSpPr txBox="1"/>
      </xdr:nvSpPr>
      <xdr:spPr>
        <a:xfrm>
          <a:off x="19310428" y="1292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68517</xdr:rowOff>
    </xdr:from>
    <xdr:to>
      <xdr:col>98</xdr:col>
      <xdr:colOff>38100</xdr:colOff>
      <xdr:row>76</xdr:row>
      <xdr:rowOff>170117</xdr:rowOff>
    </xdr:to>
    <xdr:sp macro="" textlink="">
      <xdr:nvSpPr>
        <xdr:cNvPr id="868" name="楕円 867"/>
        <xdr:cNvSpPr/>
      </xdr:nvSpPr>
      <xdr:spPr>
        <a:xfrm>
          <a:off x="18605500" y="130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15194</xdr:rowOff>
    </xdr:from>
    <xdr:ext cx="469744" cy="259045"/>
    <xdr:sp macro="" textlink="">
      <xdr:nvSpPr>
        <xdr:cNvPr id="869" name="テキスト ボックス 868"/>
        <xdr:cNvSpPr txBox="1"/>
      </xdr:nvSpPr>
      <xdr:spPr>
        <a:xfrm>
          <a:off x="18421428" y="1287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1" name="正方形/長方形 87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2" name="正方形/長方形 87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3" name="正方形/長方形 87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4" name="正方形/長方形 87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3" name="テキスト ボックス 892"/>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0" name="テキスト ボックス 909"/>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義務的経費（人件費・扶助費・公債費）</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年度以降は、過去の経済対策に伴う公共投資によって増発した県債の償還が本格化したことに伴う公債費の高止まり等により、義務的経費はグループ内平均を上回り、推移している。</a:t>
          </a:r>
          <a:endParaRPr lang="ja-JP" altLang="ja-JP" sz="1000" u="none">
            <a:effectLst/>
            <a:latin typeface="ＭＳ Ｐゴシック" panose="020B0600070205080204" pitchFamily="50" charset="-128"/>
            <a:ea typeface="ＭＳ Ｐゴシック" panose="020B0600070205080204" pitchFamily="50" charset="-128"/>
          </a:endParaRPr>
        </a:p>
        <a:p>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主な増減内容</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u="none">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年度については、県林業公社の廃止に伴い、同公社の金融機関からの借入金を一括償還したことにより、補助費等が前年度と比較して</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7,714</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110,087</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000" u="none">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年度については、消防防災ヘリコプターの更新などにより、普通建設事業費が前年度と比較して</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7,803</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103,572</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年度については、前年度からの繰越事業の</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等により、普通建設事業費が前年度と比較し</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11,417</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114,989</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000" u="none">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832,769
817,065
4,465.27
459,855,574
445,137,451
4,502,450
258,035,370
939,624,432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206.0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127000</xdr:rowOff>
    </xdr:from>
    <xdr:to>
      <xdr:col>24</xdr:col>
      <xdr:colOff>62865</xdr:colOff>
      <xdr:row>39</xdr:row>
      <xdr:rowOff>45720</xdr:rowOff>
    </xdr:to>
    <xdr:cxnSp macro="">
      <xdr:nvCxnSpPr>
        <xdr:cNvPr id="56" name="直線コネクタ 55"/>
        <xdr:cNvCxnSpPr/>
      </xdr:nvCxnSpPr>
      <xdr:spPr>
        <a:xfrm flipV="1">
          <a:off x="4633595" y="5956300"/>
          <a:ext cx="1270" cy="775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49547</xdr:rowOff>
    </xdr:from>
    <xdr:ext cx="378565" cy="259045"/>
    <xdr:sp macro="" textlink="">
      <xdr:nvSpPr>
        <xdr:cNvPr id="57" name="議会費最小値テキスト"/>
        <xdr:cNvSpPr txBox="1"/>
      </xdr:nvSpPr>
      <xdr:spPr>
        <a:xfrm>
          <a:off x="4686300" y="6736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45720</xdr:rowOff>
    </xdr:from>
    <xdr:to>
      <xdr:col>24</xdr:col>
      <xdr:colOff>152400</xdr:colOff>
      <xdr:row>39</xdr:row>
      <xdr:rowOff>45720</xdr:rowOff>
    </xdr:to>
    <xdr:cxnSp macro="">
      <xdr:nvCxnSpPr>
        <xdr:cNvPr id="58" name="直線コネクタ 57"/>
        <xdr:cNvCxnSpPr/>
      </xdr:nvCxnSpPr>
      <xdr:spPr>
        <a:xfrm>
          <a:off x="4546600" y="673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73677</xdr:rowOff>
    </xdr:from>
    <xdr:ext cx="469744" cy="259045"/>
    <xdr:sp macro="" textlink="">
      <xdr:nvSpPr>
        <xdr:cNvPr id="59" name="議会費最大値テキスト"/>
        <xdr:cNvSpPr txBox="1"/>
      </xdr:nvSpPr>
      <xdr:spPr>
        <a:xfrm>
          <a:off x="46863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127000</xdr:rowOff>
    </xdr:from>
    <xdr:to>
      <xdr:col>24</xdr:col>
      <xdr:colOff>152400</xdr:colOff>
      <xdr:row>34</xdr:row>
      <xdr:rowOff>127000</xdr:rowOff>
    </xdr:to>
    <xdr:cxnSp macro="">
      <xdr:nvCxnSpPr>
        <xdr:cNvPr id="60" name="直線コネクタ 59"/>
        <xdr:cNvCxnSpPr/>
      </xdr:nvCxnSpPr>
      <xdr:spPr>
        <a:xfrm>
          <a:off x="4546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62230</xdr:rowOff>
    </xdr:from>
    <xdr:to>
      <xdr:col>24</xdr:col>
      <xdr:colOff>63500</xdr:colOff>
      <xdr:row>35</xdr:row>
      <xdr:rowOff>74930</xdr:rowOff>
    </xdr:to>
    <xdr:cxnSp macro="">
      <xdr:nvCxnSpPr>
        <xdr:cNvPr id="61" name="直線コネクタ 60"/>
        <xdr:cNvCxnSpPr/>
      </xdr:nvCxnSpPr>
      <xdr:spPr>
        <a:xfrm flipV="1">
          <a:off x="3797300" y="606298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378565" cy="259045"/>
    <xdr:sp macro="" textlink="">
      <xdr:nvSpPr>
        <xdr:cNvPr id="62" name="議会費平均値テキスト"/>
        <xdr:cNvSpPr txBox="1"/>
      </xdr:nvSpPr>
      <xdr:spPr>
        <a:xfrm>
          <a:off x="4686300" y="63881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66040</xdr:rowOff>
    </xdr:from>
    <xdr:to>
      <xdr:col>24</xdr:col>
      <xdr:colOff>114300</xdr:colOff>
      <xdr:row>37</xdr:row>
      <xdr:rowOff>167640</xdr:rowOff>
    </xdr:to>
    <xdr:sp macro="" textlink="">
      <xdr:nvSpPr>
        <xdr:cNvPr id="63" name="フローチャート: 判断 62"/>
        <xdr:cNvSpPr/>
      </xdr:nvSpPr>
      <xdr:spPr>
        <a:xfrm>
          <a:off x="45847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74930</xdr:rowOff>
    </xdr:from>
    <xdr:to>
      <xdr:col>19</xdr:col>
      <xdr:colOff>177800</xdr:colOff>
      <xdr:row>35</xdr:row>
      <xdr:rowOff>77470</xdr:rowOff>
    </xdr:to>
    <xdr:cxnSp macro="">
      <xdr:nvCxnSpPr>
        <xdr:cNvPr id="64" name="直線コネクタ 63"/>
        <xdr:cNvCxnSpPr/>
      </xdr:nvCxnSpPr>
      <xdr:spPr>
        <a:xfrm flipV="1">
          <a:off x="2908300" y="60756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64770</xdr:rowOff>
    </xdr:from>
    <xdr:to>
      <xdr:col>20</xdr:col>
      <xdr:colOff>38100</xdr:colOff>
      <xdr:row>37</xdr:row>
      <xdr:rowOff>166370</xdr:rowOff>
    </xdr:to>
    <xdr:sp macro="" textlink="">
      <xdr:nvSpPr>
        <xdr:cNvPr id="65" name="フローチャート: 判断 64"/>
        <xdr:cNvSpPr/>
      </xdr:nvSpPr>
      <xdr:spPr>
        <a:xfrm>
          <a:off x="3746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157497</xdr:rowOff>
    </xdr:from>
    <xdr:ext cx="378565" cy="259045"/>
    <xdr:sp macro="" textlink="">
      <xdr:nvSpPr>
        <xdr:cNvPr id="66" name="テキスト ボックス 65"/>
        <xdr:cNvSpPr txBox="1"/>
      </xdr:nvSpPr>
      <xdr:spPr>
        <a:xfrm>
          <a:off x="3595317" y="65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30480</xdr:rowOff>
    </xdr:from>
    <xdr:to>
      <xdr:col>15</xdr:col>
      <xdr:colOff>50800</xdr:colOff>
      <xdr:row>35</xdr:row>
      <xdr:rowOff>77470</xdr:rowOff>
    </xdr:to>
    <xdr:cxnSp macro="">
      <xdr:nvCxnSpPr>
        <xdr:cNvPr id="67" name="直線コネクタ 66"/>
        <xdr:cNvCxnSpPr/>
      </xdr:nvCxnSpPr>
      <xdr:spPr>
        <a:xfrm>
          <a:off x="2019300" y="603123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xdr:rowOff>
    </xdr:from>
    <xdr:to>
      <xdr:col>15</xdr:col>
      <xdr:colOff>101600</xdr:colOff>
      <xdr:row>36</xdr:row>
      <xdr:rowOff>102870</xdr:rowOff>
    </xdr:to>
    <xdr:sp macro="" textlink="">
      <xdr:nvSpPr>
        <xdr:cNvPr id="68" name="フローチャート: 判断 67"/>
        <xdr:cNvSpPr/>
      </xdr:nvSpPr>
      <xdr:spPr>
        <a:xfrm>
          <a:off x="2857500" y="617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93997</xdr:rowOff>
    </xdr:from>
    <xdr:ext cx="378565" cy="259045"/>
    <xdr:sp macro="" textlink="">
      <xdr:nvSpPr>
        <xdr:cNvPr id="69" name="テキスト ボックス 68"/>
        <xdr:cNvSpPr txBox="1"/>
      </xdr:nvSpPr>
      <xdr:spPr>
        <a:xfrm>
          <a:off x="2719017" y="6266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53340</xdr:rowOff>
    </xdr:from>
    <xdr:to>
      <xdr:col>10</xdr:col>
      <xdr:colOff>114300</xdr:colOff>
      <xdr:row>35</xdr:row>
      <xdr:rowOff>30480</xdr:rowOff>
    </xdr:to>
    <xdr:cxnSp macro="">
      <xdr:nvCxnSpPr>
        <xdr:cNvPr id="70" name="直線コネクタ 69"/>
        <xdr:cNvCxnSpPr/>
      </xdr:nvCxnSpPr>
      <xdr:spPr>
        <a:xfrm>
          <a:off x="1130300" y="5196840"/>
          <a:ext cx="889000" cy="8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43180</xdr:rowOff>
    </xdr:from>
    <xdr:to>
      <xdr:col>10</xdr:col>
      <xdr:colOff>165100</xdr:colOff>
      <xdr:row>36</xdr:row>
      <xdr:rowOff>144780</xdr:rowOff>
    </xdr:to>
    <xdr:sp macro="" textlink="">
      <xdr:nvSpPr>
        <xdr:cNvPr id="71" name="フローチャート: 判断 70"/>
        <xdr:cNvSpPr/>
      </xdr:nvSpPr>
      <xdr:spPr>
        <a:xfrm>
          <a:off x="1968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135907</xdr:rowOff>
    </xdr:from>
    <xdr:ext cx="378565" cy="259045"/>
    <xdr:sp macro="" textlink="">
      <xdr:nvSpPr>
        <xdr:cNvPr id="72" name="テキスト ボックス 71"/>
        <xdr:cNvSpPr txBox="1"/>
      </xdr:nvSpPr>
      <xdr:spPr>
        <a:xfrm>
          <a:off x="1830017" y="630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161290</xdr:rowOff>
    </xdr:from>
    <xdr:to>
      <xdr:col>6</xdr:col>
      <xdr:colOff>38100</xdr:colOff>
      <xdr:row>37</xdr:row>
      <xdr:rowOff>91440</xdr:rowOff>
    </xdr:to>
    <xdr:sp macro="" textlink="">
      <xdr:nvSpPr>
        <xdr:cNvPr id="73" name="フローチャート: 判断 72"/>
        <xdr:cNvSpPr/>
      </xdr:nvSpPr>
      <xdr:spPr>
        <a:xfrm>
          <a:off x="1079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82567</xdr:rowOff>
    </xdr:from>
    <xdr:ext cx="378565" cy="259045"/>
    <xdr:sp macro="" textlink="">
      <xdr:nvSpPr>
        <xdr:cNvPr id="74" name="テキスト ボックス 73"/>
        <xdr:cNvSpPr txBox="1"/>
      </xdr:nvSpPr>
      <xdr:spPr>
        <a:xfrm>
          <a:off x="941017" y="642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11430</xdr:rowOff>
    </xdr:from>
    <xdr:to>
      <xdr:col>24</xdr:col>
      <xdr:colOff>114300</xdr:colOff>
      <xdr:row>35</xdr:row>
      <xdr:rowOff>113030</xdr:rowOff>
    </xdr:to>
    <xdr:sp macro="" textlink="">
      <xdr:nvSpPr>
        <xdr:cNvPr id="80" name="楕円 79"/>
        <xdr:cNvSpPr/>
      </xdr:nvSpPr>
      <xdr:spPr>
        <a:xfrm>
          <a:off x="45847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97807</xdr:rowOff>
    </xdr:from>
    <xdr:ext cx="469744" cy="259045"/>
    <xdr:sp macro="" textlink="">
      <xdr:nvSpPr>
        <xdr:cNvPr id="81" name="議会費該当値テキスト"/>
        <xdr:cNvSpPr txBox="1"/>
      </xdr:nvSpPr>
      <xdr:spPr>
        <a:xfrm>
          <a:off x="4686300"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24130</xdr:rowOff>
    </xdr:from>
    <xdr:to>
      <xdr:col>20</xdr:col>
      <xdr:colOff>38100</xdr:colOff>
      <xdr:row>35</xdr:row>
      <xdr:rowOff>125730</xdr:rowOff>
    </xdr:to>
    <xdr:sp macro="" textlink="">
      <xdr:nvSpPr>
        <xdr:cNvPr id="82" name="楕円 81"/>
        <xdr:cNvSpPr/>
      </xdr:nvSpPr>
      <xdr:spPr>
        <a:xfrm>
          <a:off x="3746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142257</xdr:rowOff>
    </xdr:from>
    <xdr:ext cx="469744" cy="259045"/>
    <xdr:sp macro="" textlink="">
      <xdr:nvSpPr>
        <xdr:cNvPr id="83" name="テキスト ボックス 82"/>
        <xdr:cNvSpPr txBox="1"/>
      </xdr:nvSpPr>
      <xdr:spPr>
        <a:xfrm>
          <a:off x="3549728"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26670</xdr:rowOff>
    </xdr:from>
    <xdr:to>
      <xdr:col>15</xdr:col>
      <xdr:colOff>101600</xdr:colOff>
      <xdr:row>35</xdr:row>
      <xdr:rowOff>128270</xdr:rowOff>
    </xdr:to>
    <xdr:sp macro="" textlink="">
      <xdr:nvSpPr>
        <xdr:cNvPr id="84" name="楕円 83"/>
        <xdr:cNvSpPr/>
      </xdr:nvSpPr>
      <xdr:spPr>
        <a:xfrm>
          <a:off x="28575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144797</xdr:rowOff>
    </xdr:from>
    <xdr:ext cx="469744" cy="259045"/>
    <xdr:sp macro="" textlink="">
      <xdr:nvSpPr>
        <xdr:cNvPr id="85" name="テキスト ボックス 84"/>
        <xdr:cNvSpPr txBox="1"/>
      </xdr:nvSpPr>
      <xdr:spPr>
        <a:xfrm>
          <a:off x="2673428" y="58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151130</xdr:rowOff>
    </xdr:from>
    <xdr:to>
      <xdr:col>10</xdr:col>
      <xdr:colOff>165100</xdr:colOff>
      <xdr:row>35</xdr:row>
      <xdr:rowOff>81280</xdr:rowOff>
    </xdr:to>
    <xdr:sp macro="" textlink="">
      <xdr:nvSpPr>
        <xdr:cNvPr id="86" name="楕円 85"/>
        <xdr:cNvSpPr/>
      </xdr:nvSpPr>
      <xdr:spPr>
        <a:xfrm>
          <a:off x="1968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97807</xdr:rowOff>
    </xdr:from>
    <xdr:ext cx="469744" cy="259045"/>
    <xdr:sp macro="" textlink="">
      <xdr:nvSpPr>
        <xdr:cNvPr id="87" name="テキスト ボックス 86"/>
        <xdr:cNvSpPr txBox="1"/>
      </xdr:nvSpPr>
      <xdr:spPr>
        <a:xfrm>
          <a:off x="1784428" y="57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2540</xdr:rowOff>
    </xdr:from>
    <xdr:to>
      <xdr:col>6</xdr:col>
      <xdr:colOff>38100</xdr:colOff>
      <xdr:row>30</xdr:row>
      <xdr:rowOff>104140</xdr:rowOff>
    </xdr:to>
    <xdr:sp macro="" textlink="">
      <xdr:nvSpPr>
        <xdr:cNvPr id="88" name="楕円 87"/>
        <xdr:cNvSpPr/>
      </xdr:nvSpPr>
      <xdr:spPr>
        <a:xfrm>
          <a:off x="1079500" y="51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120667</xdr:rowOff>
    </xdr:from>
    <xdr:ext cx="469744" cy="259045"/>
    <xdr:sp macro="" textlink="">
      <xdr:nvSpPr>
        <xdr:cNvPr id="89" name="テキスト ボックス 88"/>
        <xdr:cNvSpPr txBox="1"/>
      </xdr:nvSpPr>
      <xdr:spPr>
        <a:xfrm>
          <a:off x="895428" y="492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98057</xdr:rowOff>
    </xdr:from>
    <xdr:to>
      <xdr:col>24</xdr:col>
      <xdr:colOff>62865</xdr:colOff>
      <xdr:row>59</xdr:row>
      <xdr:rowOff>98971</xdr:rowOff>
    </xdr:to>
    <xdr:cxnSp macro="">
      <xdr:nvCxnSpPr>
        <xdr:cNvPr id="112" name="直線コネクタ 111"/>
        <xdr:cNvCxnSpPr/>
      </xdr:nvCxnSpPr>
      <xdr:spPr>
        <a:xfrm flipV="1">
          <a:off x="4633595" y="8842007"/>
          <a:ext cx="127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102798</xdr:rowOff>
    </xdr:from>
    <xdr:ext cx="534377" cy="259045"/>
    <xdr:sp macro="" textlink="">
      <xdr:nvSpPr>
        <xdr:cNvPr id="113" name="総務費最小値テキスト"/>
        <xdr:cNvSpPr txBox="1"/>
      </xdr:nvSpPr>
      <xdr:spPr>
        <a:xfrm>
          <a:off x="4686300" y="102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98971</xdr:rowOff>
    </xdr:from>
    <xdr:to>
      <xdr:col>24</xdr:col>
      <xdr:colOff>152400</xdr:colOff>
      <xdr:row>59</xdr:row>
      <xdr:rowOff>98971</xdr:rowOff>
    </xdr:to>
    <xdr:cxnSp macro="">
      <xdr:nvCxnSpPr>
        <xdr:cNvPr id="114" name="直線コネクタ 113"/>
        <xdr:cNvCxnSpPr/>
      </xdr:nvCxnSpPr>
      <xdr:spPr>
        <a:xfrm>
          <a:off x="4546600" y="10214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44734</xdr:rowOff>
    </xdr:from>
    <xdr:ext cx="534377" cy="259045"/>
    <xdr:sp macro="" textlink="">
      <xdr:nvSpPr>
        <xdr:cNvPr id="115" name="総務費最大値テキスト"/>
        <xdr:cNvSpPr txBox="1"/>
      </xdr:nvSpPr>
      <xdr:spPr>
        <a:xfrm>
          <a:off x="4686300" y="86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98057</xdr:rowOff>
    </xdr:from>
    <xdr:to>
      <xdr:col>24</xdr:col>
      <xdr:colOff>152400</xdr:colOff>
      <xdr:row>51</xdr:row>
      <xdr:rowOff>98057</xdr:rowOff>
    </xdr:to>
    <xdr:cxnSp macro="">
      <xdr:nvCxnSpPr>
        <xdr:cNvPr id="116" name="直線コネクタ 115"/>
        <xdr:cNvCxnSpPr/>
      </xdr:nvCxnSpPr>
      <xdr:spPr>
        <a:xfrm>
          <a:off x="4546600" y="884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130022</xdr:rowOff>
    </xdr:from>
    <xdr:to>
      <xdr:col>24</xdr:col>
      <xdr:colOff>63500</xdr:colOff>
      <xdr:row>57</xdr:row>
      <xdr:rowOff>118135</xdr:rowOff>
    </xdr:to>
    <xdr:cxnSp macro="">
      <xdr:nvCxnSpPr>
        <xdr:cNvPr id="117" name="直線コネクタ 116"/>
        <xdr:cNvCxnSpPr/>
      </xdr:nvCxnSpPr>
      <xdr:spPr>
        <a:xfrm>
          <a:off x="3797300" y="9731222"/>
          <a:ext cx="8382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162996</xdr:rowOff>
    </xdr:from>
    <xdr:ext cx="534377" cy="259045"/>
    <xdr:sp macro="" textlink="">
      <xdr:nvSpPr>
        <xdr:cNvPr id="118" name="総務費平均値テキスト"/>
        <xdr:cNvSpPr txBox="1"/>
      </xdr:nvSpPr>
      <xdr:spPr>
        <a:xfrm>
          <a:off x="4686300" y="993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13119</xdr:rowOff>
    </xdr:from>
    <xdr:to>
      <xdr:col>24</xdr:col>
      <xdr:colOff>114300</xdr:colOff>
      <xdr:row>58</xdr:row>
      <xdr:rowOff>114719</xdr:rowOff>
    </xdr:to>
    <xdr:sp macro="" textlink="">
      <xdr:nvSpPr>
        <xdr:cNvPr id="119" name="フローチャート: 判断 118"/>
        <xdr:cNvSpPr/>
      </xdr:nvSpPr>
      <xdr:spPr>
        <a:xfrm>
          <a:off x="45847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130022</xdr:rowOff>
    </xdr:from>
    <xdr:to>
      <xdr:col>19</xdr:col>
      <xdr:colOff>177800</xdr:colOff>
      <xdr:row>57</xdr:row>
      <xdr:rowOff>99009</xdr:rowOff>
    </xdr:to>
    <xdr:cxnSp macro="">
      <xdr:nvCxnSpPr>
        <xdr:cNvPr id="120" name="直線コネクタ 119"/>
        <xdr:cNvCxnSpPr/>
      </xdr:nvCxnSpPr>
      <xdr:spPr>
        <a:xfrm flipV="1">
          <a:off x="2908300" y="9731222"/>
          <a:ext cx="889000" cy="14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144755</xdr:rowOff>
    </xdr:from>
    <xdr:to>
      <xdr:col>20</xdr:col>
      <xdr:colOff>38100</xdr:colOff>
      <xdr:row>58</xdr:row>
      <xdr:rowOff>74905</xdr:rowOff>
    </xdr:to>
    <xdr:sp macro="" textlink="">
      <xdr:nvSpPr>
        <xdr:cNvPr id="121" name="フローチャート: 判断 120"/>
        <xdr:cNvSpPr/>
      </xdr:nvSpPr>
      <xdr:spPr>
        <a:xfrm>
          <a:off x="3746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66032</xdr:rowOff>
    </xdr:from>
    <xdr:ext cx="534377" cy="259045"/>
    <xdr:sp macro="" textlink="">
      <xdr:nvSpPr>
        <xdr:cNvPr id="122" name="テキスト ボックス 121"/>
        <xdr:cNvSpPr txBox="1"/>
      </xdr:nvSpPr>
      <xdr:spPr>
        <a:xfrm>
          <a:off x="3517411" y="100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20942</xdr:rowOff>
    </xdr:from>
    <xdr:to>
      <xdr:col>15</xdr:col>
      <xdr:colOff>50800</xdr:colOff>
      <xdr:row>57</xdr:row>
      <xdr:rowOff>99009</xdr:rowOff>
    </xdr:to>
    <xdr:cxnSp macro="">
      <xdr:nvCxnSpPr>
        <xdr:cNvPr id="123" name="直線コネクタ 122"/>
        <xdr:cNvCxnSpPr/>
      </xdr:nvCxnSpPr>
      <xdr:spPr>
        <a:xfrm>
          <a:off x="2019300" y="9622142"/>
          <a:ext cx="889000" cy="24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143307</xdr:rowOff>
    </xdr:from>
    <xdr:to>
      <xdr:col>15</xdr:col>
      <xdr:colOff>101600</xdr:colOff>
      <xdr:row>55</xdr:row>
      <xdr:rowOff>73457</xdr:rowOff>
    </xdr:to>
    <xdr:sp macro="" textlink="">
      <xdr:nvSpPr>
        <xdr:cNvPr id="124" name="フローチャート: 判断 123"/>
        <xdr:cNvSpPr/>
      </xdr:nvSpPr>
      <xdr:spPr>
        <a:xfrm>
          <a:off x="2857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89984</xdr:rowOff>
    </xdr:from>
    <xdr:ext cx="534377" cy="259045"/>
    <xdr:sp macro="" textlink="">
      <xdr:nvSpPr>
        <xdr:cNvPr id="125" name="テキスト ボックス 124"/>
        <xdr:cNvSpPr txBox="1"/>
      </xdr:nvSpPr>
      <xdr:spPr>
        <a:xfrm>
          <a:off x="2641111" y="91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20942</xdr:rowOff>
    </xdr:from>
    <xdr:to>
      <xdr:col>10</xdr:col>
      <xdr:colOff>114300</xdr:colOff>
      <xdr:row>57</xdr:row>
      <xdr:rowOff>51232</xdr:rowOff>
    </xdr:to>
    <xdr:cxnSp macro="">
      <xdr:nvCxnSpPr>
        <xdr:cNvPr id="126" name="直線コネクタ 125"/>
        <xdr:cNvCxnSpPr/>
      </xdr:nvCxnSpPr>
      <xdr:spPr>
        <a:xfrm flipV="1">
          <a:off x="1130300" y="9622142"/>
          <a:ext cx="889000" cy="20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117475</xdr:rowOff>
    </xdr:from>
    <xdr:to>
      <xdr:col>10</xdr:col>
      <xdr:colOff>165100</xdr:colOff>
      <xdr:row>56</xdr:row>
      <xdr:rowOff>47625</xdr:rowOff>
    </xdr:to>
    <xdr:sp macro="" textlink="">
      <xdr:nvSpPr>
        <xdr:cNvPr id="127" name="フローチャート: 判断 126"/>
        <xdr:cNvSpPr/>
      </xdr:nvSpPr>
      <xdr:spPr>
        <a:xfrm>
          <a:off x="1968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64152</xdr:rowOff>
    </xdr:from>
    <xdr:ext cx="534377" cy="259045"/>
    <xdr:sp macro="" textlink="">
      <xdr:nvSpPr>
        <xdr:cNvPr id="128" name="テキスト ボックス 127"/>
        <xdr:cNvSpPr txBox="1"/>
      </xdr:nvSpPr>
      <xdr:spPr>
        <a:xfrm>
          <a:off x="1752111" y="93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36360</xdr:rowOff>
    </xdr:from>
    <xdr:to>
      <xdr:col>6</xdr:col>
      <xdr:colOff>38100</xdr:colOff>
      <xdr:row>57</xdr:row>
      <xdr:rowOff>137960</xdr:rowOff>
    </xdr:to>
    <xdr:sp macro="" textlink="">
      <xdr:nvSpPr>
        <xdr:cNvPr id="129" name="フローチャート: 判断 128"/>
        <xdr:cNvSpPr/>
      </xdr:nvSpPr>
      <xdr:spPr>
        <a:xfrm>
          <a:off x="1079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129087</xdr:rowOff>
    </xdr:from>
    <xdr:ext cx="534377" cy="259045"/>
    <xdr:sp macro="" textlink="">
      <xdr:nvSpPr>
        <xdr:cNvPr id="130" name="テキスト ボックス 129"/>
        <xdr:cNvSpPr txBox="1"/>
      </xdr:nvSpPr>
      <xdr:spPr>
        <a:xfrm>
          <a:off x="863111" y="99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36" name="楕円 135"/>
        <xdr:cNvSpPr/>
      </xdr:nvSpPr>
      <xdr:spPr>
        <a:xfrm>
          <a:off x="4584700" y="98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90212</xdr:rowOff>
    </xdr:from>
    <xdr:ext cx="534377" cy="259045"/>
    <xdr:sp macro="" textlink="">
      <xdr:nvSpPr>
        <xdr:cNvPr id="137" name="総務費該当値テキスト"/>
        <xdr:cNvSpPr txBox="1"/>
      </xdr:nvSpPr>
      <xdr:spPr>
        <a:xfrm>
          <a:off x="4686300" y="96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79222</xdr:rowOff>
    </xdr:from>
    <xdr:to>
      <xdr:col>20</xdr:col>
      <xdr:colOff>38100</xdr:colOff>
      <xdr:row>57</xdr:row>
      <xdr:rowOff>9372</xdr:rowOff>
    </xdr:to>
    <xdr:sp macro="" textlink="">
      <xdr:nvSpPr>
        <xdr:cNvPr id="138" name="楕円 137"/>
        <xdr:cNvSpPr/>
      </xdr:nvSpPr>
      <xdr:spPr>
        <a:xfrm>
          <a:off x="3746500" y="96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25899</xdr:rowOff>
    </xdr:from>
    <xdr:ext cx="534377" cy="259045"/>
    <xdr:sp macro="" textlink="">
      <xdr:nvSpPr>
        <xdr:cNvPr id="139" name="テキスト ボックス 138"/>
        <xdr:cNvSpPr txBox="1"/>
      </xdr:nvSpPr>
      <xdr:spPr>
        <a:xfrm>
          <a:off x="3517411" y="94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48209</xdr:rowOff>
    </xdr:from>
    <xdr:to>
      <xdr:col>15</xdr:col>
      <xdr:colOff>101600</xdr:colOff>
      <xdr:row>57</xdr:row>
      <xdr:rowOff>149809</xdr:rowOff>
    </xdr:to>
    <xdr:sp macro="" textlink="">
      <xdr:nvSpPr>
        <xdr:cNvPr id="140" name="楕円 139"/>
        <xdr:cNvSpPr/>
      </xdr:nvSpPr>
      <xdr:spPr>
        <a:xfrm>
          <a:off x="2857500" y="98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140936</xdr:rowOff>
    </xdr:from>
    <xdr:ext cx="534377" cy="259045"/>
    <xdr:sp macro="" textlink="">
      <xdr:nvSpPr>
        <xdr:cNvPr id="141" name="テキスト ボックス 140"/>
        <xdr:cNvSpPr txBox="1"/>
      </xdr:nvSpPr>
      <xdr:spPr>
        <a:xfrm>
          <a:off x="2641111" y="991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141592</xdr:rowOff>
    </xdr:from>
    <xdr:to>
      <xdr:col>10</xdr:col>
      <xdr:colOff>165100</xdr:colOff>
      <xdr:row>56</xdr:row>
      <xdr:rowOff>71742</xdr:rowOff>
    </xdr:to>
    <xdr:sp macro="" textlink="">
      <xdr:nvSpPr>
        <xdr:cNvPr id="142" name="楕円 141"/>
        <xdr:cNvSpPr/>
      </xdr:nvSpPr>
      <xdr:spPr>
        <a:xfrm>
          <a:off x="1968500" y="95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62869</xdr:rowOff>
    </xdr:from>
    <xdr:ext cx="534377" cy="259045"/>
    <xdr:sp macro="" textlink="">
      <xdr:nvSpPr>
        <xdr:cNvPr id="143" name="テキスト ボックス 142"/>
        <xdr:cNvSpPr txBox="1"/>
      </xdr:nvSpPr>
      <xdr:spPr>
        <a:xfrm>
          <a:off x="1752111" y="966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432</xdr:rowOff>
    </xdr:from>
    <xdr:to>
      <xdr:col>6</xdr:col>
      <xdr:colOff>38100</xdr:colOff>
      <xdr:row>57</xdr:row>
      <xdr:rowOff>102032</xdr:rowOff>
    </xdr:to>
    <xdr:sp macro="" textlink="">
      <xdr:nvSpPr>
        <xdr:cNvPr id="144" name="楕円 143"/>
        <xdr:cNvSpPr/>
      </xdr:nvSpPr>
      <xdr:spPr>
        <a:xfrm>
          <a:off x="1079500" y="97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118559</xdr:rowOff>
    </xdr:from>
    <xdr:ext cx="534377" cy="259045"/>
    <xdr:sp macro="" textlink="">
      <xdr:nvSpPr>
        <xdr:cNvPr id="145" name="テキスト ボックス 144"/>
        <xdr:cNvSpPr txBox="1"/>
      </xdr:nvSpPr>
      <xdr:spPr>
        <a:xfrm>
          <a:off x="863111" y="954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6" name="テキスト ボックス 155"/>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80218</xdr:rowOff>
    </xdr:from>
    <xdr:to>
      <xdr:col>24</xdr:col>
      <xdr:colOff>62865</xdr:colOff>
      <xdr:row>77</xdr:row>
      <xdr:rowOff>31527</xdr:rowOff>
    </xdr:to>
    <xdr:cxnSp macro="">
      <xdr:nvCxnSpPr>
        <xdr:cNvPr id="166" name="直線コネクタ 165"/>
        <xdr:cNvCxnSpPr/>
      </xdr:nvCxnSpPr>
      <xdr:spPr>
        <a:xfrm flipV="1">
          <a:off x="4633595" y="12253168"/>
          <a:ext cx="1270" cy="98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35354</xdr:rowOff>
    </xdr:from>
    <xdr:ext cx="534377" cy="259045"/>
    <xdr:sp macro="" textlink="">
      <xdr:nvSpPr>
        <xdr:cNvPr id="167" name="民生費最小値テキスト"/>
        <xdr:cNvSpPr txBox="1"/>
      </xdr:nvSpPr>
      <xdr:spPr>
        <a:xfrm>
          <a:off x="4686300" y="132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31527</xdr:rowOff>
    </xdr:from>
    <xdr:to>
      <xdr:col>24</xdr:col>
      <xdr:colOff>152400</xdr:colOff>
      <xdr:row>77</xdr:row>
      <xdr:rowOff>31527</xdr:rowOff>
    </xdr:to>
    <xdr:cxnSp macro="">
      <xdr:nvCxnSpPr>
        <xdr:cNvPr id="168" name="直線コネクタ 167"/>
        <xdr:cNvCxnSpPr/>
      </xdr:nvCxnSpPr>
      <xdr:spPr>
        <a:xfrm>
          <a:off x="4546600" y="1323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26895</xdr:rowOff>
    </xdr:from>
    <xdr:ext cx="534377" cy="259045"/>
    <xdr:sp macro="" textlink="">
      <xdr:nvSpPr>
        <xdr:cNvPr id="169" name="民生費最大値テキスト"/>
        <xdr:cNvSpPr txBox="1"/>
      </xdr:nvSpPr>
      <xdr:spPr>
        <a:xfrm>
          <a:off x="4686300" y="12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80218</xdr:rowOff>
    </xdr:from>
    <xdr:to>
      <xdr:col>24</xdr:col>
      <xdr:colOff>152400</xdr:colOff>
      <xdr:row>71</xdr:row>
      <xdr:rowOff>80218</xdr:rowOff>
    </xdr:to>
    <xdr:cxnSp macro="">
      <xdr:nvCxnSpPr>
        <xdr:cNvPr id="170" name="直線コネクタ 169"/>
        <xdr:cNvCxnSpPr/>
      </xdr:nvCxnSpPr>
      <xdr:spPr>
        <a:xfrm>
          <a:off x="4546600" y="1225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67508</xdr:rowOff>
    </xdr:from>
    <xdr:to>
      <xdr:col>24</xdr:col>
      <xdr:colOff>63500</xdr:colOff>
      <xdr:row>75</xdr:row>
      <xdr:rowOff>45974</xdr:rowOff>
    </xdr:to>
    <xdr:cxnSp macro="">
      <xdr:nvCxnSpPr>
        <xdr:cNvPr id="171" name="直線コネクタ 170"/>
        <xdr:cNvCxnSpPr/>
      </xdr:nvCxnSpPr>
      <xdr:spPr>
        <a:xfrm>
          <a:off x="3797300" y="12754808"/>
          <a:ext cx="838200" cy="14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31310</xdr:rowOff>
    </xdr:from>
    <xdr:ext cx="534377" cy="259045"/>
    <xdr:sp macro="" textlink="">
      <xdr:nvSpPr>
        <xdr:cNvPr id="172" name="民生費平均値テキスト"/>
        <xdr:cNvSpPr txBox="1"/>
      </xdr:nvSpPr>
      <xdr:spPr>
        <a:xfrm>
          <a:off x="4686300" y="125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8433</xdr:rowOff>
    </xdr:from>
    <xdr:to>
      <xdr:col>24</xdr:col>
      <xdr:colOff>114300</xdr:colOff>
      <xdr:row>74</xdr:row>
      <xdr:rowOff>110033</xdr:rowOff>
    </xdr:to>
    <xdr:sp macro="" textlink="">
      <xdr:nvSpPr>
        <xdr:cNvPr id="173" name="フローチャート: 判断 172"/>
        <xdr:cNvSpPr/>
      </xdr:nvSpPr>
      <xdr:spPr>
        <a:xfrm>
          <a:off x="4584700" y="126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67508</xdr:rowOff>
    </xdr:from>
    <xdr:to>
      <xdr:col>19</xdr:col>
      <xdr:colOff>177800</xdr:colOff>
      <xdr:row>75</xdr:row>
      <xdr:rowOff>51460</xdr:rowOff>
    </xdr:to>
    <xdr:cxnSp macro="">
      <xdr:nvCxnSpPr>
        <xdr:cNvPr id="174" name="直線コネクタ 173"/>
        <xdr:cNvCxnSpPr/>
      </xdr:nvCxnSpPr>
      <xdr:spPr>
        <a:xfrm flipV="1">
          <a:off x="2908300" y="12754808"/>
          <a:ext cx="889000" cy="15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100833</xdr:rowOff>
    </xdr:from>
    <xdr:to>
      <xdr:col>20</xdr:col>
      <xdr:colOff>38100</xdr:colOff>
      <xdr:row>74</xdr:row>
      <xdr:rowOff>30983</xdr:rowOff>
    </xdr:to>
    <xdr:sp macro="" textlink="">
      <xdr:nvSpPr>
        <xdr:cNvPr id="175" name="フローチャート: 判断 174"/>
        <xdr:cNvSpPr/>
      </xdr:nvSpPr>
      <xdr:spPr>
        <a:xfrm>
          <a:off x="3746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47510</xdr:rowOff>
    </xdr:from>
    <xdr:ext cx="534377" cy="259045"/>
    <xdr:sp macro="" textlink="">
      <xdr:nvSpPr>
        <xdr:cNvPr id="176" name="テキスト ボックス 175"/>
        <xdr:cNvSpPr txBox="1"/>
      </xdr:nvSpPr>
      <xdr:spPr>
        <a:xfrm>
          <a:off x="35174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51460</xdr:rowOff>
    </xdr:from>
    <xdr:to>
      <xdr:col>15</xdr:col>
      <xdr:colOff>50800</xdr:colOff>
      <xdr:row>75</xdr:row>
      <xdr:rowOff>87625</xdr:rowOff>
    </xdr:to>
    <xdr:cxnSp macro="">
      <xdr:nvCxnSpPr>
        <xdr:cNvPr id="177" name="直線コネクタ 176"/>
        <xdr:cNvCxnSpPr/>
      </xdr:nvCxnSpPr>
      <xdr:spPr>
        <a:xfrm flipV="1">
          <a:off x="2019300" y="12910210"/>
          <a:ext cx="8890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70</xdr:row>
      <xdr:rowOff>134482</xdr:rowOff>
    </xdr:from>
    <xdr:to>
      <xdr:col>15</xdr:col>
      <xdr:colOff>101600</xdr:colOff>
      <xdr:row>71</xdr:row>
      <xdr:rowOff>64632</xdr:rowOff>
    </xdr:to>
    <xdr:sp macro="" textlink="">
      <xdr:nvSpPr>
        <xdr:cNvPr id="178" name="フローチャート: 判断 177"/>
        <xdr:cNvSpPr/>
      </xdr:nvSpPr>
      <xdr:spPr>
        <a:xfrm>
          <a:off x="2857500" y="1213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81159</xdr:rowOff>
    </xdr:from>
    <xdr:ext cx="534377" cy="259045"/>
    <xdr:sp macro="" textlink="">
      <xdr:nvSpPr>
        <xdr:cNvPr id="179" name="テキスト ボックス 178"/>
        <xdr:cNvSpPr txBox="1"/>
      </xdr:nvSpPr>
      <xdr:spPr>
        <a:xfrm>
          <a:off x="2641111" y="119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87625</xdr:rowOff>
    </xdr:from>
    <xdr:to>
      <xdr:col>10</xdr:col>
      <xdr:colOff>114300</xdr:colOff>
      <xdr:row>76</xdr:row>
      <xdr:rowOff>25217</xdr:rowOff>
    </xdr:to>
    <xdr:cxnSp macro="">
      <xdr:nvCxnSpPr>
        <xdr:cNvPr id="180" name="直線コネクタ 179"/>
        <xdr:cNvCxnSpPr/>
      </xdr:nvCxnSpPr>
      <xdr:spPr>
        <a:xfrm flipV="1">
          <a:off x="1130300" y="12946375"/>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103028</xdr:rowOff>
    </xdr:from>
    <xdr:to>
      <xdr:col>10</xdr:col>
      <xdr:colOff>165100</xdr:colOff>
      <xdr:row>73</xdr:row>
      <xdr:rowOff>33178</xdr:rowOff>
    </xdr:to>
    <xdr:sp macro="" textlink="">
      <xdr:nvSpPr>
        <xdr:cNvPr id="181" name="フローチャート: 判断 180"/>
        <xdr:cNvSpPr/>
      </xdr:nvSpPr>
      <xdr:spPr>
        <a:xfrm>
          <a:off x="1968500" y="124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49705</xdr:rowOff>
    </xdr:from>
    <xdr:ext cx="534377" cy="259045"/>
    <xdr:sp macro="" textlink="">
      <xdr:nvSpPr>
        <xdr:cNvPr id="182" name="テキスト ボックス 181"/>
        <xdr:cNvSpPr txBox="1"/>
      </xdr:nvSpPr>
      <xdr:spPr>
        <a:xfrm>
          <a:off x="1752111" y="1222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9713</xdr:rowOff>
    </xdr:from>
    <xdr:to>
      <xdr:col>6</xdr:col>
      <xdr:colOff>38100</xdr:colOff>
      <xdr:row>74</xdr:row>
      <xdr:rowOff>111313</xdr:rowOff>
    </xdr:to>
    <xdr:sp macro="" textlink="">
      <xdr:nvSpPr>
        <xdr:cNvPr id="183" name="フローチャート: 判断 182"/>
        <xdr:cNvSpPr/>
      </xdr:nvSpPr>
      <xdr:spPr>
        <a:xfrm>
          <a:off x="1079500" y="1269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127840</xdr:rowOff>
    </xdr:from>
    <xdr:ext cx="534377" cy="259045"/>
    <xdr:sp macro="" textlink="">
      <xdr:nvSpPr>
        <xdr:cNvPr id="184" name="テキスト ボックス 183"/>
        <xdr:cNvSpPr txBox="1"/>
      </xdr:nvSpPr>
      <xdr:spPr>
        <a:xfrm>
          <a:off x="863111" y="124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166624</xdr:rowOff>
    </xdr:from>
    <xdr:to>
      <xdr:col>24</xdr:col>
      <xdr:colOff>114300</xdr:colOff>
      <xdr:row>75</xdr:row>
      <xdr:rowOff>96774</xdr:rowOff>
    </xdr:to>
    <xdr:sp macro="" textlink="">
      <xdr:nvSpPr>
        <xdr:cNvPr id="190" name="楕円 189"/>
        <xdr:cNvSpPr/>
      </xdr:nvSpPr>
      <xdr:spPr>
        <a:xfrm>
          <a:off x="4584700" y="128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145051</xdr:rowOff>
    </xdr:from>
    <xdr:ext cx="534377" cy="259045"/>
    <xdr:sp macro="" textlink="">
      <xdr:nvSpPr>
        <xdr:cNvPr id="191" name="民生費該当値テキスト"/>
        <xdr:cNvSpPr txBox="1"/>
      </xdr:nvSpPr>
      <xdr:spPr>
        <a:xfrm>
          <a:off x="4686300" y="1283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16708</xdr:rowOff>
    </xdr:from>
    <xdr:to>
      <xdr:col>20</xdr:col>
      <xdr:colOff>38100</xdr:colOff>
      <xdr:row>74</xdr:row>
      <xdr:rowOff>118308</xdr:rowOff>
    </xdr:to>
    <xdr:sp macro="" textlink="">
      <xdr:nvSpPr>
        <xdr:cNvPr id="192" name="楕円 191"/>
        <xdr:cNvSpPr/>
      </xdr:nvSpPr>
      <xdr:spPr>
        <a:xfrm>
          <a:off x="3746500" y="127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109435</xdr:rowOff>
    </xdr:from>
    <xdr:ext cx="534377" cy="259045"/>
    <xdr:sp macro="" textlink="">
      <xdr:nvSpPr>
        <xdr:cNvPr id="193" name="テキスト ボックス 192"/>
        <xdr:cNvSpPr txBox="1"/>
      </xdr:nvSpPr>
      <xdr:spPr>
        <a:xfrm>
          <a:off x="3517411" y="1279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660</xdr:rowOff>
    </xdr:from>
    <xdr:to>
      <xdr:col>15</xdr:col>
      <xdr:colOff>101600</xdr:colOff>
      <xdr:row>75</xdr:row>
      <xdr:rowOff>102260</xdr:rowOff>
    </xdr:to>
    <xdr:sp macro="" textlink="">
      <xdr:nvSpPr>
        <xdr:cNvPr id="194" name="楕円 193"/>
        <xdr:cNvSpPr/>
      </xdr:nvSpPr>
      <xdr:spPr>
        <a:xfrm>
          <a:off x="2857500" y="128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93387</xdr:rowOff>
    </xdr:from>
    <xdr:ext cx="534377" cy="259045"/>
    <xdr:sp macro="" textlink="">
      <xdr:nvSpPr>
        <xdr:cNvPr id="195" name="テキスト ボックス 194"/>
        <xdr:cNvSpPr txBox="1"/>
      </xdr:nvSpPr>
      <xdr:spPr>
        <a:xfrm>
          <a:off x="2641111" y="1295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36825</xdr:rowOff>
    </xdr:from>
    <xdr:to>
      <xdr:col>10</xdr:col>
      <xdr:colOff>165100</xdr:colOff>
      <xdr:row>75</xdr:row>
      <xdr:rowOff>138425</xdr:rowOff>
    </xdr:to>
    <xdr:sp macro="" textlink="">
      <xdr:nvSpPr>
        <xdr:cNvPr id="196" name="楕円 195"/>
        <xdr:cNvSpPr/>
      </xdr:nvSpPr>
      <xdr:spPr>
        <a:xfrm>
          <a:off x="1968500" y="128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129553</xdr:rowOff>
    </xdr:from>
    <xdr:ext cx="534377" cy="259045"/>
    <xdr:sp macro="" textlink="">
      <xdr:nvSpPr>
        <xdr:cNvPr id="197" name="テキスト ボックス 196"/>
        <xdr:cNvSpPr txBox="1"/>
      </xdr:nvSpPr>
      <xdr:spPr>
        <a:xfrm>
          <a:off x="1752111" y="1298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145867</xdr:rowOff>
    </xdr:from>
    <xdr:to>
      <xdr:col>6</xdr:col>
      <xdr:colOff>38100</xdr:colOff>
      <xdr:row>76</xdr:row>
      <xdr:rowOff>76017</xdr:rowOff>
    </xdr:to>
    <xdr:sp macro="" textlink="">
      <xdr:nvSpPr>
        <xdr:cNvPr id="198" name="楕円 197"/>
        <xdr:cNvSpPr/>
      </xdr:nvSpPr>
      <xdr:spPr>
        <a:xfrm>
          <a:off x="1079500" y="130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67144</xdr:rowOff>
    </xdr:from>
    <xdr:ext cx="534377" cy="259045"/>
    <xdr:sp macro="" textlink="">
      <xdr:nvSpPr>
        <xdr:cNvPr id="199" name="テキスト ボックス 198"/>
        <xdr:cNvSpPr txBox="1"/>
      </xdr:nvSpPr>
      <xdr:spPr>
        <a:xfrm>
          <a:off x="863111" y="1309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0" name="テキスト ボックス 209"/>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16909</xdr:rowOff>
    </xdr:from>
    <xdr:to>
      <xdr:col>24</xdr:col>
      <xdr:colOff>62865</xdr:colOff>
      <xdr:row>98</xdr:row>
      <xdr:rowOff>34435</xdr:rowOff>
    </xdr:to>
    <xdr:cxnSp macro="">
      <xdr:nvCxnSpPr>
        <xdr:cNvPr id="224" name="直線コネクタ 223"/>
        <xdr:cNvCxnSpPr/>
      </xdr:nvCxnSpPr>
      <xdr:spPr>
        <a:xfrm flipV="1">
          <a:off x="4633595" y="15790309"/>
          <a:ext cx="1270" cy="104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38262</xdr:rowOff>
    </xdr:from>
    <xdr:ext cx="534377" cy="259045"/>
    <xdr:sp macro="" textlink="">
      <xdr:nvSpPr>
        <xdr:cNvPr id="225" name="衛生費最小値テキスト"/>
        <xdr:cNvSpPr txBox="1"/>
      </xdr:nvSpPr>
      <xdr:spPr>
        <a:xfrm>
          <a:off x="4686300" y="1684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34435</xdr:rowOff>
    </xdr:from>
    <xdr:to>
      <xdr:col>24</xdr:col>
      <xdr:colOff>152400</xdr:colOff>
      <xdr:row>98</xdr:row>
      <xdr:rowOff>34435</xdr:rowOff>
    </xdr:to>
    <xdr:cxnSp macro="">
      <xdr:nvCxnSpPr>
        <xdr:cNvPr id="226" name="直線コネクタ 225"/>
        <xdr:cNvCxnSpPr/>
      </xdr:nvCxnSpPr>
      <xdr:spPr>
        <a:xfrm>
          <a:off x="4546600" y="1683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135036</xdr:rowOff>
    </xdr:from>
    <xdr:ext cx="534377" cy="259045"/>
    <xdr:sp macro="" textlink="">
      <xdr:nvSpPr>
        <xdr:cNvPr id="227" name="衛生費最大値テキスト"/>
        <xdr:cNvSpPr txBox="1"/>
      </xdr:nvSpPr>
      <xdr:spPr>
        <a:xfrm>
          <a:off x="4686300" y="155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16909</xdr:rowOff>
    </xdr:from>
    <xdr:to>
      <xdr:col>24</xdr:col>
      <xdr:colOff>152400</xdr:colOff>
      <xdr:row>92</xdr:row>
      <xdr:rowOff>16909</xdr:rowOff>
    </xdr:to>
    <xdr:cxnSp macro="">
      <xdr:nvCxnSpPr>
        <xdr:cNvPr id="228" name="直線コネクタ 227"/>
        <xdr:cNvCxnSpPr/>
      </xdr:nvCxnSpPr>
      <xdr:spPr>
        <a:xfrm>
          <a:off x="4546600" y="15790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76890</xdr:rowOff>
    </xdr:from>
    <xdr:to>
      <xdr:col>24</xdr:col>
      <xdr:colOff>63500</xdr:colOff>
      <xdr:row>94</xdr:row>
      <xdr:rowOff>82767</xdr:rowOff>
    </xdr:to>
    <xdr:cxnSp macro="">
      <xdr:nvCxnSpPr>
        <xdr:cNvPr id="229" name="直線コネクタ 228"/>
        <xdr:cNvCxnSpPr/>
      </xdr:nvCxnSpPr>
      <xdr:spPr>
        <a:xfrm>
          <a:off x="3797300" y="16193190"/>
          <a:ext cx="8382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45011</xdr:rowOff>
    </xdr:from>
    <xdr:ext cx="534377" cy="259045"/>
    <xdr:sp macro="" textlink="">
      <xdr:nvSpPr>
        <xdr:cNvPr id="230" name="衛生費平均値テキスト"/>
        <xdr:cNvSpPr txBox="1"/>
      </xdr:nvSpPr>
      <xdr:spPr>
        <a:xfrm>
          <a:off x="4686300" y="16332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66584</xdr:rowOff>
    </xdr:from>
    <xdr:to>
      <xdr:col>24</xdr:col>
      <xdr:colOff>114300</xdr:colOff>
      <xdr:row>95</xdr:row>
      <xdr:rowOff>168184</xdr:rowOff>
    </xdr:to>
    <xdr:sp macro="" textlink="">
      <xdr:nvSpPr>
        <xdr:cNvPr id="231" name="フローチャート: 判断 230"/>
        <xdr:cNvSpPr/>
      </xdr:nvSpPr>
      <xdr:spPr>
        <a:xfrm>
          <a:off x="4584700" y="1635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38136</xdr:rowOff>
    </xdr:from>
    <xdr:to>
      <xdr:col>19</xdr:col>
      <xdr:colOff>177800</xdr:colOff>
      <xdr:row>94</xdr:row>
      <xdr:rowOff>76890</xdr:rowOff>
    </xdr:to>
    <xdr:cxnSp macro="">
      <xdr:nvCxnSpPr>
        <xdr:cNvPr id="232" name="直線コネクタ 231"/>
        <xdr:cNvCxnSpPr/>
      </xdr:nvCxnSpPr>
      <xdr:spPr>
        <a:xfrm>
          <a:off x="2908300" y="16154436"/>
          <a:ext cx="889000" cy="3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84328</xdr:rowOff>
    </xdr:from>
    <xdr:to>
      <xdr:col>20</xdr:col>
      <xdr:colOff>38100</xdr:colOff>
      <xdr:row>95</xdr:row>
      <xdr:rowOff>14478</xdr:rowOff>
    </xdr:to>
    <xdr:sp macro="" textlink="">
      <xdr:nvSpPr>
        <xdr:cNvPr id="233" name="フローチャート: 判断 232"/>
        <xdr:cNvSpPr/>
      </xdr:nvSpPr>
      <xdr:spPr>
        <a:xfrm>
          <a:off x="3746500" y="1620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5605</xdr:rowOff>
    </xdr:from>
    <xdr:ext cx="534377" cy="259045"/>
    <xdr:sp macro="" textlink="">
      <xdr:nvSpPr>
        <xdr:cNvPr id="234" name="テキスト ボックス 233"/>
        <xdr:cNvSpPr txBox="1"/>
      </xdr:nvSpPr>
      <xdr:spPr>
        <a:xfrm>
          <a:off x="3517411" y="162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64697</xdr:rowOff>
    </xdr:from>
    <xdr:to>
      <xdr:col>15</xdr:col>
      <xdr:colOff>50800</xdr:colOff>
      <xdr:row>94</xdr:row>
      <xdr:rowOff>38136</xdr:rowOff>
    </xdr:to>
    <xdr:cxnSp macro="">
      <xdr:nvCxnSpPr>
        <xdr:cNvPr id="235" name="直線コネクタ 234"/>
        <xdr:cNvCxnSpPr/>
      </xdr:nvCxnSpPr>
      <xdr:spPr>
        <a:xfrm>
          <a:off x="2019300" y="16009547"/>
          <a:ext cx="889000" cy="14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92</xdr:row>
      <xdr:rowOff>19340</xdr:rowOff>
    </xdr:from>
    <xdr:to>
      <xdr:col>15</xdr:col>
      <xdr:colOff>101600</xdr:colOff>
      <xdr:row>92</xdr:row>
      <xdr:rowOff>120940</xdr:rowOff>
    </xdr:to>
    <xdr:sp macro="" textlink="">
      <xdr:nvSpPr>
        <xdr:cNvPr id="236" name="フローチャート: 判断 235"/>
        <xdr:cNvSpPr/>
      </xdr:nvSpPr>
      <xdr:spPr>
        <a:xfrm>
          <a:off x="2857500" y="157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137467</xdr:rowOff>
    </xdr:from>
    <xdr:ext cx="534377" cy="259045"/>
    <xdr:sp macro="" textlink="">
      <xdr:nvSpPr>
        <xdr:cNvPr id="237" name="テキスト ボックス 236"/>
        <xdr:cNvSpPr txBox="1"/>
      </xdr:nvSpPr>
      <xdr:spPr>
        <a:xfrm>
          <a:off x="2641111" y="1556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119343</xdr:rowOff>
    </xdr:from>
    <xdr:to>
      <xdr:col>10</xdr:col>
      <xdr:colOff>114300</xdr:colOff>
      <xdr:row>93</xdr:row>
      <xdr:rowOff>64697</xdr:rowOff>
    </xdr:to>
    <xdr:cxnSp macro="">
      <xdr:nvCxnSpPr>
        <xdr:cNvPr id="238" name="直線コネクタ 237"/>
        <xdr:cNvCxnSpPr/>
      </xdr:nvCxnSpPr>
      <xdr:spPr>
        <a:xfrm>
          <a:off x="1130300" y="15549843"/>
          <a:ext cx="889000" cy="4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47534</xdr:rowOff>
    </xdr:from>
    <xdr:to>
      <xdr:col>10</xdr:col>
      <xdr:colOff>165100</xdr:colOff>
      <xdr:row>92</xdr:row>
      <xdr:rowOff>149134</xdr:rowOff>
    </xdr:to>
    <xdr:sp macro="" textlink="">
      <xdr:nvSpPr>
        <xdr:cNvPr id="239" name="フローチャート: 判断 238"/>
        <xdr:cNvSpPr/>
      </xdr:nvSpPr>
      <xdr:spPr>
        <a:xfrm>
          <a:off x="1968500" y="1582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165661</xdr:rowOff>
    </xdr:from>
    <xdr:ext cx="534377" cy="259045"/>
    <xdr:sp macro="" textlink="">
      <xdr:nvSpPr>
        <xdr:cNvPr id="240" name="テキスト ボックス 239"/>
        <xdr:cNvSpPr txBox="1"/>
      </xdr:nvSpPr>
      <xdr:spPr>
        <a:xfrm>
          <a:off x="1752111" y="155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124713</xdr:rowOff>
    </xdr:from>
    <xdr:to>
      <xdr:col>6</xdr:col>
      <xdr:colOff>38100</xdr:colOff>
      <xdr:row>94</xdr:row>
      <xdr:rowOff>54863</xdr:rowOff>
    </xdr:to>
    <xdr:sp macro="" textlink="">
      <xdr:nvSpPr>
        <xdr:cNvPr id="241" name="フローチャート: 判断 240"/>
        <xdr:cNvSpPr/>
      </xdr:nvSpPr>
      <xdr:spPr>
        <a:xfrm>
          <a:off x="1079500" y="1606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45990</xdr:rowOff>
    </xdr:from>
    <xdr:ext cx="534377" cy="259045"/>
    <xdr:sp macro="" textlink="">
      <xdr:nvSpPr>
        <xdr:cNvPr id="242" name="テキスト ボックス 241"/>
        <xdr:cNvSpPr txBox="1"/>
      </xdr:nvSpPr>
      <xdr:spPr>
        <a:xfrm>
          <a:off x="863111" y="1616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31967</xdr:rowOff>
    </xdr:from>
    <xdr:to>
      <xdr:col>24</xdr:col>
      <xdr:colOff>114300</xdr:colOff>
      <xdr:row>94</xdr:row>
      <xdr:rowOff>133567</xdr:rowOff>
    </xdr:to>
    <xdr:sp macro="" textlink="">
      <xdr:nvSpPr>
        <xdr:cNvPr id="248" name="楕円 247"/>
        <xdr:cNvSpPr/>
      </xdr:nvSpPr>
      <xdr:spPr>
        <a:xfrm>
          <a:off x="4584700" y="161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54844</xdr:rowOff>
    </xdr:from>
    <xdr:ext cx="534377" cy="259045"/>
    <xdr:sp macro="" textlink="">
      <xdr:nvSpPr>
        <xdr:cNvPr id="249" name="衛生費該当値テキスト"/>
        <xdr:cNvSpPr txBox="1"/>
      </xdr:nvSpPr>
      <xdr:spPr>
        <a:xfrm>
          <a:off x="4686300" y="1599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26090</xdr:rowOff>
    </xdr:from>
    <xdr:to>
      <xdr:col>20</xdr:col>
      <xdr:colOff>38100</xdr:colOff>
      <xdr:row>94</xdr:row>
      <xdr:rowOff>127690</xdr:rowOff>
    </xdr:to>
    <xdr:sp macro="" textlink="">
      <xdr:nvSpPr>
        <xdr:cNvPr id="250" name="楕円 249"/>
        <xdr:cNvSpPr/>
      </xdr:nvSpPr>
      <xdr:spPr>
        <a:xfrm>
          <a:off x="3746500" y="161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144217</xdr:rowOff>
    </xdr:from>
    <xdr:ext cx="534377" cy="259045"/>
    <xdr:sp macro="" textlink="">
      <xdr:nvSpPr>
        <xdr:cNvPr id="251" name="テキスト ボックス 250"/>
        <xdr:cNvSpPr txBox="1"/>
      </xdr:nvSpPr>
      <xdr:spPr>
        <a:xfrm>
          <a:off x="3517411" y="1591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158786</xdr:rowOff>
    </xdr:from>
    <xdr:to>
      <xdr:col>15</xdr:col>
      <xdr:colOff>101600</xdr:colOff>
      <xdr:row>94</xdr:row>
      <xdr:rowOff>88936</xdr:rowOff>
    </xdr:to>
    <xdr:sp macro="" textlink="">
      <xdr:nvSpPr>
        <xdr:cNvPr id="252" name="楕円 251"/>
        <xdr:cNvSpPr/>
      </xdr:nvSpPr>
      <xdr:spPr>
        <a:xfrm>
          <a:off x="2857500" y="161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80063</xdr:rowOff>
    </xdr:from>
    <xdr:ext cx="534377" cy="259045"/>
    <xdr:sp macro="" textlink="">
      <xdr:nvSpPr>
        <xdr:cNvPr id="253" name="テキスト ボックス 252"/>
        <xdr:cNvSpPr txBox="1"/>
      </xdr:nvSpPr>
      <xdr:spPr>
        <a:xfrm>
          <a:off x="2641111" y="1619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13897</xdr:rowOff>
    </xdr:from>
    <xdr:to>
      <xdr:col>10</xdr:col>
      <xdr:colOff>165100</xdr:colOff>
      <xdr:row>93</xdr:row>
      <xdr:rowOff>115497</xdr:rowOff>
    </xdr:to>
    <xdr:sp macro="" textlink="">
      <xdr:nvSpPr>
        <xdr:cNvPr id="254" name="楕円 253"/>
        <xdr:cNvSpPr/>
      </xdr:nvSpPr>
      <xdr:spPr>
        <a:xfrm>
          <a:off x="1968500" y="1595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106624</xdr:rowOff>
    </xdr:from>
    <xdr:ext cx="534377" cy="259045"/>
    <xdr:sp macro="" textlink="">
      <xdr:nvSpPr>
        <xdr:cNvPr id="255" name="テキスト ボックス 254"/>
        <xdr:cNvSpPr txBox="1"/>
      </xdr:nvSpPr>
      <xdr:spPr>
        <a:xfrm>
          <a:off x="1752111" y="1605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68543</xdr:rowOff>
    </xdr:from>
    <xdr:to>
      <xdr:col>6</xdr:col>
      <xdr:colOff>38100</xdr:colOff>
      <xdr:row>90</xdr:row>
      <xdr:rowOff>170143</xdr:rowOff>
    </xdr:to>
    <xdr:sp macro="" textlink="">
      <xdr:nvSpPr>
        <xdr:cNvPr id="256" name="楕円 255"/>
        <xdr:cNvSpPr/>
      </xdr:nvSpPr>
      <xdr:spPr>
        <a:xfrm>
          <a:off x="1079500" y="1549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15220</xdr:rowOff>
    </xdr:from>
    <xdr:ext cx="534377" cy="259045"/>
    <xdr:sp macro="" textlink="">
      <xdr:nvSpPr>
        <xdr:cNvPr id="257" name="テキスト ボックス 256"/>
        <xdr:cNvSpPr txBox="1"/>
      </xdr:nvSpPr>
      <xdr:spPr>
        <a:xfrm>
          <a:off x="863111" y="1527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8" name="テキスト ボックス 267"/>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6655</xdr:rowOff>
    </xdr:from>
    <xdr:to>
      <xdr:col>54</xdr:col>
      <xdr:colOff>189865</xdr:colOff>
      <xdr:row>39</xdr:row>
      <xdr:rowOff>79807</xdr:rowOff>
    </xdr:to>
    <xdr:cxnSp macro="">
      <xdr:nvCxnSpPr>
        <xdr:cNvPr id="278" name="直線コネクタ 277"/>
        <xdr:cNvCxnSpPr/>
      </xdr:nvCxnSpPr>
      <xdr:spPr>
        <a:xfrm flipV="1">
          <a:off x="10475595" y="6350305"/>
          <a:ext cx="1270" cy="41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83634</xdr:rowOff>
    </xdr:from>
    <xdr:ext cx="378565" cy="259045"/>
    <xdr:sp macro="" textlink="">
      <xdr:nvSpPr>
        <xdr:cNvPr id="279" name="労働費最小値テキスト"/>
        <xdr:cNvSpPr txBox="1"/>
      </xdr:nvSpPr>
      <xdr:spPr>
        <a:xfrm>
          <a:off x="10528300"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79807</xdr:rowOff>
    </xdr:from>
    <xdr:to>
      <xdr:col>55</xdr:col>
      <xdr:colOff>88900</xdr:colOff>
      <xdr:row>39</xdr:row>
      <xdr:rowOff>79807</xdr:rowOff>
    </xdr:to>
    <xdr:cxnSp macro="">
      <xdr:nvCxnSpPr>
        <xdr:cNvPr id="280" name="直線コネクタ 279"/>
        <xdr:cNvCxnSpPr/>
      </xdr:nvCxnSpPr>
      <xdr:spPr>
        <a:xfrm>
          <a:off x="10388600" y="67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124782</xdr:rowOff>
    </xdr:from>
    <xdr:ext cx="469744" cy="259045"/>
    <xdr:sp macro="" textlink="">
      <xdr:nvSpPr>
        <xdr:cNvPr id="281" name="労働費最大値テキスト"/>
        <xdr:cNvSpPr txBox="1"/>
      </xdr:nvSpPr>
      <xdr:spPr>
        <a:xfrm>
          <a:off x="10528300" y="612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6655</xdr:rowOff>
    </xdr:from>
    <xdr:to>
      <xdr:col>55</xdr:col>
      <xdr:colOff>88900</xdr:colOff>
      <xdr:row>37</xdr:row>
      <xdr:rowOff>6655</xdr:rowOff>
    </xdr:to>
    <xdr:cxnSp macro="">
      <xdr:nvCxnSpPr>
        <xdr:cNvPr id="282" name="直線コネクタ 281"/>
        <xdr:cNvCxnSpPr/>
      </xdr:nvCxnSpPr>
      <xdr:spPr>
        <a:xfrm>
          <a:off x="10388600" y="63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6655</xdr:rowOff>
    </xdr:from>
    <xdr:to>
      <xdr:col>55</xdr:col>
      <xdr:colOff>0</xdr:colOff>
      <xdr:row>37</xdr:row>
      <xdr:rowOff>17170</xdr:rowOff>
    </xdr:to>
    <xdr:cxnSp macro="">
      <xdr:nvCxnSpPr>
        <xdr:cNvPr id="283" name="直線コネクタ 282"/>
        <xdr:cNvCxnSpPr/>
      </xdr:nvCxnSpPr>
      <xdr:spPr>
        <a:xfrm flipV="1">
          <a:off x="9639300" y="6350305"/>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166082</xdr:rowOff>
    </xdr:from>
    <xdr:ext cx="469744" cy="259045"/>
    <xdr:sp macro="" textlink="">
      <xdr:nvSpPr>
        <xdr:cNvPr id="284" name="労働費平均値テキスト"/>
        <xdr:cNvSpPr txBox="1"/>
      </xdr:nvSpPr>
      <xdr:spPr>
        <a:xfrm>
          <a:off x="10528300" y="650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xdr:rowOff>
    </xdr:from>
    <xdr:to>
      <xdr:col>55</xdr:col>
      <xdr:colOff>50800</xdr:colOff>
      <xdr:row>38</xdr:row>
      <xdr:rowOff>117805</xdr:rowOff>
    </xdr:to>
    <xdr:sp macro="" textlink="">
      <xdr:nvSpPr>
        <xdr:cNvPr id="285" name="フローチャート: 判断 284"/>
        <xdr:cNvSpPr/>
      </xdr:nvSpPr>
      <xdr:spPr>
        <a:xfrm>
          <a:off x="104267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80264</xdr:rowOff>
    </xdr:from>
    <xdr:to>
      <xdr:col>50</xdr:col>
      <xdr:colOff>114300</xdr:colOff>
      <xdr:row>37</xdr:row>
      <xdr:rowOff>17170</xdr:rowOff>
    </xdr:to>
    <xdr:cxnSp macro="">
      <xdr:nvCxnSpPr>
        <xdr:cNvPr id="286" name="直線コネクタ 285"/>
        <xdr:cNvCxnSpPr/>
      </xdr:nvCxnSpPr>
      <xdr:spPr>
        <a:xfrm>
          <a:off x="8750300" y="6252464"/>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167996</xdr:rowOff>
    </xdr:from>
    <xdr:to>
      <xdr:col>50</xdr:col>
      <xdr:colOff>165100</xdr:colOff>
      <xdr:row>38</xdr:row>
      <xdr:rowOff>98146</xdr:rowOff>
    </xdr:to>
    <xdr:sp macro="" textlink="">
      <xdr:nvSpPr>
        <xdr:cNvPr id="287" name="フローチャート: 判断 286"/>
        <xdr:cNvSpPr/>
      </xdr:nvSpPr>
      <xdr:spPr>
        <a:xfrm>
          <a:off x="9588500" y="65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89273</xdr:rowOff>
    </xdr:from>
    <xdr:ext cx="469744" cy="259045"/>
    <xdr:sp macro="" textlink="">
      <xdr:nvSpPr>
        <xdr:cNvPr id="288" name="テキスト ボックス 287"/>
        <xdr:cNvSpPr txBox="1"/>
      </xdr:nvSpPr>
      <xdr:spPr>
        <a:xfrm>
          <a:off x="93917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78435</xdr:rowOff>
    </xdr:from>
    <xdr:to>
      <xdr:col>45</xdr:col>
      <xdr:colOff>177800</xdr:colOff>
      <xdr:row>36</xdr:row>
      <xdr:rowOff>80264</xdr:rowOff>
    </xdr:to>
    <xdr:cxnSp macro="">
      <xdr:nvCxnSpPr>
        <xdr:cNvPr id="289" name="直線コネクタ 288"/>
        <xdr:cNvCxnSpPr/>
      </xdr:nvCxnSpPr>
      <xdr:spPr>
        <a:xfrm>
          <a:off x="7861300" y="5564835"/>
          <a:ext cx="889000" cy="6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167081</xdr:rowOff>
    </xdr:from>
    <xdr:to>
      <xdr:col>46</xdr:col>
      <xdr:colOff>38100</xdr:colOff>
      <xdr:row>35</xdr:row>
      <xdr:rowOff>97231</xdr:rowOff>
    </xdr:to>
    <xdr:sp macro="" textlink="">
      <xdr:nvSpPr>
        <xdr:cNvPr id="290" name="フローチャート: 判断 289"/>
        <xdr:cNvSpPr/>
      </xdr:nvSpPr>
      <xdr:spPr>
        <a:xfrm>
          <a:off x="8699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113758</xdr:rowOff>
    </xdr:from>
    <xdr:ext cx="469744" cy="259045"/>
    <xdr:sp macro="" textlink="">
      <xdr:nvSpPr>
        <xdr:cNvPr id="291" name="テキスト ボックス 290"/>
        <xdr:cNvSpPr txBox="1"/>
      </xdr:nvSpPr>
      <xdr:spPr>
        <a:xfrm>
          <a:off x="8515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55575</xdr:rowOff>
    </xdr:from>
    <xdr:to>
      <xdr:col>41</xdr:col>
      <xdr:colOff>50800</xdr:colOff>
      <xdr:row>32</xdr:row>
      <xdr:rowOff>78435</xdr:rowOff>
    </xdr:to>
    <xdr:cxnSp macro="">
      <xdr:nvCxnSpPr>
        <xdr:cNvPr id="292" name="直線コネクタ 291"/>
        <xdr:cNvCxnSpPr/>
      </xdr:nvCxnSpPr>
      <xdr:spPr>
        <a:xfrm>
          <a:off x="6972300" y="55419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29007</xdr:rowOff>
    </xdr:from>
    <xdr:to>
      <xdr:col>41</xdr:col>
      <xdr:colOff>101600</xdr:colOff>
      <xdr:row>31</xdr:row>
      <xdr:rowOff>130607</xdr:rowOff>
    </xdr:to>
    <xdr:sp macro="" textlink="">
      <xdr:nvSpPr>
        <xdr:cNvPr id="293" name="フローチャート: 判断 292"/>
        <xdr:cNvSpPr/>
      </xdr:nvSpPr>
      <xdr:spPr>
        <a:xfrm>
          <a:off x="7810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147134</xdr:rowOff>
    </xdr:from>
    <xdr:ext cx="469744" cy="259045"/>
    <xdr:sp macro="" textlink="">
      <xdr:nvSpPr>
        <xdr:cNvPr id="294" name="テキスト ボックス 293"/>
        <xdr:cNvSpPr txBox="1"/>
      </xdr:nvSpPr>
      <xdr:spPr>
        <a:xfrm>
          <a:off x="7626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295" name="フローチャート: 判断 294"/>
        <xdr:cNvSpPr/>
      </xdr:nvSpPr>
      <xdr:spPr>
        <a:xfrm>
          <a:off x="6921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135907</xdr:rowOff>
    </xdr:from>
    <xdr:ext cx="469744" cy="259045"/>
    <xdr:sp macro="" textlink="">
      <xdr:nvSpPr>
        <xdr:cNvPr id="296" name="テキスト ボックス 295"/>
        <xdr:cNvSpPr txBox="1"/>
      </xdr:nvSpPr>
      <xdr:spPr>
        <a:xfrm>
          <a:off x="6737428" y="57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127305</xdr:rowOff>
    </xdr:from>
    <xdr:to>
      <xdr:col>55</xdr:col>
      <xdr:colOff>50800</xdr:colOff>
      <xdr:row>37</xdr:row>
      <xdr:rowOff>57455</xdr:rowOff>
    </xdr:to>
    <xdr:sp macro="" textlink="">
      <xdr:nvSpPr>
        <xdr:cNvPr id="302" name="楕円 301"/>
        <xdr:cNvSpPr/>
      </xdr:nvSpPr>
      <xdr:spPr>
        <a:xfrm>
          <a:off x="104267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80332</xdr:rowOff>
    </xdr:from>
    <xdr:ext cx="469744" cy="259045"/>
    <xdr:sp macro="" textlink="">
      <xdr:nvSpPr>
        <xdr:cNvPr id="303" name="労働費該当値テキスト"/>
        <xdr:cNvSpPr txBox="1"/>
      </xdr:nvSpPr>
      <xdr:spPr>
        <a:xfrm>
          <a:off x="10528300" y="625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137820</xdr:rowOff>
    </xdr:from>
    <xdr:to>
      <xdr:col>50</xdr:col>
      <xdr:colOff>165100</xdr:colOff>
      <xdr:row>37</xdr:row>
      <xdr:rowOff>67970</xdr:rowOff>
    </xdr:to>
    <xdr:sp macro="" textlink="">
      <xdr:nvSpPr>
        <xdr:cNvPr id="304" name="楕円 303"/>
        <xdr:cNvSpPr/>
      </xdr:nvSpPr>
      <xdr:spPr>
        <a:xfrm>
          <a:off x="9588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84497</xdr:rowOff>
    </xdr:from>
    <xdr:ext cx="469744" cy="259045"/>
    <xdr:sp macro="" textlink="">
      <xdr:nvSpPr>
        <xdr:cNvPr id="305" name="テキスト ボックス 304"/>
        <xdr:cNvSpPr txBox="1"/>
      </xdr:nvSpPr>
      <xdr:spPr>
        <a:xfrm>
          <a:off x="9391728"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29464</xdr:rowOff>
    </xdr:from>
    <xdr:to>
      <xdr:col>46</xdr:col>
      <xdr:colOff>38100</xdr:colOff>
      <xdr:row>36</xdr:row>
      <xdr:rowOff>131064</xdr:rowOff>
    </xdr:to>
    <xdr:sp macro="" textlink="">
      <xdr:nvSpPr>
        <xdr:cNvPr id="306" name="楕円 305"/>
        <xdr:cNvSpPr/>
      </xdr:nvSpPr>
      <xdr:spPr>
        <a:xfrm>
          <a:off x="8699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122191</xdr:rowOff>
    </xdr:from>
    <xdr:ext cx="469744" cy="259045"/>
    <xdr:sp macro="" textlink="">
      <xdr:nvSpPr>
        <xdr:cNvPr id="307" name="テキスト ボックス 306"/>
        <xdr:cNvSpPr txBox="1"/>
      </xdr:nvSpPr>
      <xdr:spPr>
        <a:xfrm>
          <a:off x="8515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27635</xdr:rowOff>
    </xdr:from>
    <xdr:to>
      <xdr:col>41</xdr:col>
      <xdr:colOff>101600</xdr:colOff>
      <xdr:row>32</xdr:row>
      <xdr:rowOff>129235</xdr:rowOff>
    </xdr:to>
    <xdr:sp macro="" textlink="">
      <xdr:nvSpPr>
        <xdr:cNvPr id="308" name="楕円 307"/>
        <xdr:cNvSpPr/>
      </xdr:nvSpPr>
      <xdr:spPr>
        <a:xfrm>
          <a:off x="7810500" y="55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120362</xdr:rowOff>
    </xdr:from>
    <xdr:ext cx="469744" cy="259045"/>
    <xdr:sp macro="" textlink="">
      <xdr:nvSpPr>
        <xdr:cNvPr id="309" name="テキスト ボックス 308"/>
        <xdr:cNvSpPr txBox="1"/>
      </xdr:nvSpPr>
      <xdr:spPr>
        <a:xfrm>
          <a:off x="7626428" y="560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4775</xdr:rowOff>
    </xdr:from>
    <xdr:to>
      <xdr:col>36</xdr:col>
      <xdr:colOff>165100</xdr:colOff>
      <xdr:row>32</xdr:row>
      <xdr:rowOff>106375</xdr:rowOff>
    </xdr:to>
    <xdr:sp macro="" textlink="">
      <xdr:nvSpPr>
        <xdr:cNvPr id="310" name="楕円 309"/>
        <xdr:cNvSpPr/>
      </xdr:nvSpPr>
      <xdr:spPr>
        <a:xfrm>
          <a:off x="6921500" y="54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122902</xdr:rowOff>
    </xdr:from>
    <xdr:ext cx="469744" cy="259045"/>
    <xdr:sp macro="" textlink="">
      <xdr:nvSpPr>
        <xdr:cNvPr id="311" name="テキスト ボックス 310"/>
        <xdr:cNvSpPr txBox="1"/>
      </xdr:nvSpPr>
      <xdr:spPr>
        <a:xfrm>
          <a:off x="6737428" y="526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0" name="テキスト ボックス 31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2" name="テキスト ボックス 32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137071</xdr:rowOff>
    </xdr:from>
    <xdr:to>
      <xdr:col>54</xdr:col>
      <xdr:colOff>189865</xdr:colOff>
      <xdr:row>58</xdr:row>
      <xdr:rowOff>119850</xdr:rowOff>
    </xdr:to>
    <xdr:cxnSp macro="">
      <xdr:nvCxnSpPr>
        <xdr:cNvPr id="334" name="直線コネクタ 333"/>
        <xdr:cNvCxnSpPr/>
      </xdr:nvCxnSpPr>
      <xdr:spPr>
        <a:xfrm flipV="1">
          <a:off x="10475595" y="8709571"/>
          <a:ext cx="127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123677</xdr:rowOff>
    </xdr:from>
    <xdr:ext cx="534377" cy="259045"/>
    <xdr:sp macro="" textlink="">
      <xdr:nvSpPr>
        <xdr:cNvPr id="335" name="農林水産業費最小値テキスト"/>
        <xdr:cNvSpPr txBox="1"/>
      </xdr:nvSpPr>
      <xdr:spPr>
        <a:xfrm>
          <a:off x="10528300"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119850</xdr:rowOff>
    </xdr:from>
    <xdr:to>
      <xdr:col>55</xdr:col>
      <xdr:colOff>88900</xdr:colOff>
      <xdr:row>58</xdr:row>
      <xdr:rowOff>119850</xdr:rowOff>
    </xdr:to>
    <xdr:cxnSp macro="">
      <xdr:nvCxnSpPr>
        <xdr:cNvPr id="336" name="直線コネクタ 335"/>
        <xdr:cNvCxnSpPr/>
      </xdr:nvCxnSpPr>
      <xdr:spPr>
        <a:xfrm>
          <a:off x="10388600" y="1006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83748</xdr:rowOff>
    </xdr:from>
    <xdr:ext cx="534377" cy="259045"/>
    <xdr:sp macro="" textlink="">
      <xdr:nvSpPr>
        <xdr:cNvPr id="337" name="農林水産業費最大値テキスト"/>
        <xdr:cNvSpPr txBox="1"/>
      </xdr:nvSpPr>
      <xdr:spPr>
        <a:xfrm>
          <a:off x="10528300" y="84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137071</xdr:rowOff>
    </xdr:from>
    <xdr:to>
      <xdr:col>55</xdr:col>
      <xdr:colOff>88900</xdr:colOff>
      <xdr:row>50</xdr:row>
      <xdr:rowOff>137071</xdr:rowOff>
    </xdr:to>
    <xdr:cxnSp macro="">
      <xdr:nvCxnSpPr>
        <xdr:cNvPr id="338" name="直線コネクタ 337"/>
        <xdr:cNvCxnSpPr/>
      </xdr:nvCxnSpPr>
      <xdr:spPr>
        <a:xfrm>
          <a:off x="10388600" y="87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19380</xdr:rowOff>
    </xdr:from>
    <xdr:to>
      <xdr:col>55</xdr:col>
      <xdr:colOff>0</xdr:colOff>
      <xdr:row>52</xdr:row>
      <xdr:rowOff>168428</xdr:rowOff>
    </xdr:to>
    <xdr:cxnSp macro="">
      <xdr:nvCxnSpPr>
        <xdr:cNvPr id="339" name="直線コネクタ 338"/>
        <xdr:cNvCxnSpPr/>
      </xdr:nvCxnSpPr>
      <xdr:spPr>
        <a:xfrm flipV="1">
          <a:off x="9639300" y="8934780"/>
          <a:ext cx="838200" cy="14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144289</xdr:rowOff>
    </xdr:from>
    <xdr:ext cx="534377" cy="259045"/>
    <xdr:sp macro="" textlink="">
      <xdr:nvSpPr>
        <xdr:cNvPr id="340" name="農林水産業費平均値テキスト"/>
        <xdr:cNvSpPr txBox="1"/>
      </xdr:nvSpPr>
      <xdr:spPr>
        <a:xfrm>
          <a:off x="10528300" y="9059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165862</xdr:rowOff>
    </xdr:from>
    <xdr:to>
      <xdr:col>55</xdr:col>
      <xdr:colOff>50800</xdr:colOff>
      <xdr:row>53</xdr:row>
      <xdr:rowOff>96012</xdr:rowOff>
    </xdr:to>
    <xdr:sp macro="" textlink="">
      <xdr:nvSpPr>
        <xdr:cNvPr id="341" name="フローチャート: 判断 340"/>
        <xdr:cNvSpPr/>
      </xdr:nvSpPr>
      <xdr:spPr>
        <a:xfrm>
          <a:off x="104267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143739</xdr:rowOff>
    </xdr:from>
    <xdr:to>
      <xdr:col>50</xdr:col>
      <xdr:colOff>114300</xdr:colOff>
      <xdr:row>52</xdr:row>
      <xdr:rowOff>168428</xdr:rowOff>
    </xdr:to>
    <xdr:cxnSp macro="">
      <xdr:nvCxnSpPr>
        <xdr:cNvPr id="342" name="直線コネクタ 341"/>
        <xdr:cNvCxnSpPr/>
      </xdr:nvCxnSpPr>
      <xdr:spPr>
        <a:xfrm>
          <a:off x="8750300" y="8887689"/>
          <a:ext cx="889000" cy="1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39827</xdr:rowOff>
    </xdr:from>
    <xdr:to>
      <xdr:col>50</xdr:col>
      <xdr:colOff>165100</xdr:colOff>
      <xdr:row>53</xdr:row>
      <xdr:rowOff>141427</xdr:rowOff>
    </xdr:to>
    <xdr:sp macro="" textlink="">
      <xdr:nvSpPr>
        <xdr:cNvPr id="343" name="フローチャート: 判断 342"/>
        <xdr:cNvSpPr/>
      </xdr:nvSpPr>
      <xdr:spPr>
        <a:xfrm>
          <a:off x="9588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132554</xdr:rowOff>
    </xdr:from>
    <xdr:ext cx="534377" cy="259045"/>
    <xdr:sp macro="" textlink="">
      <xdr:nvSpPr>
        <xdr:cNvPr id="344" name="テキスト ボックス 343"/>
        <xdr:cNvSpPr txBox="1"/>
      </xdr:nvSpPr>
      <xdr:spPr>
        <a:xfrm>
          <a:off x="9359411" y="92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143739</xdr:rowOff>
    </xdr:from>
    <xdr:to>
      <xdr:col>45</xdr:col>
      <xdr:colOff>177800</xdr:colOff>
      <xdr:row>52</xdr:row>
      <xdr:rowOff>483</xdr:rowOff>
    </xdr:to>
    <xdr:cxnSp macro="">
      <xdr:nvCxnSpPr>
        <xdr:cNvPr id="345" name="直線コネクタ 344"/>
        <xdr:cNvCxnSpPr/>
      </xdr:nvCxnSpPr>
      <xdr:spPr>
        <a:xfrm flipV="1">
          <a:off x="7861300" y="888768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39713</xdr:rowOff>
    </xdr:from>
    <xdr:to>
      <xdr:col>46</xdr:col>
      <xdr:colOff>38100</xdr:colOff>
      <xdr:row>52</xdr:row>
      <xdr:rowOff>141313</xdr:rowOff>
    </xdr:to>
    <xdr:sp macro="" textlink="">
      <xdr:nvSpPr>
        <xdr:cNvPr id="346" name="フローチャート: 判断 345"/>
        <xdr:cNvSpPr/>
      </xdr:nvSpPr>
      <xdr:spPr>
        <a:xfrm>
          <a:off x="8699500" y="895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132440</xdr:rowOff>
    </xdr:from>
    <xdr:ext cx="534377" cy="259045"/>
    <xdr:sp macro="" textlink="">
      <xdr:nvSpPr>
        <xdr:cNvPr id="347" name="テキスト ボックス 346"/>
        <xdr:cNvSpPr txBox="1"/>
      </xdr:nvSpPr>
      <xdr:spPr>
        <a:xfrm>
          <a:off x="8483111" y="904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1092</xdr:rowOff>
    </xdr:from>
    <xdr:to>
      <xdr:col>41</xdr:col>
      <xdr:colOff>50800</xdr:colOff>
      <xdr:row>52</xdr:row>
      <xdr:rowOff>483</xdr:rowOff>
    </xdr:to>
    <xdr:cxnSp macro="">
      <xdr:nvCxnSpPr>
        <xdr:cNvPr id="348" name="直線コネクタ 347"/>
        <xdr:cNvCxnSpPr/>
      </xdr:nvCxnSpPr>
      <xdr:spPr>
        <a:xfrm>
          <a:off x="6972300" y="8745042"/>
          <a:ext cx="889000" cy="17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71298</xdr:rowOff>
    </xdr:from>
    <xdr:to>
      <xdr:col>41</xdr:col>
      <xdr:colOff>101600</xdr:colOff>
      <xdr:row>53</xdr:row>
      <xdr:rowOff>1448</xdr:rowOff>
    </xdr:to>
    <xdr:sp macro="" textlink="">
      <xdr:nvSpPr>
        <xdr:cNvPr id="349" name="フローチャート: 判断 348"/>
        <xdr:cNvSpPr/>
      </xdr:nvSpPr>
      <xdr:spPr>
        <a:xfrm>
          <a:off x="7810500" y="89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164025</xdr:rowOff>
    </xdr:from>
    <xdr:ext cx="534377" cy="259045"/>
    <xdr:sp macro="" textlink="">
      <xdr:nvSpPr>
        <xdr:cNvPr id="350" name="テキスト ボックス 349"/>
        <xdr:cNvSpPr txBox="1"/>
      </xdr:nvSpPr>
      <xdr:spPr>
        <a:xfrm>
          <a:off x="7594111" y="907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118846</xdr:rowOff>
    </xdr:from>
    <xdr:to>
      <xdr:col>36</xdr:col>
      <xdr:colOff>165100</xdr:colOff>
      <xdr:row>52</xdr:row>
      <xdr:rowOff>48996</xdr:rowOff>
    </xdr:to>
    <xdr:sp macro="" textlink="">
      <xdr:nvSpPr>
        <xdr:cNvPr id="351" name="フローチャート: 判断 350"/>
        <xdr:cNvSpPr/>
      </xdr:nvSpPr>
      <xdr:spPr>
        <a:xfrm>
          <a:off x="6921500" y="886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40123</xdr:rowOff>
    </xdr:from>
    <xdr:ext cx="534377" cy="259045"/>
    <xdr:sp macro="" textlink="">
      <xdr:nvSpPr>
        <xdr:cNvPr id="352" name="テキスト ボックス 351"/>
        <xdr:cNvSpPr txBox="1"/>
      </xdr:nvSpPr>
      <xdr:spPr>
        <a:xfrm>
          <a:off x="6705111" y="895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140030</xdr:rowOff>
    </xdr:from>
    <xdr:to>
      <xdr:col>55</xdr:col>
      <xdr:colOff>50800</xdr:colOff>
      <xdr:row>52</xdr:row>
      <xdr:rowOff>70180</xdr:rowOff>
    </xdr:to>
    <xdr:sp macro="" textlink="">
      <xdr:nvSpPr>
        <xdr:cNvPr id="358" name="楕円 357"/>
        <xdr:cNvSpPr/>
      </xdr:nvSpPr>
      <xdr:spPr>
        <a:xfrm>
          <a:off x="10426700" y="88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162907</xdr:rowOff>
    </xdr:from>
    <xdr:ext cx="534377" cy="259045"/>
    <xdr:sp macro="" textlink="">
      <xdr:nvSpPr>
        <xdr:cNvPr id="359" name="農林水産業費該当値テキスト"/>
        <xdr:cNvSpPr txBox="1"/>
      </xdr:nvSpPr>
      <xdr:spPr>
        <a:xfrm>
          <a:off x="10528300" y="873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117628</xdr:rowOff>
    </xdr:from>
    <xdr:to>
      <xdr:col>50</xdr:col>
      <xdr:colOff>165100</xdr:colOff>
      <xdr:row>53</xdr:row>
      <xdr:rowOff>47778</xdr:rowOff>
    </xdr:to>
    <xdr:sp macro="" textlink="">
      <xdr:nvSpPr>
        <xdr:cNvPr id="360" name="楕円 359"/>
        <xdr:cNvSpPr/>
      </xdr:nvSpPr>
      <xdr:spPr>
        <a:xfrm>
          <a:off x="9588500" y="90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64305</xdr:rowOff>
    </xdr:from>
    <xdr:ext cx="534377" cy="259045"/>
    <xdr:sp macro="" textlink="">
      <xdr:nvSpPr>
        <xdr:cNvPr id="361" name="テキスト ボックス 360"/>
        <xdr:cNvSpPr txBox="1"/>
      </xdr:nvSpPr>
      <xdr:spPr>
        <a:xfrm>
          <a:off x="9359411" y="880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92939</xdr:rowOff>
    </xdr:from>
    <xdr:to>
      <xdr:col>46</xdr:col>
      <xdr:colOff>38100</xdr:colOff>
      <xdr:row>52</xdr:row>
      <xdr:rowOff>23089</xdr:rowOff>
    </xdr:to>
    <xdr:sp macro="" textlink="">
      <xdr:nvSpPr>
        <xdr:cNvPr id="362" name="楕円 361"/>
        <xdr:cNvSpPr/>
      </xdr:nvSpPr>
      <xdr:spPr>
        <a:xfrm>
          <a:off x="8699500" y="88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39616</xdr:rowOff>
    </xdr:from>
    <xdr:ext cx="534377" cy="259045"/>
    <xdr:sp macro="" textlink="">
      <xdr:nvSpPr>
        <xdr:cNvPr id="363" name="テキスト ボックス 362"/>
        <xdr:cNvSpPr txBox="1"/>
      </xdr:nvSpPr>
      <xdr:spPr>
        <a:xfrm>
          <a:off x="8483111" y="86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121133</xdr:rowOff>
    </xdr:from>
    <xdr:to>
      <xdr:col>41</xdr:col>
      <xdr:colOff>101600</xdr:colOff>
      <xdr:row>52</xdr:row>
      <xdr:rowOff>51283</xdr:rowOff>
    </xdr:to>
    <xdr:sp macro="" textlink="">
      <xdr:nvSpPr>
        <xdr:cNvPr id="364" name="楕円 363"/>
        <xdr:cNvSpPr/>
      </xdr:nvSpPr>
      <xdr:spPr>
        <a:xfrm>
          <a:off x="7810500" y="886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67810</xdr:rowOff>
    </xdr:from>
    <xdr:ext cx="534377" cy="259045"/>
    <xdr:sp macro="" textlink="">
      <xdr:nvSpPr>
        <xdr:cNvPr id="365" name="テキスト ボックス 364"/>
        <xdr:cNvSpPr txBox="1"/>
      </xdr:nvSpPr>
      <xdr:spPr>
        <a:xfrm>
          <a:off x="7594111" y="86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121742</xdr:rowOff>
    </xdr:from>
    <xdr:to>
      <xdr:col>36</xdr:col>
      <xdr:colOff>165100</xdr:colOff>
      <xdr:row>51</xdr:row>
      <xdr:rowOff>51892</xdr:rowOff>
    </xdr:to>
    <xdr:sp macro="" textlink="">
      <xdr:nvSpPr>
        <xdr:cNvPr id="366" name="楕円 365"/>
        <xdr:cNvSpPr/>
      </xdr:nvSpPr>
      <xdr:spPr>
        <a:xfrm>
          <a:off x="6921500" y="869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68419</xdr:rowOff>
    </xdr:from>
    <xdr:ext cx="534377" cy="259045"/>
    <xdr:sp macro="" textlink="">
      <xdr:nvSpPr>
        <xdr:cNvPr id="367" name="テキスト ボックス 366"/>
        <xdr:cNvSpPr txBox="1"/>
      </xdr:nvSpPr>
      <xdr:spPr>
        <a:xfrm>
          <a:off x="6705111" y="84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6" name="直線コネクタ 37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7" name="テキスト ボックス 37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8" name="直線コネクタ 37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9" name="テキスト ボックス 37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0" name="直線コネクタ 37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1" name="テキスト ボックス 38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2" name="直線コネクタ 38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3" name="テキスト ボックス 38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4" name="直線コネクタ 38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5" name="テキスト ボックス 38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6" name="直線コネクタ 38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7" name="テキスト ボックス 38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108153</xdr:rowOff>
    </xdr:from>
    <xdr:to>
      <xdr:col>54</xdr:col>
      <xdr:colOff>189865</xdr:colOff>
      <xdr:row>78</xdr:row>
      <xdr:rowOff>113150</xdr:rowOff>
    </xdr:to>
    <xdr:cxnSp macro="">
      <xdr:nvCxnSpPr>
        <xdr:cNvPr id="391" name="直線コネクタ 390"/>
        <xdr:cNvCxnSpPr/>
      </xdr:nvCxnSpPr>
      <xdr:spPr>
        <a:xfrm flipV="1">
          <a:off x="10475595" y="12109653"/>
          <a:ext cx="1270" cy="137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116977</xdr:rowOff>
    </xdr:from>
    <xdr:ext cx="469744" cy="259045"/>
    <xdr:sp macro="" textlink="">
      <xdr:nvSpPr>
        <xdr:cNvPr id="392" name="商工費最小値テキスト"/>
        <xdr:cNvSpPr txBox="1"/>
      </xdr:nvSpPr>
      <xdr:spPr>
        <a:xfrm>
          <a:off x="10528300" y="1349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113150</xdr:rowOff>
    </xdr:from>
    <xdr:to>
      <xdr:col>55</xdr:col>
      <xdr:colOff>88900</xdr:colOff>
      <xdr:row>78</xdr:row>
      <xdr:rowOff>113150</xdr:rowOff>
    </xdr:to>
    <xdr:cxnSp macro="">
      <xdr:nvCxnSpPr>
        <xdr:cNvPr id="393" name="直線コネクタ 392"/>
        <xdr:cNvCxnSpPr/>
      </xdr:nvCxnSpPr>
      <xdr:spPr>
        <a:xfrm>
          <a:off x="10388600" y="1348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54830</xdr:rowOff>
    </xdr:from>
    <xdr:ext cx="534377" cy="259045"/>
    <xdr:sp macro="" textlink="">
      <xdr:nvSpPr>
        <xdr:cNvPr id="394" name="商工費最大値テキスト"/>
        <xdr:cNvSpPr txBox="1"/>
      </xdr:nvSpPr>
      <xdr:spPr>
        <a:xfrm>
          <a:off x="10528300" y="118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108153</xdr:rowOff>
    </xdr:from>
    <xdr:to>
      <xdr:col>55</xdr:col>
      <xdr:colOff>88900</xdr:colOff>
      <xdr:row>70</xdr:row>
      <xdr:rowOff>108153</xdr:rowOff>
    </xdr:to>
    <xdr:cxnSp macro="">
      <xdr:nvCxnSpPr>
        <xdr:cNvPr id="395" name="直線コネクタ 394"/>
        <xdr:cNvCxnSpPr/>
      </xdr:nvCxnSpPr>
      <xdr:spPr>
        <a:xfrm>
          <a:off x="10388600" y="121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56587</xdr:rowOff>
    </xdr:from>
    <xdr:to>
      <xdr:col>55</xdr:col>
      <xdr:colOff>0</xdr:colOff>
      <xdr:row>74</xdr:row>
      <xdr:rowOff>119812</xdr:rowOff>
    </xdr:to>
    <xdr:cxnSp macro="">
      <xdr:nvCxnSpPr>
        <xdr:cNvPr id="396" name="直線コネクタ 395"/>
        <xdr:cNvCxnSpPr/>
      </xdr:nvCxnSpPr>
      <xdr:spPr>
        <a:xfrm>
          <a:off x="9639300" y="12743887"/>
          <a:ext cx="838200" cy="6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87186</xdr:rowOff>
    </xdr:from>
    <xdr:ext cx="534377" cy="259045"/>
    <xdr:sp macro="" textlink="">
      <xdr:nvSpPr>
        <xdr:cNvPr id="397" name="商工費平均値テキスト"/>
        <xdr:cNvSpPr txBox="1"/>
      </xdr:nvSpPr>
      <xdr:spPr>
        <a:xfrm>
          <a:off x="10528300" y="1260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64309</xdr:rowOff>
    </xdr:from>
    <xdr:to>
      <xdr:col>55</xdr:col>
      <xdr:colOff>50800</xdr:colOff>
      <xdr:row>74</xdr:row>
      <xdr:rowOff>165909</xdr:rowOff>
    </xdr:to>
    <xdr:sp macro="" textlink="">
      <xdr:nvSpPr>
        <xdr:cNvPr id="398" name="フローチャート: 判断 397"/>
        <xdr:cNvSpPr/>
      </xdr:nvSpPr>
      <xdr:spPr>
        <a:xfrm>
          <a:off x="104267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27882</xdr:rowOff>
    </xdr:from>
    <xdr:to>
      <xdr:col>50</xdr:col>
      <xdr:colOff>114300</xdr:colOff>
      <xdr:row>74</xdr:row>
      <xdr:rowOff>56587</xdr:rowOff>
    </xdr:to>
    <xdr:cxnSp macro="">
      <xdr:nvCxnSpPr>
        <xdr:cNvPr id="399" name="直線コネクタ 398"/>
        <xdr:cNvCxnSpPr/>
      </xdr:nvCxnSpPr>
      <xdr:spPr>
        <a:xfrm>
          <a:off x="8750300" y="12543732"/>
          <a:ext cx="889000" cy="20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154019</xdr:rowOff>
    </xdr:from>
    <xdr:to>
      <xdr:col>50</xdr:col>
      <xdr:colOff>165100</xdr:colOff>
      <xdr:row>74</xdr:row>
      <xdr:rowOff>84169</xdr:rowOff>
    </xdr:to>
    <xdr:sp macro="" textlink="">
      <xdr:nvSpPr>
        <xdr:cNvPr id="400" name="フローチャート: 判断 399"/>
        <xdr:cNvSpPr/>
      </xdr:nvSpPr>
      <xdr:spPr>
        <a:xfrm>
          <a:off x="9588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100696</xdr:rowOff>
    </xdr:from>
    <xdr:ext cx="534377" cy="259045"/>
    <xdr:sp macro="" textlink="">
      <xdr:nvSpPr>
        <xdr:cNvPr id="401" name="テキスト ボックス 400"/>
        <xdr:cNvSpPr txBox="1"/>
      </xdr:nvSpPr>
      <xdr:spPr>
        <a:xfrm>
          <a:off x="9359411" y="124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134573</xdr:rowOff>
    </xdr:from>
    <xdr:to>
      <xdr:col>45</xdr:col>
      <xdr:colOff>177800</xdr:colOff>
      <xdr:row>73</xdr:row>
      <xdr:rowOff>27882</xdr:rowOff>
    </xdr:to>
    <xdr:cxnSp macro="">
      <xdr:nvCxnSpPr>
        <xdr:cNvPr id="402" name="直線コネクタ 401"/>
        <xdr:cNvCxnSpPr/>
      </xdr:nvCxnSpPr>
      <xdr:spPr>
        <a:xfrm>
          <a:off x="7861300" y="12478973"/>
          <a:ext cx="8890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70</xdr:row>
      <xdr:rowOff>137069</xdr:rowOff>
    </xdr:from>
    <xdr:to>
      <xdr:col>46</xdr:col>
      <xdr:colOff>38100</xdr:colOff>
      <xdr:row>71</xdr:row>
      <xdr:rowOff>67219</xdr:rowOff>
    </xdr:to>
    <xdr:sp macro="" textlink="">
      <xdr:nvSpPr>
        <xdr:cNvPr id="403" name="フローチャート: 判断 402"/>
        <xdr:cNvSpPr/>
      </xdr:nvSpPr>
      <xdr:spPr>
        <a:xfrm>
          <a:off x="8699500" y="1213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83746</xdr:rowOff>
    </xdr:from>
    <xdr:ext cx="534377" cy="259045"/>
    <xdr:sp macro="" textlink="">
      <xdr:nvSpPr>
        <xdr:cNvPr id="404" name="テキスト ボックス 403"/>
        <xdr:cNvSpPr txBox="1"/>
      </xdr:nvSpPr>
      <xdr:spPr>
        <a:xfrm>
          <a:off x="8483111" y="119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134573</xdr:rowOff>
    </xdr:from>
    <xdr:to>
      <xdr:col>41</xdr:col>
      <xdr:colOff>50800</xdr:colOff>
      <xdr:row>72</xdr:row>
      <xdr:rowOff>140876</xdr:rowOff>
    </xdr:to>
    <xdr:cxnSp macro="">
      <xdr:nvCxnSpPr>
        <xdr:cNvPr id="405" name="直線コネクタ 404"/>
        <xdr:cNvCxnSpPr/>
      </xdr:nvCxnSpPr>
      <xdr:spPr>
        <a:xfrm flipV="1">
          <a:off x="6972300" y="12478973"/>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71</xdr:row>
      <xdr:rowOff>143438</xdr:rowOff>
    </xdr:from>
    <xdr:to>
      <xdr:col>41</xdr:col>
      <xdr:colOff>101600</xdr:colOff>
      <xdr:row>72</xdr:row>
      <xdr:rowOff>73588</xdr:rowOff>
    </xdr:to>
    <xdr:sp macro="" textlink="">
      <xdr:nvSpPr>
        <xdr:cNvPr id="406" name="フローチャート: 判断 405"/>
        <xdr:cNvSpPr/>
      </xdr:nvSpPr>
      <xdr:spPr>
        <a:xfrm>
          <a:off x="7810500" y="1231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90115</xdr:rowOff>
    </xdr:from>
    <xdr:ext cx="534377" cy="259045"/>
    <xdr:sp macro="" textlink="">
      <xdr:nvSpPr>
        <xdr:cNvPr id="407" name="テキスト ボックス 406"/>
        <xdr:cNvSpPr txBox="1"/>
      </xdr:nvSpPr>
      <xdr:spPr>
        <a:xfrm>
          <a:off x="7594111" y="1209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73224</xdr:rowOff>
    </xdr:from>
    <xdr:to>
      <xdr:col>36</xdr:col>
      <xdr:colOff>165100</xdr:colOff>
      <xdr:row>73</xdr:row>
      <xdr:rowOff>3374</xdr:rowOff>
    </xdr:to>
    <xdr:sp macro="" textlink="">
      <xdr:nvSpPr>
        <xdr:cNvPr id="408" name="フローチャート: 判断 407"/>
        <xdr:cNvSpPr/>
      </xdr:nvSpPr>
      <xdr:spPr>
        <a:xfrm>
          <a:off x="6921500" y="1241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19901</xdr:rowOff>
    </xdr:from>
    <xdr:ext cx="534377" cy="259045"/>
    <xdr:sp macro="" textlink="">
      <xdr:nvSpPr>
        <xdr:cNvPr id="409" name="テキスト ボックス 408"/>
        <xdr:cNvSpPr txBox="1"/>
      </xdr:nvSpPr>
      <xdr:spPr>
        <a:xfrm>
          <a:off x="6705111" y="121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69012</xdr:rowOff>
    </xdr:from>
    <xdr:to>
      <xdr:col>55</xdr:col>
      <xdr:colOff>50800</xdr:colOff>
      <xdr:row>74</xdr:row>
      <xdr:rowOff>170612</xdr:rowOff>
    </xdr:to>
    <xdr:sp macro="" textlink="">
      <xdr:nvSpPr>
        <xdr:cNvPr id="415" name="楕円 414"/>
        <xdr:cNvSpPr/>
      </xdr:nvSpPr>
      <xdr:spPr>
        <a:xfrm>
          <a:off x="10426700" y="127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47439</xdr:rowOff>
    </xdr:from>
    <xdr:ext cx="534377" cy="259045"/>
    <xdr:sp macro="" textlink="">
      <xdr:nvSpPr>
        <xdr:cNvPr id="416" name="商工費該当値テキスト"/>
        <xdr:cNvSpPr txBox="1"/>
      </xdr:nvSpPr>
      <xdr:spPr>
        <a:xfrm>
          <a:off x="10528300" y="127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5787</xdr:rowOff>
    </xdr:from>
    <xdr:to>
      <xdr:col>50</xdr:col>
      <xdr:colOff>165100</xdr:colOff>
      <xdr:row>74</xdr:row>
      <xdr:rowOff>107387</xdr:rowOff>
    </xdr:to>
    <xdr:sp macro="" textlink="">
      <xdr:nvSpPr>
        <xdr:cNvPr id="417" name="楕円 416"/>
        <xdr:cNvSpPr/>
      </xdr:nvSpPr>
      <xdr:spPr>
        <a:xfrm>
          <a:off x="9588500" y="126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98514</xdr:rowOff>
    </xdr:from>
    <xdr:ext cx="534377" cy="259045"/>
    <xdr:sp macro="" textlink="">
      <xdr:nvSpPr>
        <xdr:cNvPr id="418" name="テキスト ボックス 417"/>
        <xdr:cNvSpPr txBox="1"/>
      </xdr:nvSpPr>
      <xdr:spPr>
        <a:xfrm>
          <a:off x="9359411" y="1278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148532</xdr:rowOff>
    </xdr:from>
    <xdr:to>
      <xdr:col>46</xdr:col>
      <xdr:colOff>38100</xdr:colOff>
      <xdr:row>73</xdr:row>
      <xdr:rowOff>78682</xdr:rowOff>
    </xdr:to>
    <xdr:sp macro="" textlink="">
      <xdr:nvSpPr>
        <xdr:cNvPr id="419" name="楕円 418"/>
        <xdr:cNvSpPr/>
      </xdr:nvSpPr>
      <xdr:spPr>
        <a:xfrm>
          <a:off x="8699500" y="1249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69809</xdr:rowOff>
    </xdr:from>
    <xdr:ext cx="534377" cy="259045"/>
    <xdr:sp macro="" textlink="">
      <xdr:nvSpPr>
        <xdr:cNvPr id="420" name="テキスト ボックス 419"/>
        <xdr:cNvSpPr txBox="1"/>
      </xdr:nvSpPr>
      <xdr:spPr>
        <a:xfrm>
          <a:off x="8483111" y="1258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83773</xdr:rowOff>
    </xdr:from>
    <xdr:to>
      <xdr:col>41</xdr:col>
      <xdr:colOff>101600</xdr:colOff>
      <xdr:row>73</xdr:row>
      <xdr:rowOff>13923</xdr:rowOff>
    </xdr:to>
    <xdr:sp macro="" textlink="">
      <xdr:nvSpPr>
        <xdr:cNvPr id="421" name="楕円 420"/>
        <xdr:cNvSpPr/>
      </xdr:nvSpPr>
      <xdr:spPr>
        <a:xfrm>
          <a:off x="7810500" y="124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5050</xdr:rowOff>
    </xdr:from>
    <xdr:ext cx="534377" cy="259045"/>
    <xdr:sp macro="" textlink="">
      <xdr:nvSpPr>
        <xdr:cNvPr id="422" name="テキスト ボックス 421"/>
        <xdr:cNvSpPr txBox="1"/>
      </xdr:nvSpPr>
      <xdr:spPr>
        <a:xfrm>
          <a:off x="7594111" y="1252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90076</xdr:rowOff>
    </xdr:from>
    <xdr:to>
      <xdr:col>36</xdr:col>
      <xdr:colOff>165100</xdr:colOff>
      <xdr:row>73</xdr:row>
      <xdr:rowOff>20226</xdr:rowOff>
    </xdr:to>
    <xdr:sp macro="" textlink="">
      <xdr:nvSpPr>
        <xdr:cNvPr id="423" name="楕円 422"/>
        <xdr:cNvSpPr/>
      </xdr:nvSpPr>
      <xdr:spPr>
        <a:xfrm>
          <a:off x="6921500" y="124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11353</xdr:rowOff>
    </xdr:from>
    <xdr:ext cx="534377" cy="259045"/>
    <xdr:sp macro="" textlink="">
      <xdr:nvSpPr>
        <xdr:cNvPr id="424" name="テキスト ボックス 423"/>
        <xdr:cNvSpPr txBox="1"/>
      </xdr:nvSpPr>
      <xdr:spPr>
        <a:xfrm>
          <a:off x="6705111" y="1252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3" name="テキスト ボックス 43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5" name="テキスト ボックス 43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118875</xdr:rowOff>
    </xdr:from>
    <xdr:to>
      <xdr:col>54</xdr:col>
      <xdr:colOff>189865</xdr:colOff>
      <xdr:row>98</xdr:row>
      <xdr:rowOff>42066</xdr:rowOff>
    </xdr:to>
    <xdr:cxnSp macro="">
      <xdr:nvCxnSpPr>
        <xdr:cNvPr id="445" name="直線コネクタ 444"/>
        <xdr:cNvCxnSpPr/>
      </xdr:nvCxnSpPr>
      <xdr:spPr>
        <a:xfrm flipV="1">
          <a:off x="10475595" y="15549375"/>
          <a:ext cx="1270" cy="129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45893</xdr:rowOff>
    </xdr:from>
    <xdr:ext cx="534377" cy="259045"/>
    <xdr:sp macro="" textlink="">
      <xdr:nvSpPr>
        <xdr:cNvPr id="446" name="土木費最小値テキスト"/>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42066</xdr:rowOff>
    </xdr:from>
    <xdr:to>
      <xdr:col>55</xdr:col>
      <xdr:colOff>88900</xdr:colOff>
      <xdr:row>98</xdr:row>
      <xdr:rowOff>42066</xdr:rowOff>
    </xdr:to>
    <xdr:cxnSp macro="">
      <xdr:nvCxnSpPr>
        <xdr:cNvPr id="447" name="直線コネクタ 446"/>
        <xdr:cNvCxnSpPr/>
      </xdr:nvCxnSpPr>
      <xdr:spPr>
        <a:xfrm>
          <a:off x="10388600" y="1684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65552</xdr:rowOff>
    </xdr:from>
    <xdr:ext cx="599010" cy="259045"/>
    <xdr:sp macro="" textlink="">
      <xdr:nvSpPr>
        <xdr:cNvPr id="448" name="土木費最大値テキスト"/>
        <xdr:cNvSpPr txBox="1"/>
      </xdr:nvSpPr>
      <xdr:spPr>
        <a:xfrm>
          <a:off x="10528300" y="153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118875</xdr:rowOff>
    </xdr:from>
    <xdr:to>
      <xdr:col>55</xdr:col>
      <xdr:colOff>88900</xdr:colOff>
      <xdr:row>90</xdr:row>
      <xdr:rowOff>118875</xdr:rowOff>
    </xdr:to>
    <xdr:cxnSp macro="">
      <xdr:nvCxnSpPr>
        <xdr:cNvPr id="449" name="直線コネクタ 448"/>
        <xdr:cNvCxnSpPr/>
      </xdr:nvCxnSpPr>
      <xdr:spPr>
        <a:xfrm>
          <a:off x="10388600" y="1554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118875</xdr:rowOff>
    </xdr:from>
    <xdr:to>
      <xdr:col>55</xdr:col>
      <xdr:colOff>0</xdr:colOff>
      <xdr:row>91</xdr:row>
      <xdr:rowOff>117777</xdr:rowOff>
    </xdr:to>
    <xdr:cxnSp macro="">
      <xdr:nvCxnSpPr>
        <xdr:cNvPr id="450" name="直線コネクタ 449"/>
        <xdr:cNvCxnSpPr/>
      </xdr:nvCxnSpPr>
      <xdr:spPr>
        <a:xfrm flipV="1">
          <a:off x="9639300" y="15549375"/>
          <a:ext cx="838200" cy="1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104909</xdr:rowOff>
    </xdr:from>
    <xdr:ext cx="534377" cy="259045"/>
    <xdr:sp macro="" textlink="">
      <xdr:nvSpPr>
        <xdr:cNvPr id="451" name="土木費平均値テキスト"/>
        <xdr:cNvSpPr txBox="1"/>
      </xdr:nvSpPr>
      <xdr:spPr>
        <a:xfrm>
          <a:off x="10528300" y="1639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126482</xdr:rowOff>
    </xdr:from>
    <xdr:to>
      <xdr:col>55</xdr:col>
      <xdr:colOff>50800</xdr:colOff>
      <xdr:row>96</xdr:row>
      <xdr:rowOff>56632</xdr:rowOff>
    </xdr:to>
    <xdr:sp macro="" textlink="">
      <xdr:nvSpPr>
        <xdr:cNvPr id="452" name="フローチャート: 判断 451"/>
        <xdr:cNvSpPr/>
      </xdr:nvSpPr>
      <xdr:spPr>
        <a:xfrm>
          <a:off x="104267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117777</xdr:rowOff>
    </xdr:from>
    <xdr:to>
      <xdr:col>50</xdr:col>
      <xdr:colOff>114300</xdr:colOff>
      <xdr:row>91</xdr:row>
      <xdr:rowOff>152479</xdr:rowOff>
    </xdr:to>
    <xdr:cxnSp macro="">
      <xdr:nvCxnSpPr>
        <xdr:cNvPr id="453" name="直線コネクタ 452"/>
        <xdr:cNvCxnSpPr/>
      </xdr:nvCxnSpPr>
      <xdr:spPr>
        <a:xfrm flipV="1">
          <a:off x="8750300" y="15719727"/>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22034</xdr:rowOff>
    </xdr:from>
    <xdr:to>
      <xdr:col>50</xdr:col>
      <xdr:colOff>165100</xdr:colOff>
      <xdr:row>96</xdr:row>
      <xdr:rowOff>123634</xdr:rowOff>
    </xdr:to>
    <xdr:sp macro="" textlink="">
      <xdr:nvSpPr>
        <xdr:cNvPr id="454" name="フローチャート: 判断 453"/>
        <xdr:cNvSpPr/>
      </xdr:nvSpPr>
      <xdr:spPr>
        <a:xfrm>
          <a:off x="95885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114761</xdr:rowOff>
    </xdr:from>
    <xdr:ext cx="534377" cy="259045"/>
    <xdr:sp macro="" textlink="">
      <xdr:nvSpPr>
        <xdr:cNvPr id="455" name="テキスト ボックス 454"/>
        <xdr:cNvSpPr txBox="1"/>
      </xdr:nvSpPr>
      <xdr:spPr>
        <a:xfrm>
          <a:off x="9359411" y="165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152479</xdr:rowOff>
    </xdr:from>
    <xdr:to>
      <xdr:col>45</xdr:col>
      <xdr:colOff>177800</xdr:colOff>
      <xdr:row>92</xdr:row>
      <xdr:rowOff>56330</xdr:rowOff>
    </xdr:to>
    <xdr:cxnSp macro="">
      <xdr:nvCxnSpPr>
        <xdr:cNvPr id="456" name="直線コネクタ 455"/>
        <xdr:cNvCxnSpPr/>
      </xdr:nvCxnSpPr>
      <xdr:spPr>
        <a:xfrm flipV="1">
          <a:off x="7861300" y="15754429"/>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130116</xdr:rowOff>
    </xdr:from>
    <xdr:to>
      <xdr:col>46</xdr:col>
      <xdr:colOff>38100</xdr:colOff>
      <xdr:row>95</xdr:row>
      <xdr:rowOff>60266</xdr:rowOff>
    </xdr:to>
    <xdr:sp macro="" textlink="">
      <xdr:nvSpPr>
        <xdr:cNvPr id="457" name="フローチャート: 判断 456"/>
        <xdr:cNvSpPr/>
      </xdr:nvSpPr>
      <xdr:spPr>
        <a:xfrm>
          <a:off x="8699500" y="1624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51393</xdr:rowOff>
    </xdr:from>
    <xdr:ext cx="534377" cy="259045"/>
    <xdr:sp macro="" textlink="">
      <xdr:nvSpPr>
        <xdr:cNvPr id="458" name="テキスト ボックス 457"/>
        <xdr:cNvSpPr txBox="1"/>
      </xdr:nvSpPr>
      <xdr:spPr>
        <a:xfrm>
          <a:off x="8483111" y="1633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35139</xdr:rowOff>
    </xdr:from>
    <xdr:to>
      <xdr:col>41</xdr:col>
      <xdr:colOff>50800</xdr:colOff>
      <xdr:row>92</xdr:row>
      <xdr:rowOff>56330</xdr:rowOff>
    </xdr:to>
    <xdr:cxnSp macro="">
      <xdr:nvCxnSpPr>
        <xdr:cNvPr id="459" name="直線コネクタ 458"/>
        <xdr:cNvCxnSpPr/>
      </xdr:nvCxnSpPr>
      <xdr:spPr>
        <a:xfrm>
          <a:off x="6972300" y="15465639"/>
          <a:ext cx="889000" cy="36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20937</xdr:rowOff>
    </xdr:from>
    <xdr:to>
      <xdr:col>41</xdr:col>
      <xdr:colOff>101600</xdr:colOff>
      <xdr:row>95</xdr:row>
      <xdr:rowOff>122537</xdr:rowOff>
    </xdr:to>
    <xdr:sp macro="" textlink="">
      <xdr:nvSpPr>
        <xdr:cNvPr id="460" name="フローチャート: 判断 459"/>
        <xdr:cNvSpPr/>
      </xdr:nvSpPr>
      <xdr:spPr>
        <a:xfrm>
          <a:off x="7810500" y="163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113664</xdr:rowOff>
    </xdr:from>
    <xdr:ext cx="534377" cy="259045"/>
    <xdr:sp macro="" textlink="">
      <xdr:nvSpPr>
        <xdr:cNvPr id="461" name="テキスト ボックス 460"/>
        <xdr:cNvSpPr txBox="1"/>
      </xdr:nvSpPr>
      <xdr:spPr>
        <a:xfrm>
          <a:off x="7594111" y="164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79459</xdr:rowOff>
    </xdr:from>
    <xdr:to>
      <xdr:col>36</xdr:col>
      <xdr:colOff>165100</xdr:colOff>
      <xdr:row>96</xdr:row>
      <xdr:rowOff>9609</xdr:rowOff>
    </xdr:to>
    <xdr:sp macro="" textlink="">
      <xdr:nvSpPr>
        <xdr:cNvPr id="462" name="フローチャート: 判断 461"/>
        <xdr:cNvSpPr/>
      </xdr:nvSpPr>
      <xdr:spPr>
        <a:xfrm>
          <a:off x="6921500" y="1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736</xdr:rowOff>
    </xdr:from>
    <xdr:ext cx="534377" cy="259045"/>
    <xdr:sp macro="" textlink="">
      <xdr:nvSpPr>
        <xdr:cNvPr id="463" name="テキスト ボックス 462"/>
        <xdr:cNvSpPr txBox="1"/>
      </xdr:nvSpPr>
      <xdr:spPr>
        <a:xfrm>
          <a:off x="6705111" y="164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68075</xdr:rowOff>
    </xdr:from>
    <xdr:to>
      <xdr:col>55</xdr:col>
      <xdr:colOff>50800</xdr:colOff>
      <xdr:row>90</xdr:row>
      <xdr:rowOff>169675</xdr:rowOff>
    </xdr:to>
    <xdr:sp macro="" textlink="">
      <xdr:nvSpPr>
        <xdr:cNvPr id="469" name="楕円 468"/>
        <xdr:cNvSpPr/>
      </xdr:nvSpPr>
      <xdr:spPr>
        <a:xfrm>
          <a:off x="10426700" y="154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21102</xdr:rowOff>
    </xdr:from>
    <xdr:ext cx="599010" cy="259045"/>
    <xdr:sp macro="" textlink="">
      <xdr:nvSpPr>
        <xdr:cNvPr id="470" name="土木費該当値テキスト"/>
        <xdr:cNvSpPr txBox="1"/>
      </xdr:nvSpPr>
      <xdr:spPr>
        <a:xfrm>
          <a:off x="10528300" y="1545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66977</xdr:rowOff>
    </xdr:from>
    <xdr:to>
      <xdr:col>50</xdr:col>
      <xdr:colOff>165100</xdr:colOff>
      <xdr:row>91</xdr:row>
      <xdr:rowOff>168577</xdr:rowOff>
    </xdr:to>
    <xdr:sp macro="" textlink="">
      <xdr:nvSpPr>
        <xdr:cNvPr id="471" name="楕円 470"/>
        <xdr:cNvSpPr/>
      </xdr:nvSpPr>
      <xdr:spPr>
        <a:xfrm>
          <a:off x="9588500" y="1566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13654</xdr:rowOff>
    </xdr:from>
    <xdr:ext cx="534377" cy="259045"/>
    <xdr:sp macro="" textlink="">
      <xdr:nvSpPr>
        <xdr:cNvPr id="472" name="テキスト ボックス 471"/>
        <xdr:cNvSpPr txBox="1"/>
      </xdr:nvSpPr>
      <xdr:spPr>
        <a:xfrm>
          <a:off x="9359411" y="154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101679</xdr:rowOff>
    </xdr:from>
    <xdr:to>
      <xdr:col>46</xdr:col>
      <xdr:colOff>38100</xdr:colOff>
      <xdr:row>92</xdr:row>
      <xdr:rowOff>31829</xdr:rowOff>
    </xdr:to>
    <xdr:sp macro="" textlink="">
      <xdr:nvSpPr>
        <xdr:cNvPr id="473" name="楕円 472"/>
        <xdr:cNvSpPr/>
      </xdr:nvSpPr>
      <xdr:spPr>
        <a:xfrm>
          <a:off x="8699500" y="1570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48356</xdr:rowOff>
    </xdr:from>
    <xdr:ext cx="534377" cy="259045"/>
    <xdr:sp macro="" textlink="">
      <xdr:nvSpPr>
        <xdr:cNvPr id="474" name="テキスト ボックス 473"/>
        <xdr:cNvSpPr txBox="1"/>
      </xdr:nvSpPr>
      <xdr:spPr>
        <a:xfrm>
          <a:off x="8483111" y="1547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5530</xdr:rowOff>
    </xdr:from>
    <xdr:to>
      <xdr:col>41</xdr:col>
      <xdr:colOff>101600</xdr:colOff>
      <xdr:row>92</xdr:row>
      <xdr:rowOff>107130</xdr:rowOff>
    </xdr:to>
    <xdr:sp macro="" textlink="">
      <xdr:nvSpPr>
        <xdr:cNvPr id="475" name="楕円 474"/>
        <xdr:cNvSpPr/>
      </xdr:nvSpPr>
      <xdr:spPr>
        <a:xfrm>
          <a:off x="7810500" y="157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123657</xdr:rowOff>
    </xdr:from>
    <xdr:ext cx="534377" cy="259045"/>
    <xdr:sp macro="" textlink="">
      <xdr:nvSpPr>
        <xdr:cNvPr id="476" name="テキスト ボックス 475"/>
        <xdr:cNvSpPr txBox="1"/>
      </xdr:nvSpPr>
      <xdr:spPr>
        <a:xfrm>
          <a:off x="7594111" y="155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155789</xdr:rowOff>
    </xdr:from>
    <xdr:to>
      <xdr:col>36</xdr:col>
      <xdr:colOff>165100</xdr:colOff>
      <xdr:row>90</xdr:row>
      <xdr:rowOff>85939</xdr:rowOff>
    </xdr:to>
    <xdr:sp macro="" textlink="">
      <xdr:nvSpPr>
        <xdr:cNvPr id="477" name="楕円 476"/>
        <xdr:cNvSpPr/>
      </xdr:nvSpPr>
      <xdr:spPr>
        <a:xfrm>
          <a:off x="6921500" y="1541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102466</xdr:rowOff>
    </xdr:from>
    <xdr:ext cx="599010" cy="259045"/>
    <xdr:sp macro="" textlink="">
      <xdr:nvSpPr>
        <xdr:cNvPr id="478" name="テキスト ボックス 477"/>
        <xdr:cNvSpPr txBox="1"/>
      </xdr:nvSpPr>
      <xdr:spPr>
        <a:xfrm>
          <a:off x="6672795" y="1519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9" name="テキスト ボックス 48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151511</xdr:rowOff>
    </xdr:from>
    <xdr:to>
      <xdr:col>85</xdr:col>
      <xdr:colOff>126364</xdr:colOff>
      <xdr:row>38</xdr:row>
      <xdr:rowOff>72454</xdr:rowOff>
    </xdr:to>
    <xdr:cxnSp macro="">
      <xdr:nvCxnSpPr>
        <xdr:cNvPr id="501" name="直線コネクタ 500"/>
        <xdr:cNvCxnSpPr/>
      </xdr:nvCxnSpPr>
      <xdr:spPr>
        <a:xfrm flipV="1">
          <a:off x="16317595" y="5123561"/>
          <a:ext cx="1269" cy="146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76281</xdr:rowOff>
    </xdr:from>
    <xdr:ext cx="534377" cy="259045"/>
    <xdr:sp macro="" textlink="">
      <xdr:nvSpPr>
        <xdr:cNvPr id="502" name="警察費最小値テキスト"/>
        <xdr:cNvSpPr txBox="1"/>
      </xdr:nvSpPr>
      <xdr:spPr>
        <a:xfrm>
          <a:off x="16370300" y="65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72454</xdr:rowOff>
    </xdr:from>
    <xdr:to>
      <xdr:col>86</xdr:col>
      <xdr:colOff>25400</xdr:colOff>
      <xdr:row>38</xdr:row>
      <xdr:rowOff>72454</xdr:rowOff>
    </xdr:to>
    <xdr:cxnSp macro="">
      <xdr:nvCxnSpPr>
        <xdr:cNvPr id="503" name="直線コネクタ 502"/>
        <xdr:cNvCxnSpPr/>
      </xdr:nvCxnSpPr>
      <xdr:spPr>
        <a:xfrm>
          <a:off x="16230600" y="658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98188</xdr:rowOff>
    </xdr:from>
    <xdr:ext cx="534377" cy="259045"/>
    <xdr:sp macro="" textlink="">
      <xdr:nvSpPr>
        <xdr:cNvPr id="504" name="警察費最大値テキスト"/>
        <xdr:cNvSpPr txBox="1"/>
      </xdr:nvSpPr>
      <xdr:spPr>
        <a:xfrm>
          <a:off x="16370300" y="48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151511</xdr:rowOff>
    </xdr:from>
    <xdr:to>
      <xdr:col>86</xdr:col>
      <xdr:colOff>25400</xdr:colOff>
      <xdr:row>29</xdr:row>
      <xdr:rowOff>151511</xdr:rowOff>
    </xdr:to>
    <xdr:cxnSp macro="">
      <xdr:nvCxnSpPr>
        <xdr:cNvPr id="505" name="直線コネクタ 504"/>
        <xdr:cNvCxnSpPr/>
      </xdr:nvCxnSpPr>
      <xdr:spPr>
        <a:xfrm>
          <a:off x="16230600" y="512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113411</xdr:rowOff>
    </xdr:from>
    <xdr:to>
      <xdr:col>85</xdr:col>
      <xdr:colOff>127000</xdr:colOff>
      <xdr:row>32</xdr:row>
      <xdr:rowOff>50355</xdr:rowOff>
    </xdr:to>
    <xdr:cxnSp macro="">
      <xdr:nvCxnSpPr>
        <xdr:cNvPr id="506" name="直線コネクタ 505"/>
        <xdr:cNvCxnSpPr/>
      </xdr:nvCxnSpPr>
      <xdr:spPr>
        <a:xfrm flipV="1">
          <a:off x="15481300" y="5256911"/>
          <a:ext cx="838200" cy="27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77233</xdr:rowOff>
    </xdr:from>
    <xdr:ext cx="534377" cy="259045"/>
    <xdr:sp macro="" textlink="">
      <xdr:nvSpPr>
        <xdr:cNvPr id="507" name="警察費平均値テキスト"/>
        <xdr:cNvSpPr txBox="1"/>
      </xdr:nvSpPr>
      <xdr:spPr>
        <a:xfrm>
          <a:off x="16370300" y="5906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98806</xdr:rowOff>
    </xdr:from>
    <xdr:to>
      <xdr:col>85</xdr:col>
      <xdr:colOff>177800</xdr:colOff>
      <xdr:row>35</xdr:row>
      <xdr:rowOff>28956</xdr:rowOff>
    </xdr:to>
    <xdr:sp macro="" textlink="">
      <xdr:nvSpPr>
        <xdr:cNvPr id="508" name="フローチャート: 判断 507"/>
        <xdr:cNvSpPr/>
      </xdr:nvSpPr>
      <xdr:spPr>
        <a:xfrm>
          <a:off x="16268700" y="59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50355</xdr:rowOff>
    </xdr:from>
    <xdr:to>
      <xdr:col>81</xdr:col>
      <xdr:colOff>50800</xdr:colOff>
      <xdr:row>33</xdr:row>
      <xdr:rowOff>46546</xdr:rowOff>
    </xdr:to>
    <xdr:cxnSp macro="">
      <xdr:nvCxnSpPr>
        <xdr:cNvPr id="509" name="直線コネクタ 508"/>
        <xdr:cNvCxnSpPr/>
      </xdr:nvCxnSpPr>
      <xdr:spPr>
        <a:xfrm flipV="1">
          <a:off x="14592300" y="5536755"/>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21082</xdr:rowOff>
    </xdr:from>
    <xdr:to>
      <xdr:col>81</xdr:col>
      <xdr:colOff>101600</xdr:colOff>
      <xdr:row>35</xdr:row>
      <xdr:rowOff>122682</xdr:rowOff>
    </xdr:to>
    <xdr:sp macro="" textlink="">
      <xdr:nvSpPr>
        <xdr:cNvPr id="510" name="フローチャート: 判断 509"/>
        <xdr:cNvSpPr/>
      </xdr:nvSpPr>
      <xdr:spPr>
        <a:xfrm>
          <a:off x="15430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113809</xdr:rowOff>
    </xdr:from>
    <xdr:ext cx="534377" cy="259045"/>
    <xdr:sp macro="" textlink="">
      <xdr:nvSpPr>
        <xdr:cNvPr id="511" name="テキスト ボックス 510"/>
        <xdr:cNvSpPr txBox="1"/>
      </xdr:nvSpPr>
      <xdr:spPr>
        <a:xfrm>
          <a:off x="15201411" y="611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144082</xdr:rowOff>
    </xdr:from>
    <xdr:to>
      <xdr:col>76</xdr:col>
      <xdr:colOff>114300</xdr:colOff>
      <xdr:row>33</xdr:row>
      <xdr:rowOff>46546</xdr:rowOff>
    </xdr:to>
    <xdr:cxnSp macro="">
      <xdr:nvCxnSpPr>
        <xdr:cNvPr id="512" name="直線コネクタ 511"/>
        <xdr:cNvCxnSpPr/>
      </xdr:nvCxnSpPr>
      <xdr:spPr>
        <a:xfrm>
          <a:off x="13703300" y="5630482"/>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119380</xdr:rowOff>
    </xdr:from>
    <xdr:to>
      <xdr:col>76</xdr:col>
      <xdr:colOff>165100</xdr:colOff>
      <xdr:row>35</xdr:row>
      <xdr:rowOff>49530</xdr:rowOff>
    </xdr:to>
    <xdr:sp macro="" textlink="">
      <xdr:nvSpPr>
        <xdr:cNvPr id="513" name="フローチャート: 判断 512"/>
        <xdr:cNvSpPr/>
      </xdr:nvSpPr>
      <xdr:spPr>
        <a:xfrm>
          <a:off x="14541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40657</xdr:rowOff>
    </xdr:from>
    <xdr:ext cx="534377" cy="259045"/>
    <xdr:sp macro="" textlink="">
      <xdr:nvSpPr>
        <xdr:cNvPr id="514" name="テキスト ボックス 513"/>
        <xdr:cNvSpPr txBox="1"/>
      </xdr:nvSpPr>
      <xdr:spPr>
        <a:xfrm>
          <a:off x="14325111" y="604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144082</xdr:rowOff>
    </xdr:from>
    <xdr:to>
      <xdr:col>71</xdr:col>
      <xdr:colOff>177800</xdr:colOff>
      <xdr:row>33</xdr:row>
      <xdr:rowOff>154368</xdr:rowOff>
    </xdr:to>
    <xdr:cxnSp macro="">
      <xdr:nvCxnSpPr>
        <xdr:cNvPr id="515" name="直線コネクタ 514"/>
        <xdr:cNvCxnSpPr/>
      </xdr:nvCxnSpPr>
      <xdr:spPr>
        <a:xfrm flipV="1">
          <a:off x="12814300" y="5630482"/>
          <a:ext cx="889000" cy="18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140907</xdr:rowOff>
    </xdr:from>
    <xdr:to>
      <xdr:col>72</xdr:col>
      <xdr:colOff>38100</xdr:colOff>
      <xdr:row>35</xdr:row>
      <xdr:rowOff>71057</xdr:rowOff>
    </xdr:to>
    <xdr:sp macro="" textlink="">
      <xdr:nvSpPr>
        <xdr:cNvPr id="516" name="フローチャート: 判断 515"/>
        <xdr:cNvSpPr/>
      </xdr:nvSpPr>
      <xdr:spPr>
        <a:xfrm>
          <a:off x="136525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62184</xdr:rowOff>
    </xdr:from>
    <xdr:ext cx="534377" cy="259045"/>
    <xdr:sp macro="" textlink="">
      <xdr:nvSpPr>
        <xdr:cNvPr id="517" name="テキスト ボックス 516"/>
        <xdr:cNvSpPr txBox="1"/>
      </xdr:nvSpPr>
      <xdr:spPr>
        <a:xfrm>
          <a:off x="13436111" y="606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80328</xdr:rowOff>
    </xdr:from>
    <xdr:to>
      <xdr:col>67</xdr:col>
      <xdr:colOff>101600</xdr:colOff>
      <xdr:row>36</xdr:row>
      <xdr:rowOff>10478</xdr:rowOff>
    </xdr:to>
    <xdr:sp macro="" textlink="">
      <xdr:nvSpPr>
        <xdr:cNvPr id="518" name="フローチャート: 判断 517"/>
        <xdr:cNvSpPr/>
      </xdr:nvSpPr>
      <xdr:spPr>
        <a:xfrm>
          <a:off x="12763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1605</xdr:rowOff>
    </xdr:from>
    <xdr:ext cx="534377" cy="259045"/>
    <xdr:sp macro="" textlink="">
      <xdr:nvSpPr>
        <xdr:cNvPr id="519" name="テキスト ボックス 518"/>
        <xdr:cNvSpPr txBox="1"/>
      </xdr:nvSpPr>
      <xdr:spPr>
        <a:xfrm>
          <a:off x="12547111" y="61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62611</xdr:rowOff>
    </xdr:from>
    <xdr:to>
      <xdr:col>85</xdr:col>
      <xdr:colOff>177800</xdr:colOff>
      <xdr:row>30</xdr:row>
      <xdr:rowOff>164211</xdr:rowOff>
    </xdr:to>
    <xdr:sp macro="" textlink="">
      <xdr:nvSpPr>
        <xdr:cNvPr id="525" name="楕円 524"/>
        <xdr:cNvSpPr/>
      </xdr:nvSpPr>
      <xdr:spPr>
        <a:xfrm>
          <a:off x="16268700" y="52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85488</xdr:rowOff>
    </xdr:from>
    <xdr:ext cx="534377" cy="259045"/>
    <xdr:sp macro="" textlink="">
      <xdr:nvSpPr>
        <xdr:cNvPr id="526" name="警察費該当値テキスト"/>
        <xdr:cNvSpPr txBox="1"/>
      </xdr:nvSpPr>
      <xdr:spPr>
        <a:xfrm>
          <a:off x="16370300" y="505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171005</xdr:rowOff>
    </xdr:from>
    <xdr:to>
      <xdr:col>81</xdr:col>
      <xdr:colOff>101600</xdr:colOff>
      <xdr:row>32</xdr:row>
      <xdr:rowOff>101155</xdr:rowOff>
    </xdr:to>
    <xdr:sp macro="" textlink="">
      <xdr:nvSpPr>
        <xdr:cNvPr id="527" name="楕円 526"/>
        <xdr:cNvSpPr/>
      </xdr:nvSpPr>
      <xdr:spPr>
        <a:xfrm>
          <a:off x="15430500" y="54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117682</xdr:rowOff>
    </xdr:from>
    <xdr:ext cx="534377" cy="259045"/>
    <xdr:sp macro="" textlink="">
      <xdr:nvSpPr>
        <xdr:cNvPr id="528" name="テキスト ボックス 527"/>
        <xdr:cNvSpPr txBox="1"/>
      </xdr:nvSpPr>
      <xdr:spPr>
        <a:xfrm>
          <a:off x="15201411" y="526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167196</xdr:rowOff>
    </xdr:from>
    <xdr:to>
      <xdr:col>76</xdr:col>
      <xdr:colOff>165100</xdr:colOff>
      <xdr:row>33</xdr:row>
      <xdr:rowOff>97346</xdr:rowOff>
    </xdr:to>
    <xdr:sp macro="" textlink="">
      <xdr:nvSpPr>
        <xdr:cNvPr id="529" name="楕円 528"/>
        <xdr:cNvSpPr/>
      </xdr:nvSpPr>
      <xdr:spPr>
        <a:xfrm>
          <a:off x="14541500" y="565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113873</xdr:rowOff>
    </xdr:from>
    <xdr:ext cx="534377" cy="259045"/>
    <xdr:sp macro="" textlink="">
      <xdr:nvSpPr>
        <xdr:cNvPr id="530" name="テキスト ボックス 529"/>
        <xdr:cNvSpPr txBox="1"/>
      </xdr:nvSpPr>
      <xdr:spPr>
        <a:xfrm>
          <a:off x="14325111" y="54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93282</xdr:rowOff>
    </xdr:from>
    <xdr:to>
      <xdr:col>72</xdr:col>
      <xdr:colOff>38100</xdr:colOff>
      <xdr:row>33</xdr:row>
      <xdr:rowOff>23432</xdr:rowOff>
    </xdr:to>
    <xdr:sp macro="" textlink="">
      <xdr:nvSpPr>
        <xdr:cNvPr id="531" name="楕円 530"/>
        <xdr:cNvSpPr/>
      </xdr:nvSpPr>
      <xdr:spPr>
        <a:xfrm>
          <a:off x="13652500" y="55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39959</xdr:rowOff>
    </xdr:from>
    <xdr:ext cx="534377" cy="259045"/>
    <xdr:sp macro="" textlink="">
      <xdr:nvSpPr>
        <xdr:cNvPr id="532" name="テキスト ボックス 531"/>
        <xdr:cNvSpPr txBox="1"/>
      </xdr:nvSpPr>
      <xdr:spPr>
        <a:xfrm>
          <a:off x="13436111" y="535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103568</xdr:rowOff>
    </xdr:from>
    <xdr:to>
      <xdr:col>67</xdr:col>
      <xdr:colOff>101600</xdr:colOff>
      <xdr:row>34</xdr:row>
      <xdr:rowOff>33718</xdr:rowOff>
    </xdr:to>
    <xdr:sp macro="" textlink="">
      <xdr:nvSpPr>
        <xdr:cNvPr id="533" name="楕円 532"/>
        <xdr:cNvSpPr/>
      </xdr:nvSpPr>
      <xdr:spPr>
        <a:xfrm>
          <a:off x="12763500" y="57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50245</xdr:rowOff>
    </xdr:from>
    <xdr:ext cx="534377" cy="259045"/>
    <xdr:sp macro="" textlink="">
      <xdr:nvSpPr>
        <xdr:cNvPr id="534" name="テキスト ボックス 533"/>
        <xdr:cNvSpPr txBox="1"/>
      </xdr:nvSpPr>
      <xdr:spPr>
        <a:xfrm>
          <a:off x="12547111" y="553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3" name="テキスト ボックス 54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4" name="直線コネクタ 54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5" name="テキスト ボックス 54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7" name="テキスト ボックス 54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48" name="直線コネクタ 54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49" name="テキスト ボックス 54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1" name="テキスト ボックス 55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2" name="直線コネクタ 55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3" name="テキスト ボックス 55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4" name="直線コネクタ 55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5" name="テキスト ボックス 55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6" name="直線コネクタ 55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7" name="テキスト ボックス 55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143358</xdr:rowOff>
    </xdr:from>
    <xdr:to>
      <xdr:col>85</xdr:col>
      <xdr:colOff>126364</xdr:colOff>
      <xdr:row>58</xdr:row>
      <xdr:rowOff>111440</xdr:rowOff>
    </xdr:to>
    <xdr:cxnSp macro="">
      <xdr:nvCxnSpPr>
        <xdr:cNvPr id="561" name="直線コネクタ 560"/>
        <xdr:cNvCxnSpPr/>
      </xdr:nvCxnSpPr>
      <xdr:spPr>
        <a:xfrm flipV="1">
          <a:off x="16317595" y="8715858"/>
          <a:ext cx="1269" cy="133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115267</xdr:rowOff>
    </xdr:from>
    <xdr:ext cx="534377" cy="259045"/>
    <xdr:sp macro="" textlink="">
      <xdr:nvSpPr>
        <xdr:cNvPr id="562" name="教育費最小値テキスト"/>
        <xdr:cNvSpPr txBox="1"/>
      </xdr:nvSpPr>
      <xdr:spPr>
        <a:xfrm>
          <a:off x="16370300" y="10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111440</xdr:rowOff>
    </xdr:from>
    <xdr:to>
      <xdr:col>86</xdr:col>
      <xdr:colOff>25400</xdr:colOff>
      <xdr:row>58</xdr:row>
      <xdr:rowOff>111440</xdr:rowOff>
    </xdr:to>
    <xdr:cxnSp macro="">
      <xdr:nvCxnSpPr>
        <xdr:cNvPr id="563" name="直線コネクタ 562"/>
        <xdr:cNvCxnSpPr/>
      </xdr:nvCxnSpPr>
      <xdr:spPr>
        <a:xfrm>
          <a:off x="16230600" y="1005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90035</xdr:rowOff>
    </xdr:from>
    <xdr:ext cx="599010" cy="259045"/>
    <xdr:sp macro="" textlink="">
      <xdr:nvSpPr>
        <xdr:cNvPr id="564" name="教育費最大値テキスト"/>
        <xdr:cNvSpPr txBox="1"/>
      </xdr:nvSpPr>
      <xdr:spPr>
        <a:xfrm>
          <a:off x="16370300" y="84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143358</xdr:rowOff>
    </xdr:from>
    <xdr:to>
      <xdr:col>86</xdr:col>
      <xdr:colOff>25400</xdr:colOff>
      <xdr:row>50</xdr:row>
      <xdr:rowOff>143358</xdr:rowOff>
    </xdr:to>
    <xdr:cxnSp macro="">
      <xdr:nvCxnSpPr>
        <xdr:cNvPr id="565" name="直線コネクタ 564"/>
        <xdr:cNvCxnSpPr/>
      </xdr:nvCxnSpPr>
      <xdr:spPr>
        <a:xfrm>
          <a:off x="16230600" y="87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132356</xdr:rowOff>
    </xdr:from>
    <xdr:to>
      <xdr:col>85</xdr:col>
      <xdr:colOff>127000</xdr:colOff>
      <xdr:row>53</xdr:row>
      <xdr:rowOff>137643</xdr:rowOff>
    </xdr:to>
    <xdr:cxnSp macro="">
      <xdr:nvCxnSpPr>
        <xdr:cNvPr id="566" name="直線コネクタ 565"/>
        <xdr:cNvCxnSpPr/>
      </xdr:nvCxnSpPr>
      <xdr:spPr>
        <a:xfrm flipV="1">
          <a:off x="15481300" y="9219206"/>
          <a:ext cx="8382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12578</xdr:rowOff>
    </xdr:from>
    <xdr:ext cx="534377" cy="259045"/>
    <xdr:sp macro="" textlink="">
      <xdr:nvSpPr>
        <xdr:cNvPr id="567" name="教育費平均値テキスト"/>
        <xdr:cNvSpPr txBox="1"/>
      </xdr:nvSpPr>
      <xdr:spPr>
        <a:xfrm>
          <a:off x="16370300" y="96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34151</xdr:rowOff>
    </xdr:from>
    <xdr:to>
      <xdr:col>85</xdr:col>
      <xdr:colOff>177800</xdr:colOff>
      <xdr:row>56</xdr:row>
      <xdr:rowOff>135751</xdr:rowOff>
    </xdr:to>
    <xdr:sp macro="" textlink="">
      <xdr:nvSpPr>
        <xdr:cNvPr id="568" name="フローチャート: 判断 567"/>
        <xdr:cNvSpPr/>
      </xdr:nvSpPr>
      <xdr:spPr>
        <a:xfrm>
          <a:off x="16268700" y="963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137643</xdr:rowOff>
    </xdr:from>
    <xdr:to>
      <xdr:col>81</xdr:col>
      <xdr:colOff>50800</xdr:colOff>
      <xdr:row>53</xdr:row>
      <xdr:rowOff>155873</xdr:rowOff>
    </xdr:to>
    <xdr:cxnSp macro="">
      <xdr:nvCxnSpPr>
        <xdr:cNvPr id="569" name="直線コネクタ 568"/>
        <xdr:cNvCxnSpPr/>
      </xdr:nvCxnSpPr>
      <xdr:spPr>
        <a:xfrm flipV="1">
          <a:off x="14592300" y="9224493"/>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32521</xdr:rowOff>
    </xdr:from>
    <xdr:to>
      <xdr:col>81</xdr:col>
      <xdr:colOff>101600</xdr:colOff>
      <xdr:row>56</xdr:row>
      <xdr:rowOff>134121</xdr:rowOff>
    </xdr:to>
    <xdr:sp macro="" textlink="">
      <xdr:nvSpPr>
        <xdr:cNvPr id="570" name="フローチャート: 判断 569"/>
        <xdr:cNvSpPr/>
      </xdr:nvSpPr>
      <xdr:spPr>
        <a:xfrm>
          <a:off x="154305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125248</xdr:rowOff>
    </xdr:from>
    <xdr:ext cx="534377" cy="259045"/>
    <xdr:sp macro="" textlink="">
      <xdr:nvSpPr>
        <xdr:cNvPr id="571" name="テキスト ボックス 570"/>
        <xdr:cNvSpPr txBox="1"/>
      </xdr:nvSpPr>
      <xdr:spPr>
        <a:xfrm>
          <a:off x="15201411" y="972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136871</xdr:rowOff>
    </xdr:from>
    <xdr:to>
      <xdr:col>76</xdr:col>
      <xdr:colOff>114300</xdr:colOff>
      <xdr:row>53</xdr:row>
      <xdr:rowOff>155873</xdr:rowOff>
    </xdr:to>
    <xdr:cxnSp macro="">
      <xdr:nvCxnSpPr>
        <xdr:cNvPr id="572" name="直線コネクタ 571"/>
        <xdr:cNvCxnSpPr/>
      </xdr:nvCxnSpPr>
      <xdr:spPr>
        <a:xfrm>
          <a:off x="13703300" y="9223721"/>
          <a:ext cx="8890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30435</xdr:rowOff>
    </xdr:from>
    <xdr:to>
      <xdr:col>76</xdr:col>
      <xdr:colOff>165100</xdr:colOff>
      <xdr:row>53</xdr:row>
      <xdr:rowOff>132035</xdr:rowOff>
    </xdr:to>
    <xdr:sp macro="" textlink="">
      <xdr:nvSpPr>
        <xdr:cNvPr id="573" name="フローチャート: 判断 572"/>
        <xdr:cNvSpPr/>
      </xdr:nvSpPr>
      <xdr:spPr>
        <a:xfrm>
          <a:off x="14541500" y="91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148562</xdr:rowOff>
    </xdr:from>
    <xdr:ext cx="599010" cy="259045"/>
    <xdr:sp macro="" textlink="">
      <xdr:nvSpPr>
        <xdr:cNvPr id="574" name="テキスト ボックス 573"/>
        <xdr:cNvSpPr txBox="1"/>
      </xdr:nvSpPr>
      <xdr:spPr>
        <a:xfrm>
          <a:off x="14292795" y="889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83065</xdr:rowOff>
    </xdr:from>
    <xdr:to>
      <xdr:col>71</xdr:col>
      <xdr:colOff>177800</xdr:colOff>
      <xdr:row>53</xdr:row>
      <xdr:rowOff>136871</xdr:rowOff>
    </xdr:to>
    <xdr:cxnSp macro="">
      <xdr:nvCxnSpPr>
        <xdr:cNvPr id="575" name="直線コネクタ 574"/>
        <xdr:cNvCxnSpPr/>
      </xdr:nvCxnSpPr>
      <xdr:spPr>
        <a:xfrm>
          <a:off x="12814300" y="9169915"/>
          <a:ext cx="889000" cy="5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48952</xdr:rowOff>
    </xdr:from>
    <xdr:to>
      <xdr:col>72</xdr:col>
      <xdr:colOff>38100</xdr:colOff>
      <xdr:row>53</xdr:row>
      <xdr:rowOff>150552</xdr:rowOff>
    </xdr:to>
    <xdr:sp macro="" textlink="">
      <xdr:nvSpPr>
        <xdr:cNvPr id="576" name="フローチャート: 判断 575"/>
        <xdr:cNvSpPr/>
      </xdr:nvSpPr>
      <xdr:spPr>
        <a:xfrm>
          <a:off x="13652500" y="913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167079</xdr:rowOff>
    </xdr:from>
    <xdr:ext cx="599010" cy="259045"/>
    <xdr:sp macro="" textlink="">
      <xdr:nvSpPr>
        <xdr:cNvPr id="577" name="テキスト ボックス 576"/>
        <xdr:cNvSpPr txBox="1"/>
      </xdr:nvSpPr>
      <xdr:spPr>
        <a:xfrm>
          <a:off x="13403795" y="891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31235</xdr:rowOff>
    </xdr:from>
    <xdr:to>
      <xdr:col>67</xdr:col>
      <xdr:colOff>101600</xdr:colOff>
      <xdr:row>54</xdr:row>
      <xdr:rowOff>132835</xdr:rowOff>
    </xdr:to>
    <xdr:sp macro="" textlink="">
      <xdr:nvSpPr>
        <xdr:cNvPr id="578" name="フローチャート: 判断 577"/>
        <xdr:cNvSpPr/>
      </xdr:nvSpPr>
      <xdr:spPr>
        <a:xfrm>
          <a:off x="12763500" y="92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123962</xdr:rowOff>
    </xdr:from>
    <xdr:ext cx="599010" cy="259045"/>
    <xdr:sp macro="" textlink="">
      <xdr:nvSpPr>
        <xdr:cNvPr id="579" name="テキスト ボックス 578"/>
        <xdr:cNvSpPr txBox="1"/>
      </xdr:nvSpPr>
      <xdr:spPr>
        <a:xfrm>
          <a:off x="12514795" y="938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81556</xdr:rowOff>
    </xdr:from>
    <xdr:to>
      <xdr:col>85</xdr:col>
      <xdr:colOff>177800</xdr:colOff>
      <xdr:row>54</xdr:row>
      <xdr:rowOff>11706</xdr:rowOff>
    </xdr:to>
    <xdr:sp macro="" textlink="">
      <xdr:nvSpPr>
        <xdr:cNvPr id="585" name="楕円 584"/>
        <xdr:cNvSpPr/>
      </xdr:nvSpPr>
      <xdr:spPr>
        <a:xfrm>
          <a:off x="16268700" y="91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104433</xdr:rowOff>
    </xdr:from>
    <xdr:ext cx="599010" cy="259045"/>
    <xdr:sp macro="" textlink="">
      <xdr:nvSpPr>
        <xdr:cNvPr id="586" name="教育費該当値テキスト"/>
        <xdr:cNvSpPr txBox="1"/>
      </xdr:nvSpPr>
      <xdr:spPr>
        <a:xfrm>
          <a:off x="16370300" y="9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86843</xdr:rowOff>
    </xdr:from>
    <xdr:to>
      <xdr:col>81</xdr:col>
      <xdr:colOff>101600</xdr:colOff>
      <xdr:row>54</xdr:row>
      <xdr:rowOff>16993</xdr:rowOff>
    </xdr:to>
    <xdr:sp macro="" textlink="">
      <xdr:nvSpPr>
        <xdr:cNvPr id="587" name="楕円 586"/>
        <xdr:cNvSpPr/>
      </xdr:nvSpPr>
      <xdr:spPr>
        <a:xfrm>
          <a:off x="15430500" y="917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33520</xdr:rowOff>
    </xdr:from>
    <xdr:ext cx="599010" cy="259045"/>
    <xdr:sp macro="" textlink="">
      <xdr:nvSpPr>
        <xdr:cNvPr id="588" name="テキスト ボックス 587"/>
        <xdr:cNvSpPr txBox="1"/>
      </xdr:nvSpPr>
      <xdr:spPr>
        <a:xfrm>
          <a:off x="15169095" y="894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105073</xdr:rowOff>
    </xdr:from>
    <xdr:to>
      <xdr:col>76</xdr:col>
      <xdr:colOff>165100</xdr:colOff>
      <xdr:row>54</xdr:row>
      <xdr:rowOff>35223</xdr:rowOff>
    </xdr:to>
    <xdr:sp macro="" textlink="">
      <xdr:nvSpPr>
        <xdr:cNvPr id="589" name="楕円 588"/>
        <xdr:cNvSpPr/>
      </xdr:nvSpPr>
      <xdr:spPr>
        <a:xfrm>
          <a:off x="14541500" y="91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26350</xdr:rowOff>
    </xdr:from>
    <xdr:ext cx="599010" cy="259045"/>
    <xdr:sp macro="" textlink="">
      <xdr:nvSpPr>
        <xdr:cNvPr id="590" name="テキスト ボックス 589"/>
        <xdr:cNvSpPr txBox="1"/>
      </xdr:nvSpPr>
      <xdr:spPr>
        <a:xfrm>
          <a:off x="14292795" y="928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86071</xdr:rowOff>
    </xdr:from>
    <xdr:to>
      <xdr:col>72</xdr:col>
      <xdr:colOff>38100</xdr:colOff>
      <xdr:row>54</xdr:row>
      <xdr:rowOff>16221</xdr:rowOff>
    </xdr:to>
    <xdr:sp macro="" textlink="">
      <xdr:nvSpPr>
        <xdr:cNvPr id="591" name="楕円 590"/>
        <xdr:cNvSpPr/>
      </xdr:nvSpPr>
      <xdr:spPr>
        <a:xfrm>
          <a:off x="13652500" y="917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7348</xdr:rowOff>
    </xdr:from>
    <xdr:ext cx="599010" cy="259045"/>
    <xdr:sp macro="" textlink="">
      <xdr:nvSpPr>
        <xdr:cNvPr id="592" name="テキスト ボックス 591"/>
        <xdr:cNvSpPr txBox="1"/>
      </xdr:nvSpPr>
      <xdr:spPr>
        <a:xfrm>
          <a:off x="13403795" y="926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32265</xdr:rowOff>
    </xdr:from>
    <xdr:to>
      <xdr:col>67</xdr:col>
      <xdr:colOff>101600</xdr:colOff>
      <xdr:row>53</xdr:row>
      <xdr:rowOff>133865</xdr:rowOff>
    </xdr:to>
    <xdr:sp macro="" textlink="">
      <xdr:nvSpPr>
        <xdr:cNvPr id="593" name="楕円 592"/>
        <xdr:cNvSpPr/>
      </xdr:nvSpPr>
      <xdr:spPr>
        <a:xfrm>
          <a:off x="12763500" y="91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150392</xdr:rowOff>
    </xdr:from>
    <xdr:ext cx="599010" cy="259045"/>
    <xdr:sp macro="" textlink="">
      <xdr:nvSpPr>
        <xdr:cNvPr id="594" name="テキスト ボックス 593"/>
        <xdr:cNvSpPr txBox="1"/>
      </xdr:nvSpPr>
      <xdr:spPr>
        <a:xfrm>
          <a:off x="12514795" y="889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70183</xdr:rowOff>
    </xdr:from>
    <xdr:to>
      <xdr:col>85</xdr:col>
      <xdr:colOff>126364</xdr:colOff>
      <xdr:row>78</xdr:row>
      <xdr:rowOff>103741</xdr:rowOff>
    </xdr:to>
    <xdr:cxnSp macro="">
      <xdr:nvCxnSpPr>
        <xdr:cNvPr id="614" name="直線コネクタ 613"/>
        <xdr:cNvCxnSpPr/>
      </xdr:nvCxnSpPr>
      <xdr:spPr>
        <a:xfrm flipV="1">
          <a:off x="16317595" y="12071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107568</xdr:rowOff>
    </xdr:from>
    <xdr:ext cx="469744" cy="259045"/>
    <xdr:sp macro="" textlink="">
      <xdr:nvSpPr>
        <xdr:cNvPr id="615" name="災害復旧費最小値テキスト"/>
        <xdr:cNvSpPr txBox="1"/>
      </xdr:nvSpPr>
      <xdr:spPr>
        <a:xfrm>
          <a:off x="16370300" y="134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103741</xdr:rowOff>
    </xdr:from>
    <xdr:to>
      <xdr:col>86</xdr:col>
      <xdr:colOff>25400</xdr:colOff>
      <xdr:row>78</xdr:row>
      <xdr:rowOff>103741</xdr:rowOff>
    </xdr:to>
    <xdr:cxnSp macro="">
      <xdr:nvCxnSpPr>
        <xdr:cNvPr id="616" name="直線コネクタ 615"/>
        <xdr:cNvCxnSpPr/>
      </xdr:nvCxnSpPr>
      <xdr:spPr>
        <a:xfrm>
          <a:off x="16230600" y="1347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16860</xdr:rowOff>
    </xdr:from>
    <xdr:ext cx="534377" cy="259045"/>
    <xdr:sp macro="" textlink="">
      <xdr:nvSpPr>
        <xdr:cNvPr id="617" name="災害復旧費最大値テキスト"/>
        <xdr:cNvSpPr txBox="1"/>
      </xdr:nvSpPr>
      <xdr:spPr>
        <a:xfrm>
          <a:off x="16370300" y="118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70183</xdr:rowOff>
    </xdr:from>
    <xdr:to>
      <xdr:col>86</xdr:col>
      <xdr:colOff>25400</xdr:colOff>
      <xdr:row>70</xdr:row>
      <xdr:rowOff>70183</xdr:rowOff>
    </xdr:to>
    <xdr:cxnSp macro="">
      <xdr:nvCxnSpPr>
        <xdr:cNvPr id="618" name="直線コネクタ 617"/>
        <xdr:cNvCxnSpPr/>
      </xdr:nvCxnSpPr>
      <xdr:spPr>
        <a:xfrm>
          <a:off x="16230600" y="1207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72262</xdr:rowOff>
    </xdr:from>
    <xdr:to>
      <xdr:col>85</xdr:col>
      <xdr:colOff>127000</xdr:colOff>
      <xdr:row>78</xdr:row>
      <xdr:rowOff>111057</xdr:rowOff>
    </xdr:to>
    <xdr:cxnSp macro="">
      <xdr:nvCxnSpPr>
        <xdr:cNvPr id="619" name="直線コネクタ 618"/>
        <xdr:cNvCxnSpPr/>
      </xdr:nvCxnSpPr>
      <xdr:spPr>
        <a:xfrm flipV="1">
          <a:off x="15481300" y="13445362"/>
          <a:ext cx="838200" cy="3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9799</xdr:rowOff>
    </xdr:from>
    <xdr:ext cx="534377" cy="259045"/>
    <xdr:sp macro="" textlink="">
      <xdr:nvSpPr>
        <xdr:cNvPr id="620" name="災害復旧費平均値テキスト"/>
        <xdr:cNvSpPr txBox="1"/>
      </xdr:nvSpPr>
      <xdr:spPr>
        <a:xfrm>
          <a:off x="16370300" y="1303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158372</xdr:rowOff>
    </xdr:from>
    <xdr:to>
      <xdr:col>85</xdr:col>
      <xdr:colOff>177800</xdr:colOff>
      <xdr:row>77</xdr:row>
      <xdr:rowOff>88522</xdr:rowOff>
    </xdr:to>
    <xdr:sp macro="" textlink="">
      <xdr:nvSpPr>
        <xdr:cNvPr id="621" name="フローチャート: 判断 620"/>
        <xdr:cNvSpPr/>
      </xdr:nvSpPr>
      <xdr:spPr>
        <a:xfrm>
          <a:off x="162687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111057</xdr:rowOff>
    </xdr:from>
    <xdr:to>
      <xdr:col>81</xdr:col>
      <xdr:colOff>50800</xdr:colOff>
      <xdr:row>78</xdr:row>
      <xdr:rowOff>111880</xdr:rowOff>
    </xdr:to>
    <xdr:cxnSp macro="">
      <xdr:nvCxnSpPr>
        <xdr:cNvPr id="622" name="直線コネクタ 621"/>
        <xdr:cNvCxnSpPr/>
      </xdr:nvCxnSpPr>
      <xdr:spPr>
        <a:xfrm flipV="1">
          <a:off x="14592300" y="1348415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44300</xdr:rowOff>
    </xdr:from>
    <xdr:to>
      <xdr:col>81</xdr:col>
      <xdr:colOff>101600</xdr:colOff>
      <xdr:row>77</xdr:row>
      <xdr:rowOff>145900</xdr:rowOff>
    </xdr:to>
    <xdr:sp macro="" textlink="">
      <xdr:nvSpPr>
        <xdr:cNvPr id="623" name="フローチャート: 判断 622"/>
        <xdr:cNvSpPr/>
      </xdr:nvSpPr>
      <xdr:spPr>
        <a:xfrm>
          <a:off x="15430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162427</xdr:rowOff>
    </xdr:from>
    <xdr:ext cx="469744" cy="259045"/>
    <xdr:sp macro="" textlink="">
      <xdr:nvSpPr>
        <xdr:cNvPr id="624" name="テキスト ボックス 623"/>
        <xdr:cNvSpPr txBox="1"/>
      </xdr:nvSpPr>
      <xdr:spPr>
        <a:xfrm>
          <a:off x="15233728" y="130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111880</xdr:rowOff>
    </xdr:from>
    <xdr:to>
      <xdr:col>76</xdr:col>
      <xdr:colOff>114300</xdr:colOff>
      <xdr:row>78</xdr:row>
      <xdr:rowOff>114348</xdr:rowOff>
    </xdr:to>
    <xdr:cxnSp macro="">
      <xdr:nvCxnSpPr>
        <xdr:cNvPr id="625" name="直線コネクタ 624"/>
        <xdr:cNvCxnSpPr/>
      </xdr:nvCxnSpPr>
      <xdr:spPr>
        <a:xfrm flipV="1">
          <a:off x="13703300" y="13484980"/>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26" name="フローチャート: 判断 625"/>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27" name="テキスト ボックス 626"/>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114348</xdr:rowOff>
    </xdr:from>
    <xdr:to>
      <xdr:col>71</xdr:col>
      <xdr:colOff>177800</xdr:colOff>
      <xdr:row>78</xdr:row>
      <xdr:rowOff>118097</xdr:rowOff>
    </xdr:to>
    <xdr:cxnSp macro="">
      <xdr:nvCxnSpPr>
        <xdr:cNvPr id="628" name="直線コネクタ 627"/>
        <xdr:cNvCxnSpPr/>
      </xdr:nvCxnSpPr>
      <xdr:spPr>
        <a:xfrm flipV="1">
          <a:off x="12814300" y="13487448"/>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29" name="フローチャート: 判断 628"/>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30" name="テキスト ボックス 629"/>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31" name="フローチャート: 判断 630"/>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2" name="テキスト ボックス 631"/>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21462</xdr:rowOff>
    </xdr:from>
    <xdr:to>
      <xdr:col>85</xdr:col>
      <xdr:colOff>177800</xdr:colOff>
      <xdr:row>78</xdr:row>
      <xdr:rowOff>123062</xdr:rowOff>
    </xdr:to>
    <xdr:sp macro="" textlink="">
      <xdr:nvSpPr>
        <xdr:cNvPr id="638" name="楕円 637"/>
        <xdr:cNvSpPr/>
      </xdr:nvSpPr>
      <xdr:spPr>
        <a:xfrm>
          <a:off x="16268700" y="1339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107839</xdr:rowOff>
    </xdr:from>
    <xdr:ext cx="469744" cy="259045"/>
    <xdr:sp macro="" textlink="">
      <xdr:nvSpPr>
        <xdr:cNvPr id="639" name="災害復旧費該当値テキスト"/>
        <xdr:cNvSpPr txBox="1"/>
      </xdr:nvSpPr>
      <xdr:spPr>
        <a:xfrm>
          <a:off x="16370300" y="13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60257</xdr:rowOff>
    </xdr:from>
    <xdr:to>
      <xdr:col>81</xdr:col>
      <xdr:colOff>101600</xdr:colOff>
      <xdr:row>78</xdr:row>
      <xdr:rowOff>161857</xdr:rowOff>
    </xdr:to>
    <xdr:sp macro="" textlink="">
      <xdr:nvSpPr>
        <xdr:cNvPr id="640" name="楕円 639"/>
        <xdr:cNvSpPr/>
      </xdr:nvSpPr>
      <xdr:spPr>
        <a:xfrm>
          <a:off x="15430500" y="134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152984</xdr:rowOff>
    </xdr:from>
    <xdr:ext cx="469744" cy="259045"/>
    <xdr:sp macro="" textlink="">
      <xdr:nvSpPr>
        <xdr:cNvPr id="641" name="テキスト ボックス 640"/>
        <xdr:cNvSpPr txBox="1"/>
      </xdr:nvSpPr>
      <xdr:spPr>
        <a:xfrm>
          <a:off x="15233728" y="135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61080</xdr:rowOff>
    </xdr:from>
    <xdr:to>
      <xdr:col>76</xdr:col>
      <xdr:colOff>165100</xdr:colOff>
      <xdr:row>78</xdr:row>
      <xdr:rowOff>162680</xdr:rowOff>
    </xdr:to>
    <xdr:sp macro="" textlink="">
      <xdr:nvSpPr>
        <xdr:cNvPr id="642" name="楕円 641"/>
        <xdr:cNvSpPr/>
      </xdr:nvSpPr>
      <xdr:spPr>
        <a:xfrm>
          <a:off x="14541500" y="134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153807</xdr:rowOff>
    </xdr:from>
    <xdr:ext cx="469744" cy="259045"/>
    <xdr:sp macro="" textlink="">
      <xdr:nvSpPr>
        <xdr:cNvPr id="643" name="テキスト ボックス 642"/>
        <xdr:cNvSpPr txBox="1"/>
      </xdr:nvSpPr>
      <xdr:spPr>
        <a:xfrm>
          <a:off x="14357428" y="135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63548</xdr:rowOff>
    </xdr:from>
    <xdr:to>
      <xdr:col>72</xdr:col>
      <xdr:colOff>38100</xdr:colOff>
      <xdr:row>78</xdr:row>
      <xdr:rowOff>165148</xdr:rowOff>
    </xdr:to>
    <xdr:sp macro="" textlink="">
      <xdr:nvSpPr>
        <xdr:cNvPr id="644" name="楕円 643"/>
        <xdr:cNvSpPr/>
      </xdr:nvSpPr>
      <xdr:spPr>
        <a:xfrm>
          <a:off x="13652500" y="134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156275</xdr:rowOff>
    </xdr:from>
    <xdr:ext cx="469744" cy="259045"/>
    <xdr:sp macro="" textlink="">
      <xdr:nvSpPr>
        <xdr:cNvPr id="645" name="テキスト ボックス 644"/>
        <xdr:cNvSpPr txBox="1"/>
      </xdr:nvSpPr>
      <xdr:spPr>
        <a:xfrm>
          <a:off x="13468428" y="1352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67297</xdr:rowOff>
    </xdr:from>
    <xdr:to>
      <xdr:col>67</xdr:col>
      <xdr:colOff>101600</xdr:colOff>
      <xdr:row>78</xdr:row>
      <xdr:rowOff>168897</xdr:rowOff>
    </xdr:to>
    <xdr:sp macro="" textlink="">
      <xdr:nvSpPr>
        <xdr:cNvPr id="646" name="楕円 645"/>
        <xdr:cNvSpPr/>
      </xdr:nvSpPr>
      <xdr:spPr>
        <a:xfrm>
          <a:off x="12763500" y="134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160024</xdr:rowOff>
    </xdr:from>
    <xdr:ext cx="378565" cy="259045"/>
    <xdr:sp macro="" textlink="">
      <xdr:nvSpPr>
        <xdr:cNvPr id="647" name="テキスト ボックス 646"/>
        <xdr:cNvSpPr txBox="1"/>
      </xdr:nvSpPr>
      <xdr:spPr>
        <a:xfrm>
          <a:off x="12625017" y="13533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8" name="テキスト ボックス 65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2" name="テキスト ボックス 66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4" name="テキスト ボックス 66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30620</xdr:rowOff>
    </xdr:from>
    <xdr:to>
      <xdr:col>85</xdr:col>
      <xdr:colOff>126364</xdr:colOff>
      <xdr:row>99</xdr:row>
      <xdr:rowOff>5626</xdr:rowOff>
    </xdr:to>
    <xdr:cxnSp macro="">
      <xdr:nvCxnSpPr>
        <xdr:cNvPr id="670" name="直線コネクタ 669"/>
        <xdr:cNvCxnSpPr/>
      </xdr:nvCxnSpPr>
      <xdr:spPr>
        <a:xfrm flipV="1">
          <a:off x="16317595" y="15632570"/>
          <a:ext cx="1269"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9453</xdr:rowOff>
    </xdr:from>
    <xdr:ext cx="534377" cy="259045"/>
    <xdr:sp macro="" textlink="">
      <xdr:nvSpPr>
        <xdr:cNvPr id="671" name="公債費最小値テキスト"/>
        <xdr:cNvSpPr txBox="1"/>
      </xdr:nvSpPr>
      <xdr:spPr>
        <a:xfrm>
          <a:off x="16370300" y="169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5626</xdr:rowOff>
    </xdr:from>
    <xdr:to>
      <xdr:col>86</xdr:col>
      <xdr:colOff>25400</xdr:colOff>
      <xdr:row>99</xdr:row>
      <xdr:rowOff>5626</xdr:rowOff>
    </xdr:to>
    <xdr:cxnSp macro="">
      <xdr:nvCxnSpPr>
        <xdr:cNvPr id="672" name="直線コネクタ 671"/>
        <xdr:cNvCxnSpPr/>
      </xdr:nvCxnSpPr>
      <xdr:spPr>
        <a:xfrm>
          <a:off x="16230600" y="1697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148747</xdr:rowOff>
    </xdr:from>
    <xdr:ext cx="534377" cy="259045"/>
    <xdr:sp macro="" textlink="">
      <xdr:nvSpPr>
        <xdr:cNvPr id="673" name="公債費最大値テキスト"/>
        <xdr:cNvSpPr txBox="1"/>
      </xdr:nvSpPr>
      <xdr:spPr>
        <a:xfrm>
          <a:off x="16370300" y="154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30620</xdr:rowOff>
    </xdr:from>
    <xdr:to>
      <xdr:col>86</xdr:col>
      <xdr:colOff>25400</xdr:colOff>
      <xdr:row>91</xdr:row>
      <xdr:rowOff>30620</xdr:rowOff>
    </xdr:to>
    <xdr:cxnSp macro="">
      <xdr:nvCxnSpPr>
        <xdr:cNvPr id="674" name="直線コネクタ 673"/>
        <xdr:cNvCxnSpPr/>
      </xdr:nvCxnSpPr>
      <xdr:spPr>
        <a:xfrm>
          <a:off x="16230600" y="1563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72110</xdr:rowOff>
    </xdr:from>
    <xdr:to>
      <xdr:col>85</xdr:col>
      <xdr:colOff>127000</xdr:colOff>
      <xdr:row>91</xdr:row>
      <xdr:rowOff>30620</xdr:rowOff>
    </xdr:to>
    <xdr:cxnSp macro="">
      <xdr:nvCxnSpPr>
        <xdr:cNvPr id="675" name="直線コネクタ 674"/>
        <xdr:cNvCxnSpPr/>
      </xdr:nvCxnSpPr>
      <xdr:spPr>
        <a:xfrm>
          <a:off x="15481300" y="15502610"/>
          <a:ext cx="838200" cy="12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150613</xdr:rowOff>
    </xdr:from>
    <xdr:ext cx="534377" cy="259045"/>
    <xdr:sp macro="" textlink="">
      <xdr:nvSpPr>
        <xdr:cNvPr id="676" name="公債費平均値テキスト"/>
        <xdr:cNvSpPr txBox="1"/>
      </xdr:nvSpPr>
      <xdr:spPr>
        <a:xfrm>
          <a:off x="16370300" y="1643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736</xdr:rowOff>
    </xdr:from>
    <xdr:to>
      <xdr:col>85</xdr:col>
      <xdr:colOff>177800</xdr:colOff>
      <xdr:row>96</xdr:row>
      <xdr:rowOff>102336</xdr:rowOff>
    </xdr:to>
    <xdr:sp macro="" textlink="">
      <xdr:nvSpPr>
        <xdr:cNvPr id="677" name="フローチャート: 判断 676"/>
        <xdr:cNvSpPr/>
      </xdr:nvSpPr>
      <xdr:spPr>
        <a:xfrm>
          <a:off x="162687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51270</xdr:rowOff>
    </xdr:from>
    <xdr:to>
      <xdr:col>81</xdr:col>
      <xdr:colOff>50800</xdr:colOff>
      <xdr:row>90</xdr:row>
      <xdr:rowOff>72110</xdr:rowOff>
    </xdr:to>
    <xdr:cxnSp macro="">
      <xdr:nvCxnSpPr>
        <xdr:cNvPr id="678" name="直線コネクタ 677"/>
        <xdr:cNvCxnSpPr/>
      </xdr:nvCxnSpPr>
      <xdr:spPr>
        <a:xfrm>
          <a:off x="14592300" y="15481770"/>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61621</xdr:rowOff>
    </xdr:from>
    <xdr:to>
      <xdr:col>81</xdr:col>
      <xdr:colOff>101600</xdr:colOff>
      <xdr:row>95</xdr:row>
      <xdr:rowOff>163221</xdr:rowOff>
    </xdr:to>
    <xdr:sp macro="" textlink="">
      <xdr:nvSpPr>
        <xdr:cNvPr id="679" name="フローチャート: 判断 678"/>
        <xdr:cNvSpPr/>
      </xdr:nvSpPr>
      <xdr:spPr>
        <a:xfrm>
          <a:off x="15430500" y="1634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154348</xdr:rowOff>
    </xdr:from>
    <xdr:ext cx="534377" cy="259045"/>
    <xdr:sp macro="" textlink="">
      <xdr:nvSpPr>
        <xdr:cNvPr id="680" name="テキスト ボックス 679"/>
        <xdr:cNvSpPr txBox="1"/>
      </xdr:nvSpPr>
      <xdr:spPr>
        <a:xfrm>
          <a:off x="15201411" y="164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39763</xdr:rowOff>
    </xdr:from>
    <xdr:to>
      <xdr:col>76</xdr:col>
      <xdr:colOff>114300</xdr:colOff>
      <xdr:row>90</xdr:row>
      <xdr:rowOff>51270</xdr:rowOff>
    </xdr:to>
    <xdr:cxnSp macro="">
      <xdr:nvCxnSpPr>
        <xdr:cNvPr id="681" name="直線コネクタ 680"/>
        <xdr:cNvCxnSpPr/>
      </xdr:nvCxnSpPr>
      <xdr:spPr>
        <a:xfrm>
          <a:off x="13703300" y="15470263"/>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61810</xdr:rowOff>
    </xdr:from>
    <xdr:to>
      <xdr:col>76</xdr:col>
      <xdr:colOff>165100</xdr:colOff>
      <xdr:row>94</xdr:row>
      <xdr:rowOff>163410</xdr:rowOff>
    </xdr:to>
    <xdr:sp macro="" textlink="">
      <xdr:nvSpPr>
        <xdr:cNvPr id="682" name="フローチャート: 判断 681"/>
        <xdr:cNvSpPr/>
      </xdr:nvSpPr>
      <xdr:spPr>
        <a:xfrm>
          <a:off x="14541500" y="161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154537</xdr:rowOff>
    </xdr:from>
    <xdr:ext cx="534377" cy="259045"/>
    <xdr:sp macro="" textlink="">
      <xdr:nvSpPr>
        <xdr:cNvPr id="683" name="テキスト ボックス 682"/>
        <xdr:cNvSpPr txBox="1"/>
      </xdr:nvSpPr>
      <xdr:spPr>
        <a:xfrm>
          <a:off x="14325111" y="162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39763</xdr:rowOff>
    </xdr:from>
    <xdr:to>
      <xdr:col>71</xdr:col>
      <xdr:colOff>177800</xdr:colOff>
      <xdr:row>90</xdr:row>
      <xdr:rowOff>113564</xdr:rowOff>
    </xdr:to>
    <xdr:cxnSp macro="">
      <xdr:nvCxnSpPr>
        <xdr:cNvPr id="684" name="直線コネクタ 683"/>
        <xdr:cNvCxnSpPr/>
      </xdr:nvCxnSpPr>
      <xdr:spPr>
        <a:xfrm flipV="1">
          <a:off x="12814300" y="15470263"/>
          <a:ext cx="889000" cy="7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72670</xdr:rowOff>
    </xdr:from>
    <xdr:to>
      <xdr:col>72</xdr:col>
      <xdr:colOff>38100</xdr:colOff>
      <xdr:row>93</xdr:row>
      <xdr:rowOff>2820</xdr:rowOff>
    </xdr:to>
    <xdr:sp macro="" textlink="">
      <xdr:nvSpPr>
        <xdr:cNvPr id="685" name="フローチャート: 判断 684"/>
        <xdr:cNvSpPr/>
      </xdr:nvSpPr>
      <xdr:spPr>
        <a:xfrm>
          <a:off x="13652500" y="1584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165397</xdr:rowOff>
    </xdr:from>
    <xdr:ext cx="534377" cy="259045"/>
    <xdr:sp macro="" textlink="">
      <xdr:nvSpPr>
        <xdr:cNvPr id="686" name="テキスト ボックス 685"/>
        <xdr:cNvSpPr txBox="1"/>
      </xdr:nvSpPr>
      <xdr:spPr>
        <a:xfrm>
          <a:off x="13436111" y="1593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30798</xdr:rowOff>
    </xdr:from>
    <xdr:to>
      <xdr:col>67</xdr:col>
      <xdr:colOff>101600</xdr:colOff>
      <xdr:row>94</xdr:row>
      <xdr:rowOff>132398</xdr:rowOff>
    </xdr:to>
    <xdr:sp macro="" textlink="">
      <xdr:nvSpPr>
        <xdr:cNvPr id="687" name="フローチャート: 判断 686"/>
        <xdr:cNvSpPr/>
      </xdr:nvSpPr>
      <xdr:spPr>
        <a:xfrm>
          <a:off x="12763500" y="1614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123525</xdr:rowOff>
    </xdr:from>
    <xdr:ext cx="534377" cy="259045"/>
    <xdr:sp macro="" textlink="">
      <xdr:nvSpPr>
        <xdr:cNvPr id="688" name="テキスト ボックス 687"/>
        <xdr:cNvSpPr txBox="1"/>
      </xdr:nvSpPr>
      <xdr:spPr>
        <a:xfrm>
          <a:off x="12547111" y="1623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151270</xdr:rowOff>
    </xdr:from>
    <xdr:to>
      <xdr:col>85</xdr:col>
      <xdr:colOff>177800</xdr:colOff>
      <xdr:row>91</xdr:row>
      <xdr:rowOff>81420</xdr:rowOff>
    </xdr:to>
    <xdr:sp macro="" textlink="">
      <xdr:nvSpPr>
        <xdr:cNvPr id="694" name="楕円 693"/>
        <xdr:cNvSpPr/>
      </xdr:nvSpPr>
      <xdr:spPr>
        <a:xfrm>
          <a:off x="16268700" y="1558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104297</xdr:rowOff>
    </xdr:from>
    <xdr:ext cx="534377" cy="259045"/>
    <xdr:sp macro="" textlink="">
      <xdr:nvSpPr>
        <xdr:cNvPr id="695" name="公債費該当値テキスト"/>
        <xdr:cNvSpPr txBox="1"/>
      </xdr:nvSpPr>
      <xdr:spPr>
        <a:xfrm>
          <a:off x="16370300" y="155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21310</xdr:rowOff>
    </xdr:from>
    <xdr:to>
      <xdr:col>81</xdr:col>
      <xdr:colOff>101600</xdr:colOff>
      <xdr:row>90</xdr:row>
      <xdr:rowOff>122910</xdr:rowOff>
    </xdr:to>
    <xdr:sp macro="" textlink="">
      <xdr:nvSpPr>
        <xdr:cNvPr id="696" name="楕円 695"/>
        <xdr:cNvSpPr/>
      </xdr:nvSpPr>
      <xdr:spPr>
        <a:xfrm>
          <a:off x="15430500" y="154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88</xdr:row>
      <xdr:rowOff>139437</xdr:rowOff>
    </xdr:from>
    <xdr:ext cx="534377" cy="259045"/>
    <xdr:sp macro="" textlink="">
      <xdr:nvSpPr>
        <xdr:cNvPr id="697" name="テキスト ボックス 696"/>
        <xdr:cNvSpPr txBox="1"/>
      </xdr:nvSpPr>
      <xdr:spPr>
        <a:xfrm>
          <a:off x="15201411" y="152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470</xdr:rowOff>
    </xdr:from>
    <xdr:to>
      <xdr:col>76</xdr:col>
      <xdr:colOff>165100</xdr:colOff>
      <xdr:row>90</xdr:row>
      <xdr:rowOff>102070</xdr:rowOff>
    </xdr:to>
    <xdr:sp macro="" textlink="">
      <xdr:nvSpPr>
        <xdr:cNvPr id="698" name="楕円 697"/>
        <xdr:cNvSpPr/>
      </xdr:nvSpPr>
      <xdr:spPr>
        <a:xfrm>
          <a:off x="14541500" y="154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118597</xdr:rowOff>
    </xdr:from>
    <xdr:ext cx="599010" cy="259045"/>
    <xdr:sp macro="" textlink="">
      <xdr:nvSpPr>
        <xdr:cNvPr id="699" name="テキスト ボックス 698"/>
        <xdr:cNvSpPr txBox="1"/>
      </xdr:nvSpPr>
      <xdr:spPr>
        <a:xfrm>
          <a:off x="14292795" y="1520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160413</xdr:rowOff>
    </xdr:from>
    <xdr:to>
      <xdr:col>72</xdr:col>
      <xdr:colOff>38100</xdr:colOff>
      <xdr:row>90</xdr:row>
      <xdr:rowOff>90563</xdr:rowOff>
    </xdr:to>
    <xdr:sp macro="" textlink="">
      <xdr:nvSpPr>
        <xdr:cNvPr id="700" name="楕円 699"/>
        <xdr:cNvSpPr/>
      </xdr:nvSpPr>
      <xdr:spPr>
        <a:xfrm>
          <a:off x="13652500" y="154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107090</xdr:rowOff>
    </xdr:from>
    <xdr:ext cx="599010" cy="259045"/>
    <xdr:sp macro="" textlink="">
      <xdr:nvSpPr>
        <xdr:cNvPr id="701" name="テキスト ボックス 700"/>
        <xdr:cNvSpPr txBox="1"/>
      </xdr:nvSpPr>
      <xdr:spPr>
        <a:xfrm>
          <a:off x="13403795" y="1519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62764</xdr:rowOff>
    </xdr:from>
    <xdr:to>
      <xdr:col>67</xdr:col>
      <xdr:colOff>101600</xdr:colOff>
      <xdr:row>90</xdr:row>
      <xdr:rowOff>164364</xdr:rowOff>
    </xdr:to>
    <xdr:sp macro="" textlink="">
      <xdr:nvSpPr>
        <xdr:cNvPr id="702" name="楕円 701"/>
        <xdr:cNvSpPr/>
      </xdr:nvSpPr>
      <xdr:spPr>
        <a:xfrm>
          <a:off x="12763500" y="1549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9441</xdr:rowOff>
    </xdr:from>
    <xdr:ext cx="534377" cy="259045"/>
    <xdr:sp macro="" textlink="">
      <xdr:nvSpPr>
        <xdr:cNvPr id="703" name="テキスト ボックス 702"/>
        <xdr:cNvSpPr txBox="1"/>
      </xdr:nvSpPr>
      <xdr:spPr>
        <a:xfrm>
          <a:off x="12547111" y="1526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5" name="テキスト ボックス 71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7" name="テキスト ボックス 71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9" name="テキスト ボックス 71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1" name="テキスト ボックス 72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3" name="テキスト ボックス 72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25" name="直線コネクタ 724"/>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28" name="諸支出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29" name="直線コネクタ 728"/>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27195</xdr:rowOff>
    </xdr:from>
    <xdr:ext cx="378565" cy="259045"/>
    <xdr:sp macro="" textlink="">
      <xdr:nvSpPr>
        <xdr:cNvPr id="731" name="諸支出金平均値テキスト"/>
        <xdr:cNvSpPr txBox="1"/>
      </xdr:nvSpPr>
      <xdr:spPr>
        <a:xfrm>
          <a:off x="22212300" y="63708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xdr:rowOff>
    </xdr:from>
    <xdr:to>
      <xdr:col>116</xdr:col>
      <xdr:colOff>114300</xdr:colOff>
      <xdr:row>38</xdr:row>
      <xdr:rowOff>105918</xdr:rowOff>
    </xdr:to>
    <xdr:sp macro="" textlink="">
      <xdr:nvSpPr>
        <xdr:cNvPr id="732" name="フローチャート: 判断 731"/>
        <xdr:cNvSpPr/>
      </xdr:nvSpPr>
      <xdr:spPr>
        <a:xfrm>
          <a:off x="221107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159004</xdr:rowOff>
    </xdr:from>
    <xdr:to>
      <xdr:col>112</xdr:col>
      <xdr:colOff>38100</xdr:colOff>
      <xdr:row>39</xdr:row>
      <xdr:rowOff>89154</xdr:rowOff>
    </xdr:to>
    <xdr:sp macro="" textlink="">
      <xdr:nvSpPr>
        <xdr:cNvPr id="734" name="フローチャート: 判断 733"/>
        <xdr:cNvSpPr/>
      </xdr:nvSpPr>
      <xdr:spPr>
        <a:xfrm>
          <a:off x="21272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105681</xdr:rowOff>
    </xdr:from>
    <xdr:ext cx="249299" cy="259045"/>
    <xdr:sp macro="" textlink="">
      <xdr:nvSpPr>
        <xdr:cNvPr id="735" name="テキスト ボックス 734"/>
        <xdr:cNvSpPr txBox="1"/>
      </xdr:nvSpPr>
      <xdr:spPr>
        <a:xfrm>
          <a:off x="21185950" y="64493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89662</xdr:rowOff>
    </xdr:from>
    <xdr:to>
      <xdr:col>107</xdr:col>
      <xdr:colOff>101600</xdr:colOff>
      <xdr:row>39</xdr:row>
      <xdr:rowOff>19812</xdr:rowOff>
    </xdr:to>
    <xdr:sp macro="" textlink="">
      <xdr:nvSpPr>
        <xdr:cNvPr id="737" name="フローチャート: 判断 736"/>
        <xdr:cNvSpPr/>
      </xdr:nvSpPr>
      <xdr:spPr>
        <a:xfrm>
          <a:off x="20383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36339</xdr:rowOff>
    </xdr:from>
    <xdr:ext cx="313932" cy="259045"/>
    <xdr:sp macro="" textlink="">
      <xdr:nvSpPr>
        <xdr:cNvPr id="738" name="テキスト ボックス 737"/>
        <xdr:cNvSpPr txBox="1"/>
      </xdr:nvSpPr>
      <xdr:spPr>
        <a:xfrm>
          <a:off x="20277333" y="637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131572</xdr:rowOff>
    </xdr:from>
    <xdr:to>
      <xdr:col>102</xdr:col>
      <xdr:colOff>165100</xdr:colOff>
      <xdr:row>39</xdr:row>
      <xdr:rowOff>61722</xdr:rowOff>
    </xdr:to>
    <xdr:sp macro="" textlink="">
      <xdr:nvSpPr>
        <xdr:cNvPr id="740" name="フローチャート: 判断 739"/>
        <xdr:cNvSpPr/>
      </xdr:nvSpPr>
      <xdr:spPr>
        <a:xfrm>
          <a:off x="19494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78249</xdr:rowOff>
    </xdr:from>
    <xdr:ext cx="313932" cy="259045"/>
    <xdr:sp macro="" textlink="">
      <xdr:nvSpPr>
        <xdr:cNvPr id="741" name="テキスト ボックス 740"/>
        <xdr:cNvSpPr txBox="1"/>
      </xdr:nvSpPr>
      <xdr:spPr>
        <a:xfrm>
          <a:off x="19388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133096</xdr:rowOff>
    </xdr:from>
    <xdr:to>
      <xdr:col>98</xdr:col>
      <xdr:colOff>38100</xdr:colOff>
      <xdr:row>39</xdr:row>
      <xdr:rowOff>63246</xdr:rowOff>
    </xdr:to>
    <xdr:sp macro="" textlink="">
      <xdr:nvSpPr>
        <xdr:cNvPr id="742" name="フローチャート: 判断 741"/>
        <xdr:cNvSpPr/>
      </xdr:nvSpPr>
      <xdr:spPr>
        <a:xfrm>
          <a:off x="18605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79773</xdr:rowOff>
    </xdr:from>
    <xdr:ext cx="313932" cy="259045"/>
    <xdr:sp macro="" textlink="">
      <xdr:nvSpPr>
        <xdr:cNvPr id="743" name="テキスト ボックス 742"/>
        <xdr:cNvSpPr txBox="1"/>
      </xdr:nvSpPr>
      <xdr:spPr>
        <a:xfrm>
          <a:off x="18499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2" name="テキスト ボックス 751"/>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2" name="テキスト ボックス 781"/>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9" name="テキスト ボックス 798"/>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主な増減内容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年度については、地域の元気臨時交付金を財源とした公共施設整備等事業基金積立金の減等により、総務費が前年度と比較して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21,350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年度については、前年度からの繰越事業の減等により、土木費が前年度と比較して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88,647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年度については、前年度に将来見込まれる新たな大規模プロジェクトの実施に備えた公共施設整備等事業基金積立金があった反動により、総務費が前年度と比較して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27,568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年度については、前年度に県林業公社の廃止に伴い、同公社の金融機関からの借入金を一括償還したことなどから、農林水産業費が前年度と比較して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38,246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u="none">
              <a:effectLst/>
              <a:latin typeface="ＭＳ Ｐゴシック" panose="020B0600070205080204" pitchFamily="50" charset="-128"/>
              <a:ea typeface="ＭＳ Ｐゴシック" panose="020B0600070205080204" pitchFamily="50" charset="-128"/>
            </a:rPr>
            <a:t>平成</a:t>
          </a:r>
          <a:r>
            <a:rPr lang="en-US" altLang="ja-JP" sz="1300" u="none">
              <a:effectLst/>
              <a:latin typeface="ＭＳ Ｐゴシック" panose="020B0600070205080204" pitchFamily="50" charset="-128"/>
              <a:ea typeface="ＭＳ Ｐゴシック" panose="020B0600070205080204" pitchFamily="50" charset="-128"/>
            </a:rPr>
            <a:t>30</a:t>
          </a:r>
          <a:r>
            <a:rPr lang="ja-JP" altLang="en-US" sz="1300" u="none">
              <a:effectLst/>
              <a:latin typeface="ＭＳ Ｐゴシック" panose="020B0600070205080204" pitchFamily="50" charset="-128"/>
              <a:ea typeface="ＭＳ Ｐゴシック" panose="020B0600070205080204" pitchFamily="50" charset="-128"/>
            </a:rPr>
            <a:t>年度については、</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前年度からの繰越事業の増等により、</a:t>
          </a: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が前年度と比較して</a:t>
          </a:r>
          <a:r>
            <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rPr>
            <a:t>7,452</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rPr>
            <a:t>100,911</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u="none">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i="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i="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i="0" u="none">
              <a:solidFill>
                <a:schemeClr val="dk1"/>
              </a:solidFill>
              <a:effectLst/>
              <a:latin typeface="ＭＳ Ｐゴシック" panose="020B0600070205080204" pitchFamily="50" charset="-128"/>
              <a:ea typeface="ＭＳ Ｐゴシック" panose="020B0600070205080204" pitchFamily="50" charset="-128"/>
              <a:cs typeface="+mn-cs"/>
            </a:rPr>
            <a:t>年度は、財源対策</a:t>
          </a:r>
          <a:r>
            <a:rPr kumimoji="1" lang="ja-JP" altLang="en-US" sz="900" i="0" u="none">
              <a:solidFill>
                <a:schemeClr val="dk1"/>
              </a:solidFill>
              <a:effectLst/>
              <a:latin typeface="ＭＳ Ｐゴシック" panose="020B0600070205080204" pitchFamily="50" charset="-128"/>
              <a:ea typeface="ＭＳ Ｐゴシック" panose="020B0600070205080204" pitchFamily="50" charset="-128"/>
              <a:cs typeface="+mn-cs"/>
            </a:rPr>
            <a:t>のための取り崩しによる残高の減少により、</a:t>
          </a:r>
          <a:r>
            <a:rPr kumimoji="1" lang="ja-JP" altLang="ja-JP" sz="900" i="0" u="none">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900" i="0" u="none">
              <a:solidFill>
                <a:schemeClr val="dk1"/>
              </a:solidFill>
              <a:effectLst/>
              <a:latin typeface="ＭＳ Ｐゴシック" panose="020B0600070205080204" pitchFamily="50" charset="-128"/>
              <a:ea typeface="ＭＳ Ｐゴシック" panose="020B0600070205080204" pitchFamily="50" charset="-128"/>
              <a:cs typeface="+mn-cs"/>
            </a:rPr>
            <a:t>0.86</a:t>
          </a:r>
          <a:r>
            <a:rPr kumimoji="1" lang="ja-JP" altLang="ja-JP" sz="900" i="0" u="none">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900" i="0" u="none">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900" i="0" u="none">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900" i="0" u="none">
              <a:solidFill>
                <a:schemeClr val="dk1"/>
              </a:solidFill>
              <a:effectLst/>
              <a:latin typeface="ＭＳ Ｐゴシック" panose="020B0600070205080204" pitchFamily="50" charset="-128"/>
              <a:ea typeface="ＭＳ Ｐゴシック" panose="020B0600070205080204" pitchFamily="50" charset="-128"/>
              <a:cs typeface="+mn-cs"/>
            </a:rPr>
            <a:t>8.02%</a:t>
          </a:r>
          <a:r>
            <a:rPr kumimoji="1" lang="ja-JP" altLang="ja-JP" sz="900" i="0" u="none">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900" i="0" u="none">
            <a:effectLst/>
            <a:latin typeface="ＭＳ Ｐゴシック" panose="020B0600070205080204" pitchFamily="50" charset="-128"/>
            <a:ea typeface="ＭＳ Ｐゴシック" panose="020B0600070205080204" pitchFamily="50" charset="-128"/>
          </a:endParaRPr>
        </a:p>
        <a:p>
          <a:r>
            <a:rPr kumimoji="1" lang="ja-JP" altLang="ja-JP" sz="900" u="none">
              <a:solidFill>
                <a:schemeClr val="dk1"/>
              </a:solidFill>
              <a:effectLst/>
              <a:latin typeface="ＭＳ Ｐゴシック" panose="020B0600070205080204" pitchFamily="50" charset="-128"/>
              <a:ea typeface="ＭＳ Ｐゴシック" panose="020B0600070205080204" pitchFamily="50" charset="-128"/>
              <a:cs typeface="+mn-cs"/>
            </a:rPr>
            <a:t>○実質収支額</a:t>
          </a:r>
          <a:endParaRPr lang="ja-JP" altLang="ja-JP" sz="900" u="none">
            <a:effectLst/>
            <a:latin typeface="ＭＳ Ｐゴシック" panose="020B0600070205080204" pitchFamily="50" charset="-128"/>
            <a:ea typeface="ＭＳ Ｐゴシック" panose="020B0600070205080204" pitchFamily="50" charset="-128"/>
          </a:endParaRPr>
        </a:p>
        <a:p>
          <a:r>
            <a:rPr kumimoji="1" lang="ja-JP" altLang="ja-JP" sz="900" u="none">
              <a:solidFill>
                <a:schemeClr val="dk1"/>
              </a:solidFill>
              <a:effectLst/>
              <a:latin typeface="ＭＳ Ｐゴシック" panose="020B0600070205080204" pitchFamily="50" charset="-128"/>
              <a:ea typeface="ＭＳ Ｐゴシック" panose="020B0600070205080204" pitchFamily="50" charset="-128"/>
              <a:cs typeface="+mn-cs"/>
            </a:rPr>
            <a:t>年度によって増減はあるが、全国平均を上回る水準で推移しており、財政運営の健全性は維持されている。平成</a:t>
          </a:r>
          <a:r>
            <a:rPr kumimoji="1" lang="en-US" altLang="ja-JP" sz="9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u="none">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900" u="none">
              <a:solidFill>
                <a:schemeClr val="dk1"/>
              </a:solidFill>
              <a:effectLst/>
              <a:latin typeface="ＭＳ Ｐゴシック" panose="020B0600070205080204" pitchFamily="50" charset="-128"/>
              <a:ea typeface="ＭＳ Ｐゴシック" panose="020B0600070205080204" pitchFamily="50" charset="-128"/>
              <a:cs typeface="+mn-cs"/>
            </a:rPr>
            <a:t>県税収入の不足を補うための減収補塡債の減少などの県債の減により、</a:t>
          </a:r>
          <a:r>
            <a:rPr kumimoji="1" lang="ja-JP" altLang="ja-JP" sz="900" u="none">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900" u="none">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900" u="none">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900" u="none">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900" u="none">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900" u="none">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900" u="none">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900" u="none">
            <a:effectLst/>
            <a:latin typeface="ＭＳ Ｐゴシック" panose="020B0600070205080204" pitchFamily="50" charset="-128"/>
            <a:ea typeface="ＭＳ Ｐゴシック" panose="020B0600070205080204" pitchFamily="50" charset="-128"/>
          </a:endParaRPr>
        </a:p>
        <a:p>
          <a:r>
            <a:rPr kumimoji="1" lang="ja-JP" altLang="ja-JP" sz="900" u="none">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endParaRPr lang="ja-JP" altLang="ja-JP" sz="900" u="none">
            <a:effectLst/>
            <a:latin typeface="ＭＳ Ｐゴシック" panose="020B0600070205080204" pitchFamily="50" charset="-128"/>
            <a:ea typeface="ＭＳ Ｐゴシック" panose="020B0600070205080204" pitchFamily="50" charset="-128"/>
          </a:endParaRPr>
        </a:p>
        <a:p>
          <a:r>
            <a:rPr kumimoji="1" lang="ja-JP" altLang="ja-JP" sz="9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u="none">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900" u="none">
              <a:solidFill>
                <a:schemeClr val="dk1"/>
              </a:solidFill>
              <a:effectLst/>
              <a:latin typeface="ＭＳ Ｐゴシック" panose="020B0600070205080204" pitchFamily="50" charset="-128"/>
              <a:ea typeface="ＭＳ Ｐゴシック" panose="020B0600070205080204" pitchFamily="50" charset="-128"/>
              <a:cs typeface="+mn-cs"/>
            </a:rPr>
            <a:t>財政調整基金の取り崩しを行ったことなどから、</a:t>
          </a:r>
          <a:r>
            <a:rPr kumimoji="1" lang="ja-JP" altLang="ja-JP" sz="900" u="none">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900" u="none">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900" u="none">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900" u="none">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900" u="none">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900" u="non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u="none">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900" u="none">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900" u="none">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○今後も、将来にわたって質の高い県民サービスを提供していくために健全で持続可能な財政運営を確保していく。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年度については、一般会計において実質県税や実質交付税が減少した影響等から、連結実質黒字額が減少している。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年度については、電気事業会計において他会計貸付金の償還に係る流動資産が増加した影響等から、連結実質黒字額が増加している。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u="none">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u="none">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400" u="none">
              <a:solidFill>
                <a:schemeClr val="dk1"/>
              </a:solidFill>
              <a:effectLst/>
              <a:latin typeface="ＭＳ ゴシック" panose="020B0609070205080204" pitchFamily="49" charset="-128"/>
              <a:ea typeface="ＭＳ ゴシック" panose="020B0609070205080204" pitchFamily="49" charset="-128"/>
              <a:cs typeface="+mn-cs"/>
            </a:rPr>
            <a:t>年度については、電気事業会計において、</a:t>
          </a:r>
          <a:r>
            <a:rPr kumimoji="1" lang="ja-JP" altLang="ja-JP" sz="1400" b="0" i="0" u="none" baseline="0">
              <a:solidFill>
                <a:schemeClr val="dk1"/>
              </a:solidFill>
              <a:effectLst/>
              <a:latin typeface="ＭＳ ゴシック" panose="020B0609070205080204" pitchFamily="49" charset="-128"/>
              <a:ea typeface="ＭＳ ゴシック" panose="020B0609070205080204" pitchFamily="49" charset="-128"/>
              <a:cs typeface="+mn-cs"/>
            </a:rPr>
            <a:t>他会計貸付金の償還に係る流動資産が減少した影響等から、</a:t>
          </a:r>
          <a:r>
            <a:rPr lang="ja-JP" altLang="ja-JP" sz="1400" u="none">
              <a:solidFill>
                <a:schemeClr val="dk1"/>
              </a:solidFill>
              <a:effectLst/>
              <a:latin typeface="ＭＳ ゴシック" panose="020B0609070205080204" pitchFamily="49" charset="-128"/>
              <a:ea typeface="ＭＳ ゴシック" panose="020B0609070205080204" pitchFamily="49" charset="-128"/>
              <a:cs typeface="+mn-cs"/>
            </a:rPr>
            <a:t>連結実質黒字額が減少している。</a:t>
          </a:r>
          <a:endParaRPr lang="ja-JP" altLang="ja-JP" sz="1400" u="none">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190004_&#23665;&#26792;&#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202.4</v>
          </cell>
          <cell r="CF51">
            <v>202.6</v>
          </cell>
          <cell r="CN51">
            <v>203.6</v>
          </cell>
          <cell r="CV51">
            <v>206</v>
          </cell>
        </row>
        <row r="53">
          <cell r="BX53">
            <v>42.9</v>
          </cell>
          <cell r="CF53">
            <v>44.4</v>
          </cell>
          <cell r="CN53">
            <v>46</v>
          </cell>
          <cell r="CV53">
            <v>47.6</v>
          </cell>
        </row>
        <row r="55">
          <cell r="AN55" t="str">
            <v>グループ内平均値</v>
          </cell>
          <cell r="BX55">
            <v>169.1</v>
          </cell>
          <cell r="CF55">
            <v>174.6</v>
          </cell>
          <cell r="CN55">
            <v>245.1</v>
          </cell>
          <cell r="CV55">
            <v>246.9</v>
          </cell>
        </row>
        <row r="57">
          <cell r="BX57">
            <v>48.6</v>
          </cell>
          <cell r="CF57">
            <v>53.3</v>
          </cell>
          <cell r="CN57">
            <v>53.4</v>
          </cell>
          <cell r="CV57">
            <v>53.9</v>
          </cell>
        </row>
        <row r="72">
          <cell r="BP72" t="str">
            <v>H26</v>
          </cell>
          <cell r="BX72" t="str">
            <v>H27</v>
          </cell>
          <cell r="CF72" t="str">
            <v>H28</v>
          </cell>
          <cell r="CN72" t="str">
            <v>H29</v>
          </cell>
          <cell r="CV72" t="str">
            <v>H30</v>
          </cell>
        </row>
        <row r="73">
          <cell r="AN73" t="str">
            <v>当該団体値</v>
          </cell>
          <cell r="BP73">
            <v>213.2</v>
          </cell>
          <cell r="BX73">
            <v>202.4</v>
          </cell>
          <cell r="CF73">
            <v>202.6</v>
          </cell>
          <cell r="CN73">
            <v>203.6</v>
          </cell>
          <cell r="CV73">
            <v>206</v>
          </cell>
        </row>
        <row r="75">
          <cell r="BP75">
            <v>16.2</v>
          </cell>
          <cell r="BX75">
            <v>15.9</v>
          </cell>
          <cell r="CF75">
            <v>15.5</v>
          </cell>
          <cell r="CN75">
            <v>15.2</v>
          </cell>
          <cell r="CV75">
            <v>14.8</v>
          </cell>
        </row>
        <row r="77">
          <cell r="AN77" t="str">
            <v>グループ内平均値</v>
          </cell>
          <cell r="BP77">
            <v>216</v>
          </cell>
          <cell r="BX77">
            <v>169.1</v>
          </cell>
          <cell r="CF77">
            <v>174.6</v>
          </cell>
          <cell r="CN77">
            <v>245.1</v>
          </cell>
          <cell r="CV77">
            <v>246.9</v>
          </cell>
        </row>
        <row r="79">
          <cell r="BP79">
            <v>16.2</v>
          </cell>
          <cell r="BX79">
            <v>14.1</v>
          </cell>
          <cell r="CF79">
            <v>13.1</v>
          </cell>
          <cell r="CN79">
            <v>15.2</v>
          </cell>
          <cell r="CV79">
            <v>14.9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578" t="s">
        <v>78</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80</v>
      </c>
      <c r="C3" s="550"/>
      <c r="D3" s="551"/>
      <c r="E3" s="551"/>
      <c r="F3" s="551"/>
      <c r="G3" s="551"/>
      <c r="H3" s="551"/>
      <c r="I3" s="551"/>
      <c r="J3" s="551"/>
      <c r="K3" s="551"/>
      <c r="L3" s="551" t="s">
        <v>81</v>
      </c>
      <c r="M3" s="551"/>
      <c r="N3" s="551"/>
      <c r="O3" s="551"/>
      <c r="P3" s="551"/>
      <c r="Q3" s="551"/>
      <c r="R3" s="552"/>
      <c r="S3" s="552"/>
      <c r="T3" s="552"/>
      <c r="U3" s="552"/>
      <c r="V3" s="553"/>
      <c r="W3" s="581" t="s">
        <v>82</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83</v>
      </c>
      <c r="BO3" s="549"/>
      <c r="BP3" s="549"/>
      <c r="BQ3" s="549"/>
      <c r="BR3" s="549"/>
      <c r="BS3" s="549"/>
      <c r="BT3" s="549"/>
      <c r="BU3" s="585"/>
      <c r="BV3" s="548" t="s">
        <v>84</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85</v>
      </c>
      <c r="CU3" s="549"/>
      <c r="CV3" s="549"/>
      <c r="CW3" s="549"/>
      <c r="CX3" s="549"/>
      <c r="CY3" s="549"/>
      <c r="CZ3" s="549"/>
      <c r="DA3" s="585"/>
      <c r="DB3" s="548" t="s">
        <v>86</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87</v>
      </c>
      <c r="X4" s="501"/>
      <c r="Y4" s="502"/>
      <c r="Z4" s="509" t="s">
        <v>1</v>
      </c>
      <c r="AA4" s="510"/>
      <c r="AB4" s="510"/>
      <c r="AC4" s="510"/>
      <c r="AD4" s="510"/>
      <c r="AE4" s="510"/>
      <c r="AF4" s="510"/>
      <c r="AG4" s="510"/>
      <c r="AH4" s="511"/>
      <c r="AI4" s="509" t="s">
        <v>88</v>
      </c>
      <c r="AJ4" s="559"/>
      <c r="AK4" s="559"/>
      <c r="AL4" s="559"/>
      <c r="AM4" s="559"/>
      <c r="AN4" s="559"/>
      <c r="AO4" s="559"/>
      <c r="AP4" s="560"/>
      <c r="AQ4" s="515" t="s">
        <v>89</v>
      </c>
      <c r="AR4" s="516"/>
      <c r="AS4" s="559"/>
      <c r="AT4" s="559"/>
      <c r="AU4" s="559"/>
      <c r="AV4" s="559"/>
      <c r="AW4" s="559"/>
      <c r="AX4" s="559"/>
      <c r="AY4" s="564"/>
      <c r="AZ4" s="421" t="s">
        <v>90</v>
      </c>
      <c r="BA4" s="422"/>
      <c r="BB4" s="422"/>
      <c r="BC4" s="422"/>
      <c r="BD4" s="422"/>
      <c r="BE4" s="422"/>
      <c r="BF4" s="422"/>
      <c r="BG4" s="422"/>
      <c r="BH4" s="422"/>
      <c r="BI4" s="422"/>
      <c r="BJ4" s="422"/>
      <c r="BK4" s="422"/>
      <c r="BL4" s="422"/>
      <c r="BM4" s="423"/>
      <c r="BN4" s="424">
        <v>459855574</v>
      </c>
      <c r="BO4" s="425"/>
      <c r="BP4" s="425"/>
      <c r="BQ4" s="425"/>
      <c r="BR4" s="425"/>
      <c r="BS4" s="425"/>
      <c r="BT4" s="425"/>
      <c r="BU4" s="426"/>
      <c r="BV4" s="424">
        <v>462932018</v>
      </c>
      <c r="BW4" s="425"/>
      <c r="BX4" s="425"/>
      <c r="BY4" s="425"/>
      <c r="BZ4" s="425"/>
      <c r="CA4" s="425"/>
      <c r="CB4" s="425"/>
      <c r="CC4" s="426"/>
      <c r="CD4" s="533" t="s">
        <v>91</v>
      </c>
      <c r="CE4" s="534"/>
      <c r="CF4" s="534"/>
      <c r="CG4" s="534"/>
      <c r="CH4" s="534"/>
      <c r="CI4" s="534"/>
      <c r="CJ4" s="534"/>
      <c r="CK4" s="534"/>
      <c r="CL4" s="534"/>
      <c r="CM4" s="534"/>
      <c r="CN4" s="534"/>
      <c r="CO4" s="534"/>
      <c r="CP4" s="534"/>
      <c r="CQ4" s="534"/>
      <c r="CR4" s="534"/>
      <c r="CS4" s="535"/>
      <c r="CT4" s="586">
        <v>1.7</v>
      </c>
      <c r="CU4" s="587"/>
      <c r="CV4" s="587"/>
      <c r="CW4" s="587"/>
      <c r="CX4" s="587"/>
      <c r="CY4" s="587"/>
      <c r="CZ4" s="587"/>
      <c r="DA4" s="588"/>
      <c r="DB4" s="586">
        <v>1.8</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92</v>
      </c>
      <c r="BA5" s="428"/>
      <c r="BB5" s="428"/>
      <c r="BC5" s="428"/>
      <c r="BD5" s="428"/>
      <c r="BE5" s="428"/>
      <c r="BF5" s="428"/>
      <c r="BG5" s="428"/>
      <c r="BH5" s="428"/>
      <c r="BI5" s="428"/>
      <c r="BJ5" s="428"/>
      <c r="BK5" s="428"/>
      <c r="BL5" s="428"/>
      <c r="BM5" s="429"/>
      <c r="BN5" s="430">
        <v>445137451</v>
      </c>
      <c r="BO5" s="431"/>
      <c r="BP5" s="431"/>
      <c r="BQ5" s="431"/>
      <c r="BR5" s="431"/>
      <c r="BS5" s="431"/>
      <c r="BT5" s="431"/>
      <c r="BU5" s="432"/>
      <c r="BV5" s="430">
        <v>446066984</v>
      </c>
      <c r="BW5" s="431"/>
      <c r="BX5" s="431"/>
      <c r="BY5" s="431"/>
      <c r="BZ5" s="431"/>
      <c r="CA5" s="431"/>
      <c r="CB5" s="431"/>
      <c r="CC5" s="432"/>
      <c r="CD5" s="477" t="s">
        <v>93</v>
      </c>
      <c r="CE5" s="478"/>
      <c r="CF5" s="478"/>
      <c r="CG5" s="478"/>
      <c r="CH5" s="478"/>
      <c r="CI5" s="478"/>
      <c r="CJ5" s="478"/>
      <c r="CK5" s="478"/>
      <c r="CL5" s="478"/>
      <c r="CM5" s="478"/>
      <c r="CN5" s="478"/>
      <c r="CO5" s="478"/>
      <c r="CP5" s="478"/>
      <c r="CQ5" s="478"/>
      <c r="CR5" s="478"/>
      <c r="CS5" s="479"/>
      <c r="CT5" s="409">
        <v>94.9</v>
      </c>
      <c r="CU5" s="410"/>
      <c r="CV5" s="410"/>
      <c r="CW5" s="410"/>
      <c r="CX5" s="410"/>
      <c r="CY5" s="410"/>
      <c r="CZ5" s="410"/>
      <c r="DA5" s="411"/>
      <c r="DB5" s="409">
        <v>96.5</v>
      </c>
      <c r="DC5" s="410"/>
      <c r="DD5" s="410"/>
      <c r="DE5" s="410"/>
      <c r="DF5" s="410"/>
      <c r="DG5" s="410"/>
      <c r="DH5" s="410"/>
      <c r="DI5" s="411"/>
      <c r="DJ5" s="157"/>
      <c r="DK5" s="157"/>
      <c r="DL5" s="157"/>
      <c r="DM5" s="157"/>
      <c r="DN5" s="157"/>
      <c r="DO5" s="157"/>
    </row>
    <row r="6" spans="1:119" ht="18.75" customHeight="1" x14ac:dyDescent="0.2">
      <c r="A6" s="158"/>
      <c r="B6" s="548" t="s">
        <v>94</v>
      </c>
      <c r="C6" s="549"/>
      <c r="D6" s="549"/>
      <c r="E6" s="549"/>
      <c r="F6" s="549"/>
      <c r="G6" s="549"/>
      <c r="H6" s="549"/>
      <c r="I6" s="549"/>
      <c r="J6" s="549"/>
      <c r="K6" s="550"/>
      <c r="L6" s="551" t="s">
        <v>95</v>
      </c>
      <c r="M6" s="551"/>
      <c r="N6" s="551"/>
      <c r="O6" s="551"/>
      <c r="P6" s="551"/>
      <c r="Q6" s="551"/>
      <c r="R6" s="552"/>
      <c r="S6" s="552"/>
      <c r="T6" s="552"/>
      <c r="U6" s="552"/>
      <c r="V6" s="553"/>
      <c r="W6" s="503"/>
      <c r="X6" s="504"/>
      <c r="Y6" s="505"/>
      <c r="Z6" s="530" t="s">
        <v>96</v>
      </c>
      <c r="AA6" s="531"/>
      <c r="AB6" s="531"/>
      <c r="AC6" s="531"/>
      <c r="AD6" s="531"/>
      <c r="AE6" s="531"/>
      <c r="AF6" s="531"/>
      <c r="AG6" s="531"/>
      <c r="AH6" s="532"/>
      <c r="AI6" s="455">
        <v>1</v>
      </c>
      <c r="AJ6" s="456"/>
      <c r="AK6" s="456"/>
      <c r="AL6" s="456"/>
      <c r="AM6" s="456"/>
      <c r="AN6" s="456"/>
      <c r="AO6" s="456"/>
      <c r="AP6" s="457"/>
      <c r="AQ6" s="455">
        <v>12500</v>
      </c>
      <c r="AR6" s="456"/>
      <c r="AS6" s="456"/>
      <c r="AT6" s="456"/>
      <c r="AU6" s="456"/>
      <c r="AV6" s="456"/>
      <c r="AW6" s="456"/>
      <c r="AX6" s="456"/>
      <c r="AY6" s="458"/>
      <c r="AZ6" s="427" t="s">
        <v>97</v>
      </c>
      <c r="BA6" s="428"/>
      <c r="BB6" s="428"/>
      <c r="BC6" s="428"/>
      <c r="BD6" s="428"/>
      <c r="BE6" s="428"/>
      <c r="BF6" s="428"/>
      <c r="BG6" s="428"/>
      <c r="BH6" s="428"/>
      <c r="BI6" s="428"/>
      <c r="BJ6" s="428"/>
      <c r="BK6" s="428"/>
      <c r="BL6" s="428"/>
      <c r="BM6" s="429"/>
      <c r="BN6" s="430">
        <v>14718123</v>
      </c>
      <c r="BO6" s="431"/>
      <c r="BP6" s="431"/>
      <c r="BQ6" s="431"/>
      <c r="BR6" s="431"/>
      <c r="BS6" s="431"/>
      <c r="BT6" s="431"/>
      <c r="BU6" s="432"/>
      <c r="BV6" s="430">
        <v>16865034</v>
      </c>
      <c r="BW6" s="431"/>
      <c r="BX6" s="431"/>
      <c r="BY6" s="431"/>
      <c r="BZ6" s="431"/>
      <c r="CA6" s="431"/>
      <c r="CB6" s="431"/>
      <c r="CC6" s="432"/>
      <c r="CD6" s="477" t="s">
        <v>98</v>
      </c>
      <c r="CE6" s="478"/>
      <c r="CF6" s="478"/>
      <c r="CG6" s="478"/>
      <c r="CH6" s="478"/>
      <c r="CI6" s="478"/>
      <c r="CJ6" s="478"/>
      <c r="CK6" s="478"/>
      <c r="CL6" s="478"/>
      <c r="CM6" s="478"/>
      <c r="CN6" s="478"/>
      <c r="CO6" s="478"/>
      <c r="CP6" s="478"/>
      <c r="CQ6" s="478"/>
      <c r="CR6" s="478"/>
      <c r="CS6" s="479"/>
      <c r="CT6" s="575">
        <v>102.7</v>
      </c>
      <c r="CU6" s="576"/>
      <c r="CV6" s="576"/>
      <c r="CW6" s="576"/>
      <c r="CX6" s="576"/>
      <c r="CY6" s="576"/>
      <c r="CZ6" s="576"/>
      <c r="DA6" s="577"/>
      <c r="DB6" s="575">
        <v>105.8</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99</v>
      </c>
      <c r="AA7" s="531"/>
      <c r="AB7" s="531"/>
      <c r="AC7" s="531"/>
      <c r="AD7" s="531"/>
      <c r="AE7" s="531"/>
      <c r="AF7" s="531"/>
      <c r="AG7" s="531"/>
      <c r="AH7" s="532"/>
      <c r="AI7" s="455">
        <v>1</v>
      </c>
      <c r="AJ7" s="456"/>
      <c r="AK7" s="456"/>
      <c r="AL7" s="456"/>
      <c r="AM7" s="456"/>
      <c r="AN7" s="456"/>
      <c r="AO7" s="456"/>
      <c r="AP7" s="457"/>
      <c r="AQ7" s="455">
        <v>9600</v>
      </c>
      <c r="AR7" s="456"/>
      <c r="AS7" s="456"/>
      <c r="AT7" s="456"/>
      <c r="AU7" s="456"/>
      <c r="AV7" s="456"/>
      <c r="AW7" s="456"/>
      <c r="AX7" s="456"/>
      <c r="AY7" s="458"/>
      <c r="AZ7" s="427" t="s">
        <v>100</v>
      </c>
      <c r="BA7" s="428"/>
      <c r="BB7" s="428"/>
      <c r="BC7" s="428"/>
      <c r="BD7" s="428"/>
      <c r="BE7" s="428"/>
      <c r="BF7" s="428"/>
      <c r="BG7" s="428"/>
      <c r="BH7" s="428"/>
      <c r="BI7" s="428"/>
      <c r="BJ7" s="428"/>
      <c r="BK7" s="428"/>
      <c r="BL7" s="428"/>
      <c r="BM7" s="429"/>
      <c r="BN7" s="430">
        <v>10215673</v>
      </c>
      <c r="BO7" s="431"/>
      <c r="BP7" s="431"/>
      <c r="BQ7" s="431"/>
      <c r="BR7" s="431"/>
      <c r="BS7" s="431"/>
      <c r="BT7" s="431"/>
      <c r="BU7" s="432"/>
      <c r="BV7" s="430">
        <v>12055000</v>
      </c>
      <c r="BW7" s="431"/>
      <c r="BX7" s="431"/>
      <c r="BY7" s="431"/>
      <c r="BZ7" s="431"/>
      <c r="CA7" s="431"/>
      <c r="CB7" s="431"/>
      <c r="CC7" s="432"/>
      <c r="CD7" s="477" t="s">
        <v>101</v>
      </c>
      <c r="CE7" s="478"/>
      <c r="CF7" s="478"/>
      <c r="CG7" s="478"/>
      <c r="CH7" s="478"/>
      <c r="CI7" s="478"/>
      <c r="CJ7" s="478"/>
      <c r="CK7" s="478"/>
      <c r="CL7" s="478"/>
      <c r="CM7" s="478"/>
      <c r="CN7" s="478"/>
      <c r="CO7" s="478"/>
      <c r="CP7" s="478"/>
      <c r="CQ7" s="478"/>
      <c r="CR7" s="478"/>
      <c r="CS7" s="479"/>
      <c r="CT7" s="430">
        <v>258035370</v>
      </c>
      <c r="CU7" s="431"/>
      <c r="CV7" s="431"/>
      <c r="CW7" s="431"/>
      <c r="CX7" s="431"/>
      <c r="CY7" s="431"/>
      <c r="CZ7" s="431"/>
      <c r="DA7" s="432"/>
      <c r="DB7" s="430">
        <v>261114964</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102</v>
      </c>
      <c r="AA8" s="531"/>
      <c r="AB8" s="531"/>
      <c r="AC8" s="531"/>
      <c r="AD8" s="531"/>
      <c r="AE8" s="531"/>
      <c r="AF8" s="531"/>
      <c r="AG8" s="531"/>
      <c r="AH8" s="532"/>
      <c r="AI8" s="455">
        <v>1</v>
      </c>
      <c r="AJ8" s="456"/>
      <c r="AK8" s="456"/>
      <c r="AL8" s="456"/>
      <c r="AM8" s="456"/>
      <c r="AN8" s="456"/>
      <c r="AO8" s="456"/>
      <c r="AP8" s="457"/>
      <c r="AQ8" s="455">
        <v>7900</v>
      </c>
      <c r="AR8" s="456"/>
      <c r="AS8" s="456"/>
      <c r="AT8" s="456"/>
      <c r="AU8" s="456"/>
      <c r="AV8" s="456"/>
      <c r="AW8" s="456"/>
      <c r="AX8" s="456"/>
      <c r="AY8" s="458"/>
      <c r="AZ8" s="427" t="s">
        <v>103</v>
      </c>
      <c r="BA8" s="428"/>
      <c r="BB8" s="428"/>
      <c r="BC8" s="428"/>
      <c r="BD8" s="428"/>
      <c r="BE8" s="428"/>
      <c r="BF8" s="428"/>
      <c r="BG8" s="428"/>
      <c r="BH8" s="428"/>
      <c r="BI8" s="428"/>
      <c r="BJ8" s="428"/>
      <c r="BK8" s="428"/>
      <c r="BL8" s="428"/>
      <c r="BM8" s="429"/>
      <c r="BN8" s="430">
        <v>4502450</v>
      </c>
      <c r="BO8" s="431"/>
      <c r="BP8" s="431"/>
      <c r="BQ8" s="431"/>
      <c r="BR8" s="431"/>
      <c r="BS8" s="431"/>
      <c r="BT8" s="431"/>
      <c r="BU8" s="432"/>
      <c r="BV8" s="430">
        <v>4810034</v>
      </c>
      <c r="BW8" s="431"/>
      <c r="BX8" s="431"/>
      <c r="BY8" s="431"/>
      <c r="BZ8" s="431"/>
      <c r="CA8" s="431"/>
      <c r="CB8" s="431"/>
      <c r="CC8" s="432"/>
      <c r="CD8" s="477" t="s">
        <v>104</v>
      </c>
      <c r="CE8" s="478"/>
      <c r="CF8" s="478"/>
      <c r="CG8" s="478"/>
      <c r="CH8" s="478"/>
      <c r="CI8" s="478"/>
      <c r="CJ8" s="478"/>
      <c r="CK8" s="478"/>
      <c r="CL8" s="478"/>
      <c r="CM8" s="478"/>
      <c r="CN8" s="478"/>
      <c r="CO8" s="478"/>
      <c r="CP8" s="478"/>
      <c r="CQ8" s="478"/>
      <c r="CR8" s="478"/>
      <c r="CS8" s="479"/>
      <c r="CT8" s="572">
        <v>0.41832999999999998</v>
      </c>
      <c r="CU8" s="573"/>
      <c r="CV8" s="573"/>
      <c r="CW8" s="573"/>
      <c r="CX8" s="573"/>
      <c r="CY8" s="573"/>
      <c r="CZ8" s="573"/>
      <c r="DA8" s="574"/>
      <c r="DB8" s="572">
        <v>0.41383999999999999</v>
      </c>
      <c r="DC8" s="573"/>
      <c r="DD8" s="573"/>
      <c r="DE8" s="573"/>
      <c r="DF8" s="573"/>
      <c r="DG8" s="573"/>
      <c r="DH8" s="573"/>
      <c r="DI8" s="574"/>
      <c r="DJ8" s="157"/>
      <c r="DK8" s="157"/>
      <c r="DL8" s="157"/>
      <c r="DM8" s="157"/>
      <c r="DN8" s="157"/>
      <c r="DO8" s="157"/>
    </row>
    <row r="9" spans="1:119" ht="18.75" customHeight="1" thickBot="1" x14ac:dyDescent="0.25">
      <c r="A9" s="158"/>
      <c r="B9" s="536" t="s">
        <v>105</v>
      </c>
      <c r="C9" s="510"/>
      <c r="D9" s="510"/>
      <c r="E9" s="510"/>
      <c r="F9" s="510"/>
      <c r="G9" s="510"/>
      <c r="H9" s="510"/>
      <c r="I9" s="510"/>
      <c r="J9" s="510"/>
      <c r="K9" s="511"/>
      <c r="L9" s="542" t="s">
        <v>106</v>
      </c>
      <c r="M9" s="543"/>
      <c r="N9" s="543"/>
      <c r="O9" s="543"/>
      <c r="P9" s="543"/>
      <c r="Q9" s="544"/>
      <c r="R9" s="545">
        <v>834930</v>
      </c>
      <c r="S9" s="546"/>
      <c r="T9" s="546"/>
      <c r="U9" s="546"/>
      <c r="V9" s="547"/>
      <c r="W9" s="503"/>
      <c r="X9" s="504"/>
      <c r="Y9" s="505"/>
      <c r="Z9" s="530" t="s">
        <v>107</v>
      </c>
      <c r="AA9" s="531"/>
      <c r="AB9" s="531"/>
      <c r="AC9" s="531"/>
      <c r="AD9" s="531"/>
      <c r="AE9" s="531"/>
      <c r="AF9" s="531"/>
      <c r="AG9" s="531"/>
      <c r="AH9" s="532"/>
      <c r="AI9" s="455">
        <v>1</v>
      </c>
      <c r="AJ9" s="456"/>
      <c r="AK9" s="456"/>
      <c r="AL9" s="456"/>
      <c r="AM9" s="456"/>
      <c r="AN9" s="456"/>
      <c r="AO9" s="456"/>
      <c r="AP9" s="457"/>
      <c r="AQ9" s="455">
        <v>9100</v>
      </c>
      <c r="AR9" s="456"/>
      <c r="AS9" s="456"/>
      <c r="AT9" s="456"/>
      <c r="AU9" s="456"/>
      <c r="AV9" s="456"/>
      <c r="AW9" s="456"/>
      <c r="AX9" s="456"/>
      <c r="AY9" s="458"/>
      <c r="AZ9" s="427" t="s">
        <v>108</v>
      </c>
      <c r="BA9" s="428"/>
      <c r="BB9" s="428"/>
      <c r="BC9" s="428"/>
      <c r="BD9" s="428"/>
      <c r="BE9" s="428"/>
      <c r="BF9" s="428"/>
      <c r="BG9" s="428"/>
      <c r="BH9" s="428"/>
      <c r="BI9" s="428"/>
      <c r="BJ9" s="428"/>
      <c r="BK9" s="428"/>
      <c r="BL9" s="428"/>
      <c r="BM9" s="429"/>
      <c r="BN9" s="430">
        <v>-307584</v>
      </c>
      <c r="BO9" s="431"/>
      <c r="BP9" s="431"/>
      <c r="BQ9" s="431"/>
      <c r="BR9" s="431"/>
      <c r="BS9" s="431"/>
      <c r="BT9" s="431"/>
      <c r="BU9" s="432"/>
      <c r="BV9" s="430">
        <v>206838</v>
      </c>
      <c r="BW9" s="431"/>
      <c r="BX9" s="431"/>
      <c r="BY9" s="431"/>
      <c r="BZ9" s="431"/>
      <c r="CA9" s="431"/>
      <c r="CB9" s="431"/>
      <c r="CC9" s="432"/>
      <c r="CD9" s="401" t="s">
        <v>109</v>
      </c>
      <c r="CE9" s="402"/>
      <c r="CF9" s="402"/>
      <c r="CG9" s="402"/>
      <c r="CH9" s="402"/>
      <c r="CI9" s="402"/>
      <c r="CJ9" s="402"/>
      <c r="CK9" s="402"/>
      <c r="CL9" s="402"/>
      <c r="CM9" s="402"/>
      <c r="CN9" s="402"/>
      <c r="CO9" s="402"/>
      <c r="CP9" s="402"/>
      <c r="CQ9" s="402"/>
      <c r="CR9" s="402"/>
      <c r="CS9" s="403"/>
      <c r="CT9" s="409">
        <v>25</v>
      </c>
      <c r="CU9" s="410"/>
      <c r="CV9" s="410"/>
      <c r="CW9" s="410"/>
      <c r="CX9" s="410"/>
      <c r="CY9" s="410"/>
      <c r="CZ9" s="410"/>
      <c r="DA9" s="411"/>
      <c r="DB9" s="409">
        <v>26.1</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110</v>
      </c>
      <c r="M10" s="453"/>
      <c r="N10" s="453"/>
      <c r="O10" s="453"/>
      <c r="P10" s="453"/>
      <c r="Q10" s="454"/>
      <c r="R10" s="455">
        <v>863075</v>
      </c>
      <c r="S10" s="456"/>
      <c r="T10" s="456"/>
      <c r="U10" s="456"/>
      <c r="V10" s="458"/>
      <c r="W10" s="503"/>
      <c r="X10" s="504"/>
      <c r="Y10" s="505"/>
      <c r="Z10" s="530" t="s">
        <v>111</v>
      </c>
      <c r="AA10" s="531"/>
      <c r="AB10" s="531"/>
      <c r="AC10" s="531"/>
      <c r="AD10" s="531"/>
      <c r="AE10" s="531"/>
      <c r="AF10" s="531"/>
      <c r="AG10" s="531"/>
      <c r="AH10" s="532"/>
      <c r="AI10" s="455">
        <v>1</v>
      </c>
      <c r="AJ10" s="456"/>
      <c r="AK10" s="456"/>
      <c r="AL10" s="456"/>
      <c r="AM10" s="456"/>
      <c r="AN10" s="456"/>
      <c r="AO10" s="456"/>
      <c r="AP10" s="457"/>
      <c r="AQ10" s="455">
        <v>8200</v>
      </c>
      <c r="AR10" s="456"/>
      <c r="AS10" s="456"/>
      <c r="AT10" s="456"/>
      <c r="AU10" s="456"/>
      <c r="AV10" s="456"/>
      <c r="AW10" s="456"/>
      <c r="AX10" s="456"/>
      <c r="AY10" s="458"/>
      <c r="AZ10" s="427" t="s">
        <v>112</v>
      </c>
      <c r="BA10" s="428"/>
      <c r="BB10" s="428"/>
      <c r="BC10" s="428"/>
      <c r="BD10" s="428"/>
      <c r="BE10" s="428"/>
      <c r="BF10" s="428"/>
      <c r="BG10" s="428"/>
      <c r="BH10" s="428"/>
      <c r="BI10" s="428"/>
      <c r="BJ10" s="428"/>
      <c r="BK10" s="428"/>
      <c r="BL10" s="428"/>
      <c r="BM10" s="429"/>
      <c r="BN10" s="430">
        <v>11242</v>
      </c>
      <c r="BO10" s="431"/>
      <c r="BP10" s="431"/>
      <c r="BQ10" s="431"/>
      <c r="BR10" s="431"/>
      <c r="BS10" s="431"/>
      <c r="BT10" s="431"/>
      <c r="BU10" s="432"/>
      <c r="BV10" s="430">
        <v>2511883</v>
      </c>
      <c r="BW10" s="431"/>
      <c r="BX10" s="431"/>
      <c r="BY10" s="431"/>
      <c r="BZ10" s="431"/>
      <c r="CA10" s="431"/>
      <c r="CB10" s="431"/>
      <c r="CC10" s="432"/>
      <c r="CD10" s="533" t="s">
        <v>113</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114</v>
      </c>
      <c r="M11" s="567"/>
      <c r="N11" s="567"/>
      <c r="O11" s="567"/>
      <c r="P11" s="567"/>
      <c r="Q11" s="568"/>
      <c r="R11" s="569" t="s">
        <v>115</v>
      </c>
      <c r="S11" s="570"/>
      <c r="T11" s="570"/>
      <c r="U11" s="570"/>
      <c r="V11" s="571"/>
      <c r="W11" s="506"/>
      <c r="X11" s="507"/>
      <c r="Y11" s="508"/>
      <c r="Z11" s="530" t="s">
        <v>116</v>
      </c>
      <c r="AA11" s="531"/>
      <c r="AB11" s="531"/>
      <c r="AC11" s="531"/>
      <c r="AD11" s="531"/>
      <c r="AE11" s="531"/>
      <c r="AF11" s="531"/>
      <c r="AG11" s="531"/>
      <c r="AH11" s="532"/>
      <c r="AI11" s="455">
        <v>35</v>
      </c>
      <c r="AJ11" s="456"/>
      <c r="AK11" s="456"/>
      <c r="AL11" s="456"/>
      <c r="AM11" s="456"/>
      <c r="AN11" s="456"/>
      <c r="AO11" s="456"/>
      <c r="AP11" s="457"/>
      <c r="AQ11" s="455">
        <v>7700</v>
      </c>
      <c r="AR11" s="456"/>
      <c r="AS11" s="456"/>
      <c r="AT11" s="456"/>
      <c r="AU11" s="456"/>
      <c r="AV11" s="456"/>
      <c r="AW11" s="456"/>
      <c r="AX11" s="456"/>
      <c r="AY11" s="45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118</v>
      </c>
      <c r="CE11" s="478"/>
      <c r="CF11" s="478"/>
      <c r="CG11" s="478"/>
      <c r="CH11" s="478"/>
      <c r="CI11" s="478"/>
      <c r="CJ11" s="478"/>
      <c r="CK11" s="478"/>
      <c r="CL11" s="478"/>
      <c r="CM11" s="478"/>
      <c r="CN11" s="478"/>
      <c r="CO11" s="478"/>
      <c r="CP11" s="478"/>
      <c r="CQ11" s="478"/>
      <c r="CR11" s="478"/>
      <c r="CS11" s="479"/>
      <c r="CT11" s="480" t="s">
        <v>119</v>
      </c>
      <c r="CU11" s="481"/>
      <c r="CV11" s="481"/>
      <c r="CW11" s="481"/>
      <c r="CX11" s="481"/>
      <c r="CY11" s="481"/>
      <c r="CZ11" s="481"/>
      <c r="DA11" s="482"/>
      <c r="DB11" s="480" t="s">
        <v>119</v>
      </c>
      <c r="DC11" s="481"/>
      <c r="DD11" s="481"/>
      <c r="DE11" s="481"/>
      <c r="DF11" s="481"/>
      <c r="DG11" s="481"/>
      <c r="DH11" s="481"/>
      <c r="DI11" s="482"/>
      <c r="DJ11" s="157"/>
      <c r="DK11" s="157"/>
      <c r="DL11" s="157"/>
      <c r="DM11" s="157"/>
      <c r="DN11" s="157"/>
      <c r="DO11" s="157"/>
    </row>
    <row r="12" spans="1:119" ht="18.75" customHeight="1" x14ac:dyDescent="0.2">
      <c r="A12" s="158"/>
      <c r="B12" s="485" t="s">
        <v>120</v>
      </c>
      <c r="C12" s="486"/>
      <c r="D12" s="486"/>
      <c r="E12" s="486"/>
      <c r="F12" s="486"/>
      <c r="G12" s="486"/>
      <c r="H12" s="486"/>
      <c r="I12" s="486"/>
      <c r="J12" s="486"/>
      <c r="K12" s="487"/>
      <c r="L12" s="494" t="s">
        <v>121</v>
      </c>
      <c r="M12" s="495"/>
      <c r="N12" s="495"/>
      <c r="O12" s="495"/>
      <c r="P12" s="495"/>
      <c r="Q12" s="496"/>
      <c r="R12" s="497">
        <v>832769</v>
      </c>
      <c r="S12" s="498"/>
      <c r="T12" s="498"/>
      <c r="U12" s="498"/>
      <c r="V12" s="499"/>
      <c r="W12" s="500" t="s">
        <v>122</v>
      </c>
      <c r="X12" s="501"/>
      <c r="Y12" s="502"/>
      <c r="Z12" s="509" t="s">
        <v>1</v>
      </c>
      <c r="AA12" s="510"/>
      <c r="AB12" s="510"/>
      <c r="AC12" s="510"/>
      <c r="AD12" s="510"/>
      <c r="AE12" s="510"/>
      <c r="AF12" s="510"/>
      <c r="AG12" s="510"/>
      <c r="AH12" s="511"/>
      <c r="AI12" s="515" t="s">
        <v>123</v>
      </c>
      <c r="AJ12" s="510"/>
      <c r="AK12" s="510"/>
      <c r="AL12" s="510"/>
      <c r="AM12" s="511"/>
      <c r="AN12" s="515" t="s">
        <v>124</v>
      </c>
      <c r="AO12" s="516"/>
      <c r="AP12" s="516"/>
      <c r="AQ12" s="516"/>
      <c r="AR12" s="516"/>
      <c r="AS12" s="517"/>
      <c r="AT12" s="524" t="s">
        <v>125</v>
      </c>
      <c r="AU12" s="525"/>
      <c r="AV12" s="525"/>
      <c r="AW12" s="525"/>
      <c r="AX12" s="525"/>
      <c r="AY12" s="526"/>
      <c r="AZ12" s="427" t="s">
        <v>126</v>
      </c>
      <c r="BA12" s="428"/>
      <c r="BB12" s="428"/>
      <c r="BC12" s="428"/>
      <c r="BD12" s="428"/>
      <c r="BE12" s="428"/>
      <c r="BF12" s="428"/>
      <c r="BG12" s="428"/>
      <c r="BH12" s="428"/>
      <c r="BI12" s="428"/>
      <c r="BJ12" s="428"/>
      <c r="BK12" s="428"/>
      <c r="BL12" s="428"/>
      <c r="BM12" s="429"/>
      <c r="BN12" s="430">
        <v>2500000</v>
      </c>
      <c r="BO12" s="431"/>
      <c r="BP12" s="431"/>
      <c r="BQ12" s="431"/>
      <c r="BR12" s="431"/>
      <c r="BS12" s="431"/>
      <c r="BT12" s="431"/>
      <c r="BU12" s="432"/>
      <c r="BV12" s="430">
        <v>2500000</v>
      </c>
      <c r="BW12" s="431"/>
      <c r="BX12" s="431"/>
      <c r="BY12" s="431"/>
      <c r="BZ12" s="431"/>
      <c r="CA12" s="431"/>
      <c r="CB12" s="431"/>
      <c r="CC12" s="432"/>
      <c r="CD12" s="477" t="s">
        <v>127</v>
      </c>
      <c r="CE12" s="478"/>
      <c r="CF12" s="478"/>
      <c r="CG12" s="478"/>
      <c r="CH12" s="478"/>
      <c r="CI12" s="478"/>
      <c r="CJ12" s="478"/>
      <c r="CK12" s="478"/>
      <c r="CL12" s="478"/>
      <c r="CM12" s="478"/>
      <c r="CN12" s="478"/>
      <c r="CO12" s="478"/>
      <c r="CP12" s="478"/>
      <c r="CQ12" s="478"/>
      <c r="CR12" s="478"/>
      <c r="CS12" s="479"/>
      <c r="CT12" s="480" t="s">
        <v>119</v>
      </c>
      <c r="CU12" s="481"/>
      <c r="CV12" s="481"/>
      <c r="CW12" s="481"/>
      <c r="CX12" s="481"/>
      <c r="CY12" s="481"/>
      <c r="CZ12" s="481"/>
      <c r="DA12" s="482"/>
      <c r="DB12" s="480" t="s">
        <v>128</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129</v>
      </c>
      <c r="N13" s="472"/>
      <c r="O13" s="472"/>
      <c r="P13" s="472"/>
      <c r="Q13" s="473"/>
      <c r="R13" s="521">
        <v>817065</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-2796342</v>
      </c>
      <c r="BO13" s="431"/>
      <c r="BP13" s="431"/>
      <c r="BQ13" s="431"/>
      <c r="BR13" s="431"/>
      <c r="BS13" s="431"/>
      <c r="BT13" s="431"/>
      <c r="BU13" s="432"/>
      <c r="BV13" s="430">
        <v>218721</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14.8</v>
      </c>
      <c r="CU13" s="410"/>
      <c r="CV13" s="410"/>
      <c r="CW13" s="410"/>
      <c r="CX13" s="410"/>
      <c r="CY13" s="410"/>
      <c r="CZ13" s="410"/>
      <c r="DA13" s="411"/>
      <c r="DB13" s="409">
        <v>15.2</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132</v>
      </c>
      <c r="M14" s="483"/>
      <c r="N14" s="483"/>
      <c r="O14" s="483"/>
      <c r="P14" s="483"/>
      <c r="Q14" s="484"/>
      <c r="R14" s="474">
        <v>838823</v>
      </c>
      <c r="S14" s="475"/>
      <c r="T14" s="475"/>
      <c r="U14" s="475"/>
      <c r="V14" s="476"/>
      <c r="W14" s="503"/>
      <c r="X14" s="504"/>
      <c r="Y14" s="505"/>
      <c r="Z14" s="452" t="s">
        <v>133</v>
      </c>
      <c r="AA14" s="453"/>
      <c r="AB14" s="453"/>
      <c r="AC14" s="453"/>
      <c r="AD14" s="453"/>
      <c r="AE14" s="453"/>
      <c r="AF14" s="453"/>
      <c r="AG14" s="453"/>
      <c r="AH14" s="454"/>
      <c r="AI14" s="455">
        <v>4070</v>
      </c>
      <c r="AJ14" s="456"/>
      <c r="AK14" s="456"/>
      <c r="AL14" s="456"/>
      <c r="AM14" s="457"/>
      <c r="AN14" s="455">
        <v>13711830</v>
      </c>
      <c r="AO14" s="456"/>
      <c r="AP14" s="456"/>
      <c r="AQ14" s="456"/>
      <c r="AR14" s="456"/>
      <c r="AS14" s="457"/>
      <c r="AT14" s="455">
        <v>3369</v>
      </c>
      <c r="AU14" s="456"/>
      <c r="AV14" s="456"/>
      <c r="AW14" s="456"/>
      <c r="AX14" s="456"/>
      <c r="AY14" s="458"/>
      <c r="AZ14" s="421" t="s">
        <v>134</v>
      </c>
      <c r="BA14" s="422"/>
      <c r="BB14" s="422"/>
      <c r="BC14" s="422"/>
      <c r="BD14" s="422"/>
      <c r="BE14" s="422"/>
      <c r="BF14" s="422"/>
      <c r="BG14" s="422"/>
      <c r="BH14" s="422"/>
      <c r="BI14" s="422"/>
      <c r="BJ14" s="422"/>
      <c r="BK14" s="422"/>
      <c r="BL14" s="422"/>
      <c r="BM14" s="423"/>
      <c r="BN14" s="424">
        <v>88521446</v>
      </c>
      <c r="BO14" s="425"/>
      <c r="BP14" s="425"/>
      <c r="BQ14" s="425"/>
      <c r="BR14" s="425"/>
      <c r="BS14" s="425"/>
      <c r="BT14" s="425"/>
      <c r="BU14" s="426"/>
      <c r="BV14" s="424">
        <v>90747578</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206</v>
      </c>
      <c r="CU14" s="436"/>
      <c r="CV14" s="436"/>
      <c r="CW14" s="436"/>
      <c r="CX14" s="436"/>
      <c r="CY14" s="436"/>
      <c r="CZ14" s="436"/>
      <c r="DA14" s="437"/>
      <c r="DB14" s="435">
        <v>203.6</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129</v>
      </c>
      <c r="N15" s="472"/>
      <c r="O15" s="472"/>
      <c r="P15" s="472"/>
      <c r="Q15" s="473"/>
      <c r="R15" s="474">
        <v>823733</v>
      </c>
      <c r="S15" s="475"/>
      <c r="T15" s="475"/>
      <c r="U15" s="475"/>
      <c r="V15" s="476"/>
      <c r="W15" s="503"/>
      <c r="X15" s="504"/>
      <c r="Y15" s="505"/>
      <c r="Z15" s="452" t="s">
        <v>136</v>
      </c>
      <c r="AA15" s="453"/>
      <c r="AB15" s="453"/>
      <c r="AC15" s="453"/>
      <c r="AD15" s="453"/>
      <c r="AE15" s="453"/>
      <c r="AF15" s="453"/>
      <c r="AG15" s="453"/>
      <c r="AH15" s="454"/>
      <c r="AI15" s="455" t="s">
        <v>119</v>
      </c>
      <c r="AJ15" s="456"/>
      <c r="AK15" s="456"/>
      <c r="AL15" s="456"/>
      <c r="AM15" s="457"/>
      <c r="AN15" s="455" t="s">
        <v>137</v>
      </c>
      <c r="AO15" s="456"/>
      <c r="AP15" s="456"/>
      <c r="AQ15" s="456"/>
      <c r="AR15" s="456"/>
      <c r="AS15" s="457"/>
      <c r="AT15" s="455" t="s">
        <v>137</v>
      </c>
      <c r="AU15" s="456"/>
      <c r="AV15" s="456"/>
      <c r="AW15" s="456"/>
      <c r="AX15" s="456"/>
      <c r="AY15" s="458"/>
      <c r="AZ15" s="427" t="s">
        <v>138</v>
      </c>
      <c r="BA15" s="428"/>
      <c r="BB15" s="428"/>
      <c r="BC15" s="428"/>
      <c r="BD15" s="428"/>
      <c r="BE15" s="428"/>
      <c r="BF15" s="428"/>
      <c r="BG15" s="428"/>
      <c r="BH15" s="428"/>
      <c r="BI15" s="428"/>
      <c r="BJ15" s="428"/>
      <c r="BK15" s="428"/>
      <c r="BL15" s="428"/>
      <c r="BM15" s="429"/>
      <c r="BN15" s="430">
        <v>215527168</v>
      </c>
      <c r="BO15" s="431"/>
      <c r="BP15" s="431"/>
      <c r="BQ15" s="431"/>
      <c r="BR15" s="431"/>
      <c r="BS15" s="431"/>
      <c r="BT15" s="431"/>
      <c r="BU15" s="432"/>
      <c r="BV15" s="430">
        <v>216953306</v>
      </c>
      <c r="BW15" s="431"/>
      <c r="BX15" s="431"/>
      <c r="BY15" s="431"/>
      <c r="BZ15" s="431"/>
      <c r="CA15" s="431"/>
      <c r="CB15" s="431"/>
      <c r="CC15" s="432"/>
      <c r="CD15" s="468" t="s">
        <v>139</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140</v>
      </c>
      <c r="M16" s="466"/>
      <c r="N16" s="466"/>
      <c r="O16" s="466"/>
      <c r="P16" s="466"/>
      <c r="Q16" s="467"/>
      <c r="R16" s="462" t="s">
        <v>141</v>
      </c>
      <c r="S16" s="463"/>
      <c r="T16" s="463"/>
      <c r="U16" s="463"/>
      <c r="V16" s="464"/>
      <c r="W16" s="503"/>
      <c r="X16" s="504"/>
      <c r="Y16" s="505"/>
      <c r="Z16" s="452" t="s">
        <v>142</v>
      </c>
      <c r="AA16" s="453"/>
      <c r="AB16" s="453"/>
      <c r="AC16" s="453"/>
      <c r="AD16" s="453"/>
      <c r="AE16" s="453"/>
      <c r="AF16" s="453"/>
      <c r="AG16" s="453"/>
      <c r="AH16" s="454"/>
      <c r="AI16" s="455">
        <v>101</v>
      </c>
      <c r="AJ16" s="456"/>
      <c r="AK16" s="456"/>
      <c r="AL16" s="456"/>
      <c r="AM16" s="457"/>
      <c r="AN16" s="455">
        <v>356732</v>
      </c>
      <c r="AO16" s="456"/>
      <c r="AP16" s="456"/>
      <c r="AQ16" s="456"/>
      <c r="AR16" s="456"/>
      <c r="AS16" s="457"/>
      <c r="AT16" s="455">
        <v>3532</v>
      </c>
      <c r="AU16" s="456"/>
      <c r="AV16" s="456"/>
      <c r="AW16" s="456"/>
      <c r="AX16" s="456"/>
      <c r="AY16" s="458"/>
      <c r="AZ16" s="427" t="s">
        <v>143</v>
      </c>
      <c r="BA16" s="428"/>
      <c r="BB16" s="428"/>
      <c r="BC16" s="428"/>
      <c r="BD16" s="428"/>
      <c r="BE16" s="428"/>
      <c r="BF16" s="428"/>
      <c r="BG16" s="428"/>
      <c r="BH16" s="428"/>
      <c r="BI16" s="428"/>
      <c r="BJ16" s="428"/>
      <c r="BK16" s="428"/>
      <c r="BL16" s="428"/>
      <c r="BM16" s="429"/>
      <c r="BN16" s="430">
        <v>110961344</v>
      </c>
      <c r="BO16" s="431"/>
      <c r="BP16" s="431"/>
      <c r="BQ16" s="431"/>
      <c r="BR16" s="431"/>
      <c r="BS16" s="431"/>
      <c r="BT16" s="431"/>
      <c r="BU16" s="432"/>
      <c r="BV16" s="430">
        <v>114137745</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144</v>
      </c>
      <c r="N17" s="460"/>
      <c r="O17" s="460"/>
      <c r="P17" s="460"/>
      <c r="Q17" s="461"/>
      <c r="R17" s="462" t="s">
        <v>145</v>
      </c>
      <c r="S17" s="463"/>
      <c r="T17" s="463"/>
      <c r="U17" s="463"/>
      <c r="V17" s="464"/>
      <c r="W17" s="503"/>
      <c r="X17" s="504"/>
      <c r="Y17" s="505"/>
      <c r="Z17" s="452" t="s">
        <v>146</v>
      </c>
      <c r="AA17" s="453"/>
      <c r="AB17" s="453"/>
      <c r="AC17" s="453"/>
      <c r="AD17" s="453"/>
      <c r="AE17" s="453"/>
      <c r="AF17" s="453"/>
      <c r="AG17" s="453"/>
      <c r="AH17" s="454"/>
      <c r="AI17" s="455">
        <v>1677</v>
      </c>
      <c r="AJ17" s="456"/>
      <c r="AK17" s="456"/>
      <c r="AL17" s="456"/>
      <c r="AM17" s="457"/>
      <c r="AN17" s="455">
        <v>5289258</v>
      </c>
      <c r="AO17" s="456"/>
      <c r="AP17" s="456"/>
      <c r="AQ17" s="456"/>
      <c r="AR17" s="456"/>
      <c r="AS17" s="457"/>
      <c r="AT17" s="455">
        <v>3154</v>
      </c>
      <c r="AU17" s="456"/>
      <c r="AV17" s="456"/>
      <c r="AW17" s="456"/>
      <c r="AX17" s="456"/>
      <c r="AY17" s="458"/>
      <c r="AZ17" s="427" t="s">
        <v>147</v>
      </c>
      <c r="BA17" s="428"/>
      <c r="BB17" s="428"/>
      <c r="BC17" s="428"/>
      <c r="BD17" s="428"/>
      <c r="BE17" s="428"/>
      <c r="BF17" s="428"/>
      <c r="BG17" s="428"/>
      <c r="BH17" s="428"/>
      <c r="BI17" s="428"/>
      <c r="BJ17" s="428"/>
      <c r="BK17" s="428"/>
      <c r="BL17" s="428"/>
      <c r="BM17" s="429"/>
      <c r="BN17" s="430">
        <v>250861823</v>
      </c>
      <c r="BO17" s="431"/>
      <c r="BP17" s="431"/>
      <c r="BQ17" s="431"/>
      <c r="BR17" s="431"/>
      <c r="BS17" s="431"/>
      <c r="BT17" s="431"/>
      <c r="BU17" s="432"/>
      <c r="BV17" s="430">
        <v>253028824</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148</v>
      </c>
      <c r="C18" s="448"/>
      <c r="D18" s="448"/>
      <c r="E18" s="448"/>
      <c r="F18" s="448"/>
      <c r="G18" s="448"/>
      <c r="H18" s="448"/>
      <c r="I18" s="448"/>
      <c r="J18" s="448"/>
      <c r="K18" s="449"/>
      <c r="L18" s="450">
        <v>4465</v>
      </c>
      <c r="M18" s="451"/>
      <c r="N18" s="451"/>
      <c r="O18" s="451"/>
      <c r="P18" s="451"/>
      <c r="Q18" s="451"/>
      <c r="R18" s="451"/>
      <c r="S18" s="451"/>
      <c r="T18" s="451"/>
      <c r="U18" s="451"/>
      <c r="V18" s="451"/>
      <c r="W18" s="503"/>
      <c r="X18" s="504"/>
      <c r="Y18" s="505"/>
      <c r="Z18" s="452" t="s">
        <v>149</v>
      </c>
      <c r="AA18" s="453"/>
      <c r="AB18" s="453"/>
      <c r="AC18" s="453"/>
      <c r="AD18" s="453"/>
      <c r="AE18" s="453"/>
      <c r="AF18" s="453"/>
      <c r="AG18" s="453"/>
      <c r="AH18" s="454"/>
      <c r="AI18" s="455">
        <v>7001</v>
      </c>
      <c r="AJ18" s="456"/>
      <c r="AK18" s="456"/>
      <c r="AL18" s="456"/>
      <c r="AM18" s="457"/>
      <c r="AN18" s="455">
        <v>25603487</v>
      </c>
      <c r="AO18" s="456"/>
      <c r="AP18" s="456"/>
      <c r="AQ18" s="456"/>
      <c r="AR18" s="456"/>
      <c r="AS18" s="457"/>
      <c r="AT18" s="455">
        <v>3657</v>
      </c>
      <c r="AU18" s="456"/>
      <c r="AV18" s="456"/>
      <c r="AW18" s="456"/>
      <c r="AX18" s="456"/>
      <c r="AY18" s="458"/>
      <c r="AZ18" s="438" t="s">
        <v>150</v>
      </c>
      <c r="BA18" s="439"/>
      <c r="BB18" s="439"/>
      <c r="BC18" s="439"/>
      <c r="BD18" s="439"/>
      <c r="BE18" s="439"/>
      <c r="BF18" s="439"/>
      <c r="BG18" s="439"/>
      <c r="BH18" s="439"/>
      <c r="BI18" s="439"/>
      <c r="BJ18" s="439"/>
      <c r="BK18" s="439"/>
      <c r="BL18" s="439"/>
      <c r="BM18" s="440"/>
      <c r="BN18" s="404">
        <v>307191933</v>
      </c>
      <c r="BO18" s="405"/>
      <c r="BP18" s="405"/>
      <c r="BQ18" s="405"/>
      <c r="BR18" s="405"/>
      <c r="BS18" s="405"/>
      <c r="BT18" s="405"/>
      <c r="BU18" s="406"/>
      <c r="BV18" s="404">
        <v>306127065</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151</v>
      </c>
      <c r="C19" s="448"/>
      <c r="D19" s="448"/>
      <c r="E19" s="448"/>
      <c r="F19" s="448"/>
      <c r="G19" s="448"/>
      <c r="H19" s="448"/>
      <c r="I19" s="448"/>
      <c r="J19" s="448"/>
      <c r="K19" s="449"/>
      <c r="L19" s="450">
        <v>186</v>
      </c>
      <c r="M19" s="451"/>
      <c r="N19" s="451"/>
      <c r="O19" s="451"/>
      <c r="P19" s="451"/>
      <c r="Q19" s="451"/>
      <c r="R19" s="451"/>
      <c r="S19" s="451"/>
      <c r="T19" s="451"/>
      <c r="U19" s="451"/>
      <c r="V19" s="451"/>
      <c r="W19" s="503"/>
      <c r="X19" s="504"/>
      <c r="Y19" s="505"/>
      <c r="Z19" s="452" t="s">
        <v>152</v>
      </c>
      <c r="AA19" s="453"/>
      <c r="AB19" s="453"/>
      <c r="AC19" s="453"/>
      <c r="AD19" s="453"/>
      <c r="AE19" s="453"/>
      <c r="AF19" s="453"/>
      <c r="AG19" s="453"/>
      <c r="AH19" s="454"/>
      <c r="AI19" s="455" t="s">
        <v>119</v>
      </c>
      <c r="AJ19" s="456"/>
      <c r="AK19" s="456"/>
      <c r="AL19" s="456"/>
      <c r="AM19" s="457"/>
      <c r="AN19" s="455" t="s">
        <v>119</v>
      </c>
      <c r="AO19" s="456"/>
      <c r="AP19" s="456"/>
      <c r="AQ19" s="456"/>
      <c r="AR19" s="456"/>
      <c r="AS19" s="457"/>
      <c r="AT19" s="455" t="s">
        <v>128</v>
      </c>
      <c r="AU19" s="456"/>
      <c r="AV19" s="456"/>
      <c r="AW19" s="456"/>
      <c r="AX19" s="456"/>
      <c r="AY19" s="458"/>
      <c r="AZ19" s="421" t="s">
        <v>153</v>
      </c>
      <c r="BA19" s="422"/>
      <c r="BB19" s="422"/>
      <c r="BC19" s="422"/>
      <c r="BD19" s="422"/>
      <c r="BE19" s="422"/>
      <c r="BF19" s="422"/>
      <c r="BG19" s="422"/>
      <c r="BH19" s="422"/>
      <c r="BI19" s="422"/>
      <c r="BJ19" s="422"/>
      <c r="BK19" s="422"/>
      <c r="BL19" s="422"/>
      <c r="BM19" s="423"/>
      <c r="BN19" s="424">
        <v>939624432</v>
      </c>
      <c r="BO19" s="425"/>
      <c r="BP19" s="425"/>
      <c r="BQ19" s="425"/>
      <c r="BR19" s="425"/>
      <c r="BS19" s="425"/>
      <c r="BT19" s="425"/>
      <c r="BU19" s="426"/>
      <c r="BV19" s="424">
        <v>952296019</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154</v>
      </c>
      <c r="C20" s="448"/>
      <c r="D20" s="448"/>
      <c r="E20" s="448"/>
      <c r="F20" s="448"/>
      <c r="G20" s="448"/>
      <c r="H20" s="448"/>
      <c r="I20" s="448"/>
      <c r="J20" s="448"/>
      <c r="K20" s="449"/>
      <c r="L20" s="450">
        <v>330976</v>
      </c>
      <c r="M20" s="451"/>
      <c r="N20" s="451"/>
      <c r="O20" s="451"/>
      <c r="P20" s="451"/>
      <c r="Q20" s="451"/>
      <c r="R20" s="451"/>
      <c r="S20" s="451"/>
      <c r="T20" s="451"/>
      <c r="U20" s="451"/>
      <c r="V20" s="451"/>
      <c r="W20" s="506"/>
      <c r="X20" s="507"/>
      <c r="Y20" s="508"/>
      <c r="Z20" s="452" t="s">
        <v>155</v>
      </c>
      <c r="AA20" s="453"/>
      <c r="AB20" s="453"/>
      <c r="AC20" s="453"/>
      <c r="AD20" s="453"/>
      <c r="AE20" s="453"/>
      <c r="AF20" s="453"/>
      <c r="AG20" s="453"/>
      <c r="AH20" s="454"/>
      <c r="AI20" s="455">
        <v>12748</v>
      </c>
      <c r="AJ20" s="456"/>
      <c r="AK20" s="456"/>
      <c r="AL20" s="456"/>
      <c r="AM20" s="457"/>
      <c r="AN20" s="455">
        <v>44604575</v>
      </c>
      <c r="AO20" s="456"/>
      <c r="AP20" s="456"/>
      <c r="AQ20" s="456"/>
      <c r="AR20" s="456"/>
      <c r="AS20" s="457"/>
      <c r="AT20" s="455">
        <v>3499</v>
      </c>
      <c r="AU20" s="456"/>
      <c r="AV20" s="456"/>
      <c r="AW20" s="456"/>
      <c r="AX20" s="456"/>
      <c r="AY20" s="458"/>
      <c r="AZ20" s="438" t="s">
        <v>156</v>
      </c>
      <c r="BA20" s="439"/>
      <c r="BB20" s="439"/>
      <c r="BC20" s="439"/>
      <c r="BD20" s="439"/>
      <c r="BE20" s="439"/>
      <c r="BF20" s="439"/>
      <c r="BG20" s="439"/>
      <c r="BH20" s="439"/>
      <c r="BI20" s="439"/>
      <c r="BJ20" s="439"/>
      <c r="BK20" s="439"/>
      <c r="BL20" s="439"/>
      <c r="BM20" s="440"/>
      <c r="BN20" s="404">
        <v>208335331</v>
      </c>
      <c r="BO20" s="405"/>
      <c r="BP20" s="405"/>
      <c r="BQ20" s="405"/>
      <c r="BR20" s="405"/>
      <c r="BS20" s="405"/>
      <c r="BT20" s="405"/>
      <c r="BU20" s="406"/>
      <c r="BV20" s="404">
        <v>236081052</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157</v>
      </c>
      <c r="X21" s="442"/>
      <c r="Y21" s="442"/>
      <c r="Z21" s="442"/>
      <c r="AA21" s="442"/>
      <c r="AB21" s="442"/>
      <c r="AC21" s="442"/>
      <c r="AD21" s="442"/>
      <c r="AE21" s="442"/>
      <c r="AF21" s="442"/>
      <c r="AG21" s="442"/>
      <c r="AH21" s="443"/>
      <c r="AI21" s="444">
        <v>100.7</v>
      </c>
      <c r="AJ21" s="445"/>
      <c r="AK21" s="445"/>
      <c r="AL21" s="445"/>
      <c r="AM21" s="445"/>
      <c r="AN21" s="445"/>
      <c r="AO21" s="445"/>
      <c r="AP21" s="445"/>
      <c r="AQ21" s="445"/>
      <c r="AR21" s="445"/>
      <c r="AS21" s="445"/>
      <c r="AT21" s="445"/>
      <c r="AU21" s="445"/>
      <c r="AV21" s="445"/>
      <c r="AW21" s="445"/>
      <c r="AX21" s="445"/>
      <c r="AY21" s="446"/>
      <c r="AZ21" s="421" t="s">
        <v>158</v>
      </c>
      <c r="BA21" s="422"/>
      <c r="BB21" s="422"/>
      <c r="BC21" s="422"/>
      <c r="BD21" s="422"/>
      <c r="BE21" s="422"/>
      <c r="BF21" s="422"/>
      <c r="BG21" s="422"/>
      <c r="BH21" s="422"/>
      <c r="BI21" s="422"/>
      <c r="BJ21" s="422"/>
      <c r="BK21" s="422"/>
      <c r="BL21" s="422"/>
      <c r="BM21" s="423"/>
      <c r="BN21" s="424">
        <v>29370412</v>
      </c>
      <c r="BO21" s="425"/>
      <c r="BP21" s="425"/>
      <c r="BQ21" s="425"/>
      <c r="BR21" s="425"/>
      <c r="BS21" s="425"/>
      <c r="BT21" s="425"/>
      <c r="BU21" s="426"/>
      <c r="BV21" s="424">
        <v>25030597</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2266990</v>
      </c>
      <c r="BO22" s="431"/>
      <c r="BP22" s="431"/>
      <c r="BQ22" s="431"/>
      <c r="BR22" s="431"/>
      <c r="BS22" s="431"/>
      <c r="BT22" s="431"/>
      <c r="BU22" s="432"/>
      <c r="BV22" s="430">
        <v>2180494</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9790893</v>
      </c>
      <c r="BO23" s="431"/>
      <c r="BP23" s="431"/>
      <c r="BQ23" s="431"/>
      <c r="BR23" s="431"/>
      <c r="BS23" s="431"/>
      <c r="BT23" s="431"/>
      <c r="BU23" s="432"/>
      <c r="BV23" s="430">
        <v>9777905</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161</v>
      </c>
      <c r="BA24" s="402"/>
      <c r="BB24" s="402"/>
      <c r="BC24" s="402"/>
      <c r="BD24" s="402"/>
      <c r="BE24" s="402"/>
      <c r="BF24" s="402"/>
      <c r="BG24" s="402"/>
      <c r="BH24" s="402"/>
      <c r="BI24" s="402"/>
      <c r="BJ24" s="402"/>
      <c r="BK24" s="402"/>
      <c r="BL24" s="402"/>
      <c r="BM24" s="403"/>
      <c r="BN24" s="404">
        <v>6592000</v>
      </c>
      <c r="BO24" s="405"/>
      <c r="BP24" s="405"/>
      <c r="BQ24" s="405"/>
      <c r="BR24" s="405"/>
      <c r="BS24" s="405"/>
      <c r="BT24" s="405"/>
      <c r="BU24" s="406"/>
      <c r="BV24" s="404">
        <v>6589550</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162</v>
      </c>
      <c r="BA25" s="413"/>
      <c r="BB25" s="413"/>
      <c r="BC25" s="414"/>
      <c r="BD25" s="421" t="s">
        <v>45</v>
      </c>
      <c r="BE25" s="422"/>
      <c r="BF25" s="422"/>
      <c r="BG25" s="422"/>
      <c r="BH25" s="422"/>
      <c r="BI25" s="422"/>
      <c r="BJ25" s="422"/>
      <c r="BK25" s="422"/>
      <c r="BL25" s="422"/>
      <c r="BM25" s="423"/>
      <c r="BN25" s="424">
        <v>20690985</v>
      </c>
      <c r="BO25" s="425"/>
      <c r="BP25" s="425"/>
      <c r="BQ25" s="425"/>
      <c r="BR25" s="425"/>
      <c r="BS25" s="425"/>
      <c r="BT25" s="425"/>
      <c r="BU25" s="426"/>
      <c r="BV25" s="424">
        <v>23179743</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163</v>
      </c>
      <c r="BE26" s="428"/>
      <c r="BF26" s="428"/>
      <c r="BG26" s="428"/>
      <c r="BH26" s="428"/>
      <c r="BI26" s="428"/>
      <c r="BJ26" s="428"/>
      <c r="BK26" s="428"/>
      <c r="BL26" s="428"/>
      <c r="BM26" s="429"/>
      <c r="BN26" s="430">
        <v>14831836</v>
      </c>
      <c r="BO26" s="431"/>
      <c r="BP26" s="431"/>
      <c r="BQ26" s="431"/>
      <c r="BR26" s="431"/>
      <c r="BS26" s="431"/>
      <c r="BT26" s="431"/>
      <c r="BU26" s="432"/>
      <c r="BV26" s="430">
        <v>15824383</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47</v>
      </c>
      <c r="BE27" s="439"/>
      <c r="BF27" s="439"/>
      <c r="BG27" s="439"/>
      <c r="BH27" s="439"/>
      <c r="BI27" s="439"/>
      <c r="BJ27" s="439"/>
      <c r="BK27" s="439"/>
      <c r="BL27" s="439"/>
      <c r="BM27" s="440"/>
      <c r="BN27" s="404">
        <v>38942425</v>
      </c>
      <c r="BO27" s="405"/>
      <c r="BP27" s="405"/>
      <c r="BQ27" s="405"/>
      <c r="BR27" s="405"/>
      <c r="BS27" s="405"/>
      <c r="BT27" s="405"/>
      <c r="BU27" s="406"/>
      <c r="BV27" s="404">
        <v>40219363</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170</v>
      </c>
      <c r="D30" s="399"/>
      <c r="E30" s="400" t="s">
        <v>171</v>
      </c>
      <c r="F30" s="400"/>
      <c r="G30" s="400"/>
      <c r="H30" s="400"/>
      <c r="I30" s="400"/>
      <c r="J30" s="400"/>
      <c r="K30" s="400"/>
      <c r="L30" s="400"/>
      <c r="M30" s="400"/>
      <c r="N30" s="400"/>
      <c r="O30" s="400"/>
      <c r="P30" s="400"/>
      <c r="Q30" s="400"/>
      <c r="R30" s="400"/>
      <c r="S30" s="400"/>
      <c r="T30" s="175"/>
      <c r="U30" s="399" t="s">
        <v>170</v>
      </c>
      <c r="V30" s="399"/>
      <c r="W30" s="400" t="s">
        <v>172</v>
      </c>
      <c r="X30" s="400"/>
      <c r="Y30" s="400"/>
      <c r="Z30" s="400"/>
      <c r="AA30" s="400"/>
      <c r="AB30" s="400"/>
      <c r="AC30" s="400"/>
      <c r="AD30" s="400"/>
      <c r="AE30" s="400"/>
      <c r="AF30" s="400"/>
      <c r="AG30" s="400"/>
      <c r="AH30" s="400"/>
      <c r="AI30" s="400"/>
      <c r="AJ30" s="400"/>
      <c r="AK30" s="400"/>
      <c r="AL30" s="175"/>
      <c r="AM30" s="399" t="s">
        <v>170</v>
      </c>
      <c r="AN30" s="399"/>
      <c r="AO30" s="400" t="s">
        <v>171</v>
      </c>
      <c r="AP30" s="400"/>
      <c r="AQ30" s="400"/>
      <c r="AR30" s="400"/>
      <c r="AS30" s="400"/>
      <c r="AT30" s="400"/>
      <c r="AU30" s="400"/>
      <c r="AV30" s="400"/>
      <c r="AW30" s="400"/>
      <c r="AX30" s="400"/>
      <c r="AY30" s="400"/>
      <c r="AZ30" s="400"/>
      <c r="BA30" s="400"/>
      <c r="BB30" s="400"/>
      <c r="BC30" s="400"/>
      <c r="BD30" s="200"/>
      <c r="BE30" s="399" t="s">
        <v>170</v>
      </c>
      <c r="BF30" s="399"/>
      <c r="BG30" s="400" t="s">
        <v>173</v>
      </c>
      <c r="BH30" s="400"/>
      <c r="BI30" s="400"/>
      <c r="BJ30" s="400"/>
      <c r="BK30" s="400"/>
      <c r="BL30" s="400"/>
      <c r="BM30" s="400"/>
      <c r="BN30" s="400"/>
      <c r="BO30" s="400"/>
      <c r="BP30" s="400"/>
      <c r="BQ30" s="400"/>
      <c r="BR30" s="400"/>
      <c r="BS30" s="400"/>
      <c r="BT30" s="400"/>
      <c r="BU30" s="400"/>
      <c r="BV30" s="201"/>
      <c r="BW30" s="399" t="s">
        <v>170</v>
      </c>
      <c r="BX30" s="399"/>
      <c r="BY30" s="400" t="s">
        <v>174</v>
      </c>
      <c r="BZ30" s="400"/>
      <c r="CA30" s="400"/>
      <c r="CB30" s="400"/>
      <c r="CC30" s="400"/>
      <c r="CD30" s="400"/>
      <c r="CE30" s="400"/>
      <c r="CF30" s="400"/>
      <c r="CG30" s="400"/>
      <c r="CH30" s="400"/>
      <c r="CI30" s="400"/>
      <c r="CJ30" s="400"/>
      <c r="CK30" s="400"/>
      <c r="CL30" s="400"/>
      <c r="CM30" s="400"/>
      <c r="CN30" s="175"/>
      <c r="CO30" s="399" t="s">
        <v>170</v>
      </c>
      <c r="CP30" s="399"/>
      <c r="CQ30" s="400" t="s">
        <v>175</v>
      </c>
      <c r="CR30" s="400"/>
      <c r="CS30" s="400"/>
      <c r="CT30" s="400"/>
      <c r="CU30" s="400"/>
      <c r="CV30" s="400"/>
      <c r="CW30" s="400"/>
      <c r="CX30" s="400"/>
      <c r="CY30" s="400"/>
      <c r="CZ30" s="400"/>
      <c r="DA30" s="400"/>
      <c r="DB30" s="400"/>
      <c r="DC30" s="400"/>
      <c r="DD30" s="400"/>
      <c r="DE30" s="400"/>
      <c r="DF30" s="175"/>
      <c r="DG30" s="398" t="s">
        <v>176</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国民健康保険特別会計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電気事業会計</v>
      </c>
      <c r="AP31" s="395"/>
      <c r="AQ31" s="395"/>
      <c r="AR31" s="395"/>
      <c r="AS31" s="395"/>
      <c r="AT31" s="395"/>
      <c r="AU31" s="395"/>
      <c r="AV31" s="395"/>
      <c r="AW31" s="395"/>
      <c r="AX31" s="395"/>
      <c r="AY31" s="395"/>
      <c r="AZ31" s="395"/>
      <c r="BA31" s="395"/>
      <c r="BB31" s="395"/>
      <c r="BC31" s="395"/>
      <c r="BD31" s="199"/>
      <c r="BE31" s="396">
        <f>IF(BG31="","",MAX(C31:D40,U31:V40,AM31:AN40)+1)</f>
        <v>15</v>
      </c>
      <c r="BF31" s="396"/>
      <c r="BG31" s="395" t="str">
        <f>IF('各会計、関係団体の財政状況及び健全化判断比率'!B32="","",'各会計、関係団体の財政状況及び健全化判断比率'!B32)</f>
        <v>流域下水道事業特別会計</v>
      </c>
      <c r="BH31" s="395"/>
      <c r="BI31" s="395"/>
      <c r="BJ31" s="395"/>
      <c r="BK31" s="395"/>
      <c r="BL31" s="395"/>
      <c r="BM31" s="395"/>
      <c r="BN31" s="395"/>
      <c r="BO31" s="395"/>
      <c r="BP31" s="395"/>
      <c r="BQ31" s="395"/>
      <c r="BR31" s="395"/>
      <c r="BS31" s="395"/>
      <c r="BT31" s="395"/>
      <c r="BU31" s="395"/>
      <c r="BV31" s="199"/>
      <c r="BW31" s="396" t="str">
        <f>IF(BY31="","",MAX(C31:D40,U31:V40,AM31:AN40,BE31:BF40)+1)</f>
        <v/>
      </c>
      <c r="BX31" s="396"/>
      <c r="BY31" s="395" t="str">
        <f>IF('各会計、関係団体の財政状況及び健全化判断比率'!B68="","",'各会計、関係団体の財政状況及び健全化判断比率'!B68)</f>
        <v/>
      </c>
      <c r="BZ31" s="395"/>
      <c r="CA31" s="395"/>
      <c r="CB31" s="395"/>
      <c r="CC31" s="395"/>
      <c r="CD31" s="395"/>
      <c r="CE31" s="395"/>
      <c r="CF31" s="395"/>
      <c r="CG31" s="395"/>
      <c r="CH31" s="395"/>
      <c r="CI31" s="395"/>
      <c r="CJ31" s="395"/>
      <c r="CK31" s="395"/>
      <c r="CL31" s="395"/>
      <c r="CM31" s="395"/>
      <c r="CN31" s="199"/>
      <c r="CO31" s="396">
        <f>IF(CQ31="","",MAX(C31:D40,U31:V40,AM31:AN40,BE31:BF40,BW31:BX40)+1)</f>
        <v>16</v>
      </c>
      <c r="CP31" s="396"/>
      <c r="CQ31" s="395" t="str">
        <f>IF('各会計、関係団体の財政状況及び健全化判断比率'!BS7="","",'各会計、関係団体の財政状況及び健全化判断比率'!BS7)</f>
        <v>山梨県土地開発公社</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恩賜県有財産特別会計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13</v>
      </c>
      <c r="AN32" s="396"/>
      <c r="AO32" s="395" t="str">
        <f>IF('各会計、関係団体の財政状況及び健全化判断比率'!B30="","",'各会計、関係団体の財政状況及び健全化判断比率'!B30)</f>
        <v>温泉事業会計</v>
      </c>
      <c r="AP32" s="395"/>
      <c r="AQ32" s="395"/>
      <c r="AR32" s="395"/>
      <c r="AS32" s="395"/>
      <c r="AT32" s="395"/>
      <c r="AU32" s="395"/>
      <c r="AV32" s="395"/>
      <c r="AW32" s="395"/>
      <c r="AX32" s="395"/>
      <c r="AY32" s="395"/>
      <c r="AZ32" s="395"/>
      <c r="BA32" s="395"/>
      <c r="BB32" s="395"/>
      <c r="BC32" s="395"/>
      <c r="BD32" s="199"/>
      <c r="BE32" s="396" t="str">
        <f t="shared" ref="BE32:BE40" si="2">IF(BG32="","",BE31+1)</f>
        <v/>
      </c>
      <c r="BF32" s="396"/>
      <c r="BG32" s="395"/>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17</v>
      </c>
      <c r="CP32" s="396"/>
      <c r="CQ32" s="395" t="str">
        <f>IF('各会計、関係団体の財政状況及び健全化判断比率'!BS8="","",'各会計、関係団体の財政状況及び健全化判断比率'!BS8)</f>
        <v>山梨総合研究所</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災害救助基金特別会計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14</v>
      </c>
      <c r="AN33" s="396"/>
      <c r="AO33" s="395" t="str">
        <f>IF('各会計、関係団体の財政状況及び健全化判断比率'!B31="","",'各会計、関係団体の財政状況及び健全化判断比率'!B31)</f>
        <v>地域振興事業会計</v>
      </c>
      <c r="AP33" s="395"/>
      <c r="AQ33" s="395"/>
      <c r="AR33" s="395"/>
      <c r="AS33" s="395"/>
      <c r="AT33" s="395"/>
      <c r="AU33" s="395"/>
      <c r="AV33" s="395"/>
      <c r="AW33" s="395"/>
      <c r="AX33" s="395"/>
      <c r="AY33" s="395"/>
      <c r="AZ33" s="395"/>
      <c r="BA33" s="395"/>
      <c r="BB33" s="395"/>
      <c r="BC33" s="395"/>
      <c r="BD33" s="199"/>
      <c r="BE33" s="396" t="str">
        <f t="shared" si="2"/>
        <v/>
      </c>
      <c r="BF33" s="396"/>
      <c r="BG33" s="395"/>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18</v>
      </c>
      <c r="CP33" s="396"/>
      <c r="CQ33" s="395" t="str">
        <f>IF('各会計、関係団体の財政状況及び健全化判断比率'!BS9="","",'各会計、関係団体の財政状況及び健全化判断比率'!BS9)</f>
        <v>長田ふるさと財団</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母子父子寡婦福祉資金特別会計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t="str">
        <f t="shared" si="1"/>
        <v/>
      </c>
      <c r="AN34" s="396"/>
      <c r="AO34" s="395"/>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19</v>
      </c>
      <c r="CP34" s="396"/>
      <c r="CQ34" s="395" t="str">
        <f>IF('各会計、関係団体の財政状況及び健全化判断比率'!BS10="","",'各会計、関係団体の財政状況及び健全化判断比率'!BS10)</f>
        <v>やまなみ文化基金</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中小企業近代化資金特別会計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20</v>
      </c>
      <c r="CP35" s="396"/>
      <c r="CQ35" s="395" t="str">
        <f>IF('各会計、関係団体の財政状況及び健全化判断比率'!BS11="","",'各会計、関係団体の財政状況及び健全化判断比率'!BS11)</f>
        <v>やまなし文化学習協会</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農業改良資金特別会計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21</v>
      </c>
      <c r="CP36" s="396"/>
      <c r="CQ36" s="395" t="str">
        <f>IF('各会計、関係団体の財政状況及び健全化判断比率'!BS12="","",'各会計、関係団体の財政状況及び健全化判断比率'!BS12)</f>
        <v>山梨県青少年協会</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市町村振興資金特別会計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22</v>
      </c>
      <c r="CP37" s="396"/>
      <c r="CQ37" s="395" t="str">
        <f>IF('各会計、関係団体の財政状況及び健全化判断比率'!BS13="","",'各会計、関係団体の財政状況及び健全化判断比率'!BS13)</f>
        <v>小佐野記念財団</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県税証紙特別会計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23</v>
      </c>
      <c r="CP38" s="396"/>
      <c r="CQ38" s="395" t="str">
        <f>IF('各会計、関係団体の財政状況及び健全化判断比率'!BS14="","",'各会計、関係団体の財政状況及び健全化判断比率'!BS14)</f>
        <v>山梨県国際交流協会</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集中管理特別会計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24</v>
      </c>
      <c r="CP39" s="396"/>
      <c r="CQ39" s="395" t="str">
        <f>IF('各会計、関係団体の財政状況及び健全化判断比率'!BS15="","",'各会計、関係団体の財政状況及び健全化判断比率'!BS15)</f>
        <v>山梨県私学教育振興会</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商工業振興資金特別会計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25</v>
      </c>
      <c r="CP40" s="396"/>
      <c r="CQ40" s="395" t="str">
        <f>IF('各会計、関係団体の財政状況及び健全化判断比率'!BS16="","",'各会計、関係団体の財政状況及び健全化判断比率'!BS16)</f>
        <v>山梨県臓器移植推進財団</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177</v>
      </c>
      <c r="C43" s="157"/>
      <c r="D43" s="157"/>
      <c r="E43" s="157" t="s">
        <v>178</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179</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180</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181</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182</v>
      </c>
    </row>
    <row r="48" spans="1:119" x14ac:dyDescent="0.2">
      <c r="E48" s="159"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tOoszQiHJv3fBHaLdRNkiYCiZSKX9x65F/BhBoi4CU4EPI0tqhgdA8Og6PUqobmscnBWceGu07dsnXlDnjjEmQ==" saltValue="DMCfrxvOYrJrZKz20deMk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531</v>
      </c>
      <c r="G33" s="17" t="s">
        <v>532</v>
      </c>
      <c r="H33" s="17" t="s">
        <v>533</v>
      </c>
      <c r="I33" s="17" t="s">
        <v>534</v>
      </c>
      <c r="J33" s="18" t="s">
        <v>535</v>
      </c>
      <c r="K33" s="10"/>
      <c r="L33" s="10"/>
      <c r="M33" s="10"/>
      <c r="N33" s="10"/>
      <c r="O33" s="10"/>
      <c r="P33" s="10"/>
    </row>
    <row r="34" spans="1:16" ht="39" customHeight="1" x14ac:dyDescent="0.2">
      <c r="A34" s="10"/>
      <c r="B34" s="19"/>
      <c r="C34" s="1162" t="s">
        <v>538</v>
      </c>
      <c r="D34" s="1162"/>
      <c r="E34" s="1163"/>
      <c r="F34" s="20">
        <v>5.95</v>
      </c>
      <c r="G34" s="21">
        <v>5.55</v>
      </c>
      <c r="H34" s="21">
        <v>5.96</v>
      </c>
      <c r="I34" s="21">
        <v>6.58</v>
      </c>
      <c r="J34" s="22">
        <v>5.76</v>
      </c>
      <c r="K34" s="10"/>
      <c r="L34" s="10"/>
      <c r="M34" s="10"/>
      <c r="N34" s="10"/>
      <c r="O34" s="10"/>
      <c r="P34" s="10"/>
    </row>
    <row r="35" spans="1:16" ht="39" customHeight="1" x14ac:dyDescent="0.2">
      <c r="A35" s="10"/>
      <c r="B35" s="23"/>
      <c r="C35" s="1156" t="s">
        <v>539</v>
      </c>
      <c r="D35" s="1157"/>
      <c r="E35" s="1158"/>
      <c r="F35" s="24">
        <v>1.49</v>
      </c>
      <c r="G35" s="25">
        <v>1.42</v>
      </c>
      <c r="H35" s="25">
        <v>1.33</v>
      </c>
      <c r="I35" s="25">
        <v>1.34</v>
      </c>
      <c r="J35" s="26">
        <v>1.42</v>
      </c>
      <c r="K35" s="10"/>
      <c r="L35" s="10"/>
      <c r="M35" s="10"/>
      <c r="N35" s="10"/>
      <c r="O35" s="10"/>
      <c r="P35" s="10"/>
    </row>
    <row r="36" spans="1:16" ht="39" customHeight="1" x14ac:dyDescent="0.2">
      <c r="A36" s="10"/>
      <c r="B36" s="23"/>
      <c r="C36" s="1156" t="s">
        <v>540</v>
      </c>
      <c r="D36" s="1157"/>
      <c r="E36" s="1158"/>
      <c r="F36" s="24">
        <v>1.1399999999999999</v>
      </c>
      <c r="G36" s="25">
        <v>1.33</v>
      </c>
      <c r="H36" s="25">
        <v>0.84</v>
      </c>
      <c r="I36" s="25">
        <v>1</v>
      </c>
      <c r="J36" s="26">
        <v>0.99</v>
      </c>
      <c r="K36" s="10"/>
      <c r="L36" s="10"/>
      <c r="M36" s="10"/>
      <c r="N36" s="10"/>
      <c r="O36" s="10"/>
      <c r="P36" s="10"/>
    </row>
    <row r="37" spans="1:16" ht="39" customHeight="1" x14ac:dyDescent="0.2">
      <c r="A37" s="10"/>
      <c r="B37" s="23"/>
      <c r="C37" s="1156" t="s">
        <v>541</v>
      </c>
      <c r="D37" s="1157"/>
      <c r="E37" s="1158"/>
      <c r="F37" s="24">
        <v>1.1499999999999999</v>
      </c>
      <c r="G37" s="25">
        <v>1.1499999999999999</v>
      </c>
      <c r="H37" s="25">
        <v>1.19</v>
      </c>
      <c r="I37" s="25">
        <v>1.07</v>
      </c>
      <c r="J37" s="26">
        <v>0.94</v>
      </c>
      <c r="K37" s="10"/>
      <c r="L37" s="10"/>
      <c r="M37" s="10"/>
      <c r="N37" s="10"/>
      <c r="O37" s="10"/>
      <c r="P37" s="10"/>
    </row>
    <row r="38" spans="1:16" ht="39" customHeight="1" x14ac:dyDescent="0.2">
      <c r="A38" s="10"/>
      <c r="B38" s="23"/>
      <c r="C38" s="1156" t="s">
        <v>542</v>
      </c>
      <c r="D38" s="1157"/>
      <c r="E38" s="1158"/>
      <c r="F38" s="24">
        <v>1.33</v>
      </c>
      <c r="G38" s="25">
        <v>1.39</v>
      </c>
      <c r="H38" s="25">
        <v>1.1200000000000001</v>
      </c>
      <c r="I38" s="25">
        <v>1.21</v>
      </c>
      <c r="J38" s="26">
        <v>0.84</v>
      </c>
      <c r="K38" s="10"/>
      <c r="L38" s="10"/>
      <c r="M38" s="10"/>
      <c r="N38" s="10"/>
      <c r="O38" s="10"/>
      <c r="P38" s="10"/>
    </row>
    <row r="39" spans="1:16" ht="39" customHeight="1" x14ac:dyDescent="0.2">
      <c r="A39" s="10"/>
      <c r="B39" s="23"/>
      <c r="C39" s="1156" t="s">
        <v>543</v>
      </c>
      <c r="D39" s="1157"/>
      <c r="E39" s="1158"/>
      <c r="F39" s="24" t="s">
        <v>490</v>
      </c>
      <c r="G39" s="25" t="s">
        <v>490</v>
      </c>
      <c r="H39" s="25" t="s">
        <v>490</v>
      </c>
      <c r="I39" s="25" t="s">
        <v>490</v>
      </c>
      <c r="J39" s="26">
        <v>0.41</v>
      </c>
      <c r="K39" s="10"/>
      <c r="L39" s="10"/>
      <c r="M39" s="10"/>
      <c r="N39" s="10"/>
      <c r="O39" s="10"/>
      <c r="P39" s="10"/>
    </row>
    <row r="40" spans="1:16" ht="39" customHeight="1" x14ac:dyDescent="0.2">
      <c r="A40" s="10"/>
      <c r="B40" s="23"/>
      <c r="C40" s="1156" t="s">
        <v>544</v>
      </c>
      <c r="D40" s="1157"/>
      <c r="E40" s="1158"/>
      <c r="F40" s="24">
        <v>0.2</v>
      </c>
      <c r="G40" s="25">
        <v>0.2</v>
      </c>
      <c r="H40" s="25">
        <v>0.24</v>
      </c>
      <c r="I40" s="25">
        <v>0.24</v>
      </c>
      <c r="J40" s="26">
        <v>0.28999999999999998</v>
      </c>
      <c r="K40" s="10"/>
      <c r="L40" s="10"/>
      <c r="M40" s="10"/>
      <c r="N40" s="10"/>
      <c r="O40" s="10"/>
      <c r="P40" s="10"/>
    </row>
    <row r="41" spans="1:16" ht="39" customHeight="1" x14ac:dyDescent="0.2">
      <c r="A41" s="10"/>
      <c r="B41" s="23"/>
      <c r="C41" s="1156" t="s">
        <v>545</v>
      </c>
      <c r="D41" s="1157"/>
      <c r="E41" s="1158"/>
      <c r="F41" s="24">
        <v>0.28000000000000003</v>
      </c>
      <c r="G41" s="25">
        <v>0.24</v>
      </c>
      <c r="H41" s="25">
        <v>0.16</v>
      </c>
      <c r="I41" s="25">
        <v>0.15</v>
      </c>
      <c r="J41" s="26">
        <v>0.15</v>
      </c>
      <c r="K41" s="10"/>
      <c r="L41" s="10"/>
      <c r="M41" s="10"/>
      <c r="N41" s="10"/>
      <c r="O41" s="10"/>
      <c r="P41" s="10"/>
    </row>
    <row r="42" spans="1:16" ht="39" customHeight="1" x14ac:dyDescent="0.2">
      <c r="A42" s="10"/>
      <c r="B42" s="27"/>
      <c r="C42" s="1156" t="s">
        <v>546</v>
      </c>
      <c r="D42" s="1157"/>
      <c r="E42" s="1158"/>
      <c r="F42" s="24" t="s">
        <v>490</v>
      </c>
      <c r="G42" s="25" t="s">
        <v>490</v>
      </c>
      <c r="H42" s="25" t="s">
        <v>490</v>
      </c>
      <c r="I42" s="25" t="s">
        <v>490</v>
      </c>
      <c r="J42" s="26" t="s">
        <v>490</v>
      </c>
      <c r="K42" s="10"/>
      <c r="L42" s="10"/>
      <c r="M42" s="10"/>
      <c r="N42" s="10"/>
      <c r="O42" s="10"/>
      <c r="P42" s="10"/>
    </row>
    <row r="43" spans="1:16" ht="39" customHeight="1" thickBot="1" x14ac:dyDescent="0.25">
      <c r="A43" s="10"/>
      <c r="B43" s="28"/>
      <c r="C43" s="1159" t="s">
        <v>547</v>
      </c>
      <c r="D43" s="1160"/>
      <c r="E43" s="1161"/>
      <c r="F43" s="29">
        <v>0.03</v>
      </c>
      <c r="G43" s="30">
        <v>0.02</v>
      </c>
      <c r="H43" s="30">
        <v>0.03</v>
      </c>
      <c r="I43" s="30">
        <v>0.02</v>
      </c>
      <c r="J43" s="31">
        <v>0.02</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sXir3wyYHI1zdAVcvtA+kmXQypy6jR67wW669ubRz5ovuKbKGLyYFk/xaggUUPz3znuyHGuYuFOpnkWHrPdpkg==" saltValue="dtY//7iOuW8ToG/Mt23D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531</v>
      </c>
      <c r="L44" s="44" t="s">
        <v>532</v>
      </c>
      <c r="M44" s="44" t="s">
        <v>533</v>
      </c>
      <c r="N44" s="44" t="s">
        <v>534</v>
      </c>
      <c r="O44" s="45" t="s">
        <v>535</v>
      </c>
      <c r="P44" s="36"/>
      <c r="Q44" s="36"/>
      <c r="R44" s="36"/>
      <c r="S44" s="36"/>
      <c r="T44" s="36"/>
      <c r="U44" s="36"/>
    </row>
    <row r="45" spans="1:21" ht="30.75" customHeight="1" x14ac:dyDescent="0.2">
      <c r="A45" s="36"/>
      <c r="B45" s="1182" t="s">
        <v>10</v>
      </c>
      <c r="C45" s="1183"/>
      <c r="D45" s="46"/>
      <c r="E45" s="1188" t="s">
        <v>11</v>
      </c>
      <c r="F45" s="1188"/>
      <c r="G45" s="1188"/>
      <c r="H45" s="1188"/>
      <c r="I45" s="1188"/>
      <c r="J45" s="1189"/>
      <c r="K45" s="47">
        <v>82358</v>
      </c>
      <c r="L45" s="48">
        <v>82543</v>
      </c>
      <c r="M45" s="48">
        <v>81218</v>
      </c>
      <c r="N45" s="48">
        <v>79331</v>
      </c>
      <c r="O45" s="49">
        <v>75529</v>
      </c>
      <c r="P45" s="36"/>
      <c r="Q45" s="36"/>
      <c r="R45" s="36"/>
      <c r="S45" s="36"/>
      <c r="T45" s="36"/>
      <c r="U45" s="36"/>
    </row>
    <row r="46" spans="1:21" ht="30.75" customHeight="1" x14ac:dyDescent="0.2">
      <c r="A46" s="36"/>
      <c r="B46" s="1184"/>
      <c r="C46" s="1185"/>
      <c r="D46" s="50"/>
      <c r="E46" s="1166" t="s">
        <v>12</v>
      </c>
      <c r="F46" s="1166"/>
      <c r="G46" s="1166"/>
      <c r="H46" s="1166"/>
      <c r="I46" s="1166"/>
      <c r="J46" s="1167"/>
      <c r="K46" s="51" t="s">
        <v>490</v>
      </c>
      <c r="L46" s="52" t="s">
        <v>490</v>
      </c>
      <c r="M46" s="52" t="s">
        <v>490</v>
      </c>
      <c r="N46" s="52">
        <v>33</v>
      </c>
      <c r="O46" s="53">
        <v>33</v>
      </c>
      <c r="P46" s="36"/>
      <c r="Q46" s="36"/>
      <c r="R46" s="36"/>
      <c r="S46" s="36"/>
      <c r="T46" s="36"/>
      <c r="U46" s="36"/>
    </row>
    <row r="47" spans="1:21" ht="30.75" customHeight="1" x14ac:dyDescent="0.2">
      <c r="A47" s="36"/>
      <c r="B47" s="1184"/>
      <c r="C47" s="1185"/>
      <c r="D47" s="50"/>
      <c r="E47" s="1166" t="s">
        <v>13</v>
      </c>
      <c r="F47" s="1166"/>
      <c r="G47" s="1166"/>
      <c r="H47" s="1166"/>
      <c r="I47" s="1166"/>
      <c r="J47" s="1167"/>
      <c r="K47" s="51">
        <v>4000</v>
      </c>
      <c r="L47" s="52">
        <v>4667</v>
      </c>
      <c r="M47" s="52">
        <v>5367</v>
      </c>
      <c r="N47" s="52">
        <v>6067</v>
      </c>
      <c r="O47" s="53">
        <v>6433</v>
      </c>
      <c r="P47" s="36"/>
      <c r="Q47" s="36"/>
      <c r="R47" s="36"/>
      <c r="S47" s="36"/>
      <c r="T47" s="36"/>
      <c r="U47" s="36"/>
    </row>
    <row r="48" spans="1:21" ht="30.75" customHeight="1" x14ac:dyDescent="0.2">
      <c r="A48" s="36"/>
      <c r="B48" s="1184"/>
      <c r="C48" s="1185"/>
      <c r="D48" s="50"/>
      <c r="E48" s="1166" t="s">
        <v>14</v>
      </c>
      <c r="F48" s="1166"/>
      <c r="G48" s="1166"/>
      <c r="H48" s="1166"/>
      <c r="I48" s="1166"/>
      <c r="J48" s="1167"/>
      <c r="K48" s="51">
        <v>954</v>
      </c>
      <c r="L48" s="52">
        <v>766</v>
      </c>
      <c r="M48" s="52">
        <v>1607</v>
      </c>
      <c r="N48" s="52">
        <v>1568</v>
      </c>
      <c r="O48" s="53">
        <v>1483</v>
      </c>
      <c r="P48" s="36"/>
      <c r="Q48" s="36"/>
      <c r="R48" s="36"/>
      <c r="S48" s="36"/>
      <c r="T48" s="36"/>
      <c r="U48" s="36"/>
    </row>
    <row r="49" spans="1:21" ht="30.75" customHeight="1" x14ac:dyDescent="0.2">
      <c r="A49" s="36"/>
      <c r="B49" s="1184"/>
      <c r="C49" s="1185"/>
      <c r="D49" s="50"/>
      <c r="E49" s="1166" t="s">
        <v>15</v>
      </c>
      <c r="F49" s="1166"/>
      <c r="G49" s="1166"/>
      <c r="H49" s="1166"/>
      <c r="I49" s="1166"/>
      <c r="J49" s="1167"/>
      <c r="K49" s="51" t="s">
        <v>490</v>
      </c>
      <c r="L49" s="52" t="s">
        <v>490</v>
      </c>
      <c r="M49" s="52" t="s">
        <v>490</v>
      </c>
      <c r="N49" s="52" t="s">
        <v>490</v>
      </c>
      <c r="O49" s="53" t="s">
        <v>490</v>
      </c>
      <c r="P49" s="36"/>
      <c r="Q49" s="36"/>
      <c r="R49" s="36"/>
      <c r="S49" s="36"/>
      <c r="T49" s="36"/>
      <c r="U49" s="36"/>
    </row>
    <row r="50" spans="1:21" ht="30.75" customHeight="1" x14ac:dyDescent="0.2">
      <c r="A50" s="36"/>
      <c r="B50" s="1184"/>
      <c r="C50" s="1185"/>
      <c r="D50" s="50"/>
      <c r="E50" s="1166" t="s">
        <v>16</v>
      </c>
      <c r="F50" s="1166"/>
      <c r="G50" s="1166"/>
      <c r="H50" s="1166"/>
      <c r="I50" s="1166"/>
      <c r="J50" s="1167"/>
      <c r="K50" s="51">
        <v>620</v>
      </c>
      <c r="L50" s="52">
        <v>285</v>
      </c>
      <c r="M50" s="52">
        <v>259</v>
      </c>
      <c r="N50" s="52">
        <v>259</v>
      </c>
      <c r="O50" s="53">
        <v>259</v>
      </c>
      <c r="P50" s="36"/>
      <c r="Q50" s="36"/>
      <c r="R50" s="36"/>
      <c r="S50" s="36"/>
      <c r="T50" s="36"/>
      <c r="U50" s="36"/>
    </row>
    <row r="51" spans="1:21" ht="30.75" customHeight="1" x14ac:dyDescent="0.2">
      <c r="A51" s="36"/>
      <c r="B51" s="1186"/>
      <c r="C51" s="1187"/>
      <c r="D51" s="54"/>
      <c r="E51" s="1166" t="s">
        <v>17</v>
      </c>
      <c r="F51" s="1166"/>
      <c r="G51" s="1166"/>
      <c r="H51" s="1166"/>
      <c r="I51" s="1166"/>
      <c r="J51" s="1167"/>
      <c r="K51" s="51">
        <v>1</v>
      </c>
      <c r="L51" s="52">
        <v>0</v>
      </c>
      <c r="M51" s="52">
        <v>0</v>
      </c>
      <c r="N51" s="52">
        <v>0</v>
      </c>
      <c r="O51" s="53">
        <v>0</v>
      </c>
      <c r="P51" s="36"/>
      <c r="Q51" s="36"/>
      <c r="R51" s="36"/>
      <c r="S51" s="36"/>
      <c r="T51" s="36"/>
      <c r="U51" s="36"/>
    </row>
    <row r="52" spans="1:21" ht="30.75" customHeight="1" x14ac:dyDescent="0.2">
      <c r="A52" s="36"/>
      <c r="B52" s="1164" t="s">
        <v>18</v>
      </c>
      <c r="C52" s="1165"/>
      <c r="D52" s="54"/>
      <c r="E52" s="1166" t="s">
        <v>19</v>
      </c>
      <c r="F52" s="1166"/>
      <c r="G52" s="1166"/>
      <c r="H52" s="1166"/>
      <c r="I52" s="1166"/>
      <c r="J52" s="1167"/>
      <c r="K52" s="51">
        <v>54368</v>
      </c>
      <c r="L52" s="52">
        <v>55889</v>
      </c>
      <c r="M52" s="52">
        <v>56091</v>
      </c>
      <c r="N52" s="52">
        <v>55977</v>
      </c>
      <c r="O52" s="53">
        <v>54769</v>
      </c>
      <c r="P52" s="36"/>
      <c r="Q52" s="36"/>
      <c r="R52" s="36"/>
      <c r="S52" s="36"/>
      <c r="T52" s="36"/>
      <c r="U52" s="36"/>
    </row>
    <row r="53" spans="1:21" ht="30.75" customHeight="1" thickBot="1" x14ac:dyDescent="0.25">
      <c r="A53" s="36"/>
      <c r="B53" s="1168" t="s">
        <v>20</v>
      </c>
      <c r="C53" s="1169"/>
      <c r="D53" s="55"/>
      <c r="E53" s="1170" t="s">
        <v>21</v>
      </c>
      <c r="F53" s="1170"/>
      <c r="G53" s="1170"/>
      <c r="H53" s="1170"/>
      <c r="I53" s="1170"/>
      <c r="J53" s="1171"/>
      <c r="K53" s="56">
        <v>33565</v>
      </c>
      <c r="L53" s="57">
        <v>32372</v>
      </c>
      <c r="M53" s="57">
        <v>32360</v>
      </c>
      <c r="N53" s="57">
        <v>31281</v>
      </c>
      <c r="O53" s="58">
        <v>28968</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548</v>
      </c>
      <c r="L55" s="65" t="s">
        <v>549</v>
      </c>
      <c r="M55" s="65" t="s">
        <v>550</v>
      </c>
      <c r="N55" s="65" t="s">
        <v>551</v>
      </c>
      <c r="O55" s="66" t="s">
        <v>552</v>
      </c>
      <c r="P55" s="36"/>
      <c r="Q55" s="36"/>
      <c r="R55" s="36"/>
      <c r="S55" s="36"/>
      <c r="T55" s="36"/>
      <c r="U55" s="36"/>
    </row>
    <row r="56" spans="1:21" ht="30.75" customHeight="1" x14ac:dyDescent="0.2">
      <c r="A56" s="36"/>
      <c r="B56" s="1172" t="s">
        <v>23</v>
      </c>
      <c r="C56" s="1173"/>
      <c r="D56" s="1176" t="s">
        <v>24</v>
      </c>
      <c r="E56" s="1177"/>
      <c r="F56" s="1177"/>
      <c r="G56" s="1177"/>
      <c r="H56" s="1177"/>
      <c r="I56" s="1177"/>
      <c r="J56" s="1178"/>
      <c r="K56" s="67">
        <v>10230</v>
      </c>
      <c r="L56" s="68">
        <v>14190</v>
      </c>
      <c r="M56" s="68">
        <v>18810</v>
      </c>
      <c r="N56" s="68">
        <v>24123</v>
      </c>
      <c r="O56" s="69">
        <v>26829</v>
      </c>
      <c r="P56" s="36"/>
      <c r="Q56" s="36"/>
      <c r="R56" s="36"/>
      <c r="S56" s="36"/>
      <c r="T56" s="36"/>
      <c r="U56" s="36"/>
    </row>
    <row r="57" spans="1:21" ht="30.75" customHeight="1" thickBot="1" x14ac:dyDescent="0.25">
      <c r="A57" s="36"/>
      <c r="B57" s="1174"/>
      <c r="C57" s="1175"/>
      <c r="D57" s="1179" t="s">
        <v>25</v>
      </c>
      <c r="E57" s="1180"/>
      <c r="F57" s="1180"/>
      <c r="G57" s="1180"/>
      <c r="H57" s="1180"/>
      <c r="I57" s="1180"/>
      <c r="J57" s="1181"/>
      <c r="K57" s="70">
        <v>10333</v>
      </c>
      <c r="L57" s="71">
        <v>14333</v>
      </c>
      <c r="M57" s="71">
        <v>19000</v>
      </c>
      <c r="N57" s="71">
        <v>24367</v>
      </c>
      <c r="O57" s="72">
        <v>27100</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f7Ok4tjxDi01yxnq5Xntphr3m1U3LJLd9ekluGJUa6peQC9sDb8FN7j4/7OH8TMW555YWktsmCooVDL+NFZJXg==" saltValue="qcvCa69+5Dxt+O3MsH8P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531</v>
      </c>
      <c r="J40" s="384" t="s">
        <v>532</v>
      </c>
      <c r="K40" s="384" t="s">
        <v>533</v>
      </c>
      <c r="L40" s="384" t="s">
        <v>534</v>
      </c>
      <c r="M40" s="385" t="s">
        <v>535</v>
      </c>
    </row>
    <row r="41" spans="2:13" ht="27.75" customHeight="1" x14ac:dyDescent="0.2">
      <c r="B41" s="1202" t="s">
        <v>28</v>
      </c>
      <c r="C41" s="1203"/>
      <c r="D41" s="83"/>
      <c r="E41" s="1204" t="s">
        <v>29</v>
      </c>
      <c r="F41" s="1204"/>
      <c r="G41" s="1204"/>
      <c r="H41" s="1205"/>
      <c r="I41" s="386">
        <v>1030100</v>
      </c>
      <c r="J41" s="387">
        <v>1018217</v>
      </c>
      <c r="K41" s="387">
        <v>1014044</v>
      </c>
      <c r="L41" s="387">
        <v>1004648</v>
      </c>
      <c r="M41" s="388">
        <v>993325</v>
      </c>
    </row>
    <row r="42" spans="2:13" ht="27.75" customHeight="1" x14ac:dyDescent="0.2">
      <c r="B42" s="1192"/>
      <c r="C42" s="1193"/>
      <c r="D42" s="84"/>
      <c r="E42" s="1196" t="s">
        <v>30</v>
      </c>
      <c r="F42" s="1196"/>
      <c r="G42" s="1196"/>
      <c r="H42" s="1197"/>
      <c r="I42" s="389">
        <v>3129</v>
      </c>
      <c r="J42" s="390">
        <v>2869</v>
      </c>
      <c r="K42" s="390">
        <v>2631</v>
      </c>
      <c r="L42" s="390">
        <v>2392</v>
      </c>
      <c r="M42" s="391">
        <v>2154</v>
      </c>
    </row>
    <row r="43" spans="2:13" ht="27.75" customHeight="1" x14ac:dyDescent="0.2">
      <c r="B43" s="1192"/>
      <c r="C43" s="1193"/>
      <c r="D43" s="84"/>
      <c r="E43" s="1196" t="s">
        <v>31</v>
      </c>
      <c r="F43" s="1196"/>
      <c r="G43" s="1196"/>
      <c r="H43" s="1197"/>
      <c r="I43" s="389">
        <v>9789</v>
      </c>
      <c r="J43" s="390">
        <v>8914</v>
      </c>
      <c r="K43" s="390">
        <v>16602</v>
      </c>
      <c r="L43" s="390">
        <v>15613</v>
      </c>
      <c r="M43" s="391">
        <v>14675</v>
      </c>
    </row>
    <row r="44" spans="2:13" ht="27.75" customHeight="1" x14ac:dyDescent="0.2">
      <c r="B44" s="1192"/>
      <c r="C44" s="1193"/>
      <c r="D44" s="84"/>
      <c r="E44" s="1196" t="s">
        <v>32</v>
      </c>
      <c r="F44" s="1196"/>
      <c r="G44" s="1196"/>
      <c r="H44" s="1197"/>
      <c r="I44" s="389" t="s">
        <v>490</v>
      </c>
      <c r="J44" s="390" t="s">
        <v>490</v>
      </c>
      <c r="K44" s="390" t="s">
        <v>490</v>
      </c>
      <c r="L44" s="390" t="s">
        <v>490</v>
      </c>
      <c r="M44" s="391" t="s">
        <v>490</v>
      </c>
    </row>
    <row r="45" spans="2:13" ht="27.75" customHeight="1" x14ac:dyDescent="0.2">
      <c r="B45" s="1192"/>
      <c r="C45" s="1193"/>
      <c r="D45" s="84"/>
      <c r="E45" s="1196" t="s">
        <v>33</v>
      </c>
      <c r="F45" s="1196"/>
      <c r="G45" s="1196"/>
      <c r="H45" s="1197"/>
      <c r="I45" s="389">
        <v>114627</v>
      </c>
      <c r="J45" s="390">
        <v>113606</v>
      </c>
      <c r="K45" s="390">
        <v>111511</v>
      </c>
      <c r="L45" s="390">
        <v>105857</v>
      </c>
      <c r="M45" s="391">
        <v>103184</v>
      </c>
    </row>
    <row r="46" spans="2:13" ht="27.75" customHeight="1" x14ac:dyDescent="0.2">
      <c r="B46" s="1192"/>
      <c r="C46" s="1193"/>
      <c r="D46" s="85"/>
      <c r="E46" s="1206" t="s">
        <v>34</v>
      </c>
      <c r="F46" s="1206"/>
      <c r="G46" s="1206"/>
      <c r="H46" s="1207"/>
      <c r="I46" s="389">
        <v>23616</v>
      </c>
      <c r="J46" s="390">
        <v>22612</v>
      </c>
      <c r="K46" s="390">
        <v>15845</v>
      </c>
      <c r="L46" s="390">
        <v>15223</v>
      </c>
      <c r="M46" s="391">
        <v>14594</v>
      </c>
    </row>
    <row r="47" spans="2:13" ht="27.75" customHeight="1" x14ac:dyDescent="0.2">
      <c r="B47" s="1192"/>
      <c r="C47" s="1193"/>
      <c r="D47" s="86"/>
      <c r="E47" s="1208" t="s">
        <v>35</v>
      </c>
      <c r="F47" s="1209"/>
      <c r="G47" s="1209"/>
      <c r="H47" s="1210"/>
      <c r="I47" s="389" t="s">
        <v>490</v>
      </c>
      <c r="J47" s="390" t="s">
        <v>490</v>
      </c>
      <c r="K47" s="390" t="s">
        <v>490</v>
      </c>
      <c r="L47" s="390" t="s">
        <v>490</v>
      </c>
      <c r="M47" s="391" t="s">
        <v>490</v>
      </c>
    </row>
    <row r="48" spans="2:13" ht="27.75" customHeight="1" x14ac:dyDescent="0.2">
      <c r="B48" s="1192"/>
      <c r="C48" s="1193"/>
      <c r="D48" s="84"/>
      <c r="E48" s="1196" t="s">
        <v>36</v>
      </c>
      <c r="F48" s="1196"/>
      <c r="G48" s="1196"/>
      <c r="H48" s="1197"/>
      <c r="I48" s="389" t="s">
        <v>490</v>
      </c>
      <c r="J48" s="390" t="s">
        <v>490</v>
      </c>
      <c r="K48" s="390" t="s">
        <v>490</v>
      </c>
      <c r="L48" s="390" t="s">
        <v>490</v>
      </c>
      <c r="M48" s="391" t="s">
        <v>490</v>
      </c>
    </row>
    <row r="49" spans="2:13" ht="27.75" customHeight="1" x14ac:dyDescent="0.2">
      <c r="B49" s="1194"/>
      <c r="C49" s="1195"/>
      <c r="D49" s="84"/>
      <c r="E49" s="1196" t="s">
        <v>37</v>
      </c>
      <c r="F49" s="1196"/>
      <c r="G49" s="1196"/>
      <c r="H49" s="1197"/>
      <c r="I49" s="389" t="s">
        <v>490</v>
      </c>
      <c r="J49" s="390" t="s">
        <v>490</v>
      </c>
      <c r="K49" s="390" t="s">
        <v>490</v>
      </c>
      <c r="L49" s="390" t="s">
        <v>490</v>
      </c>
      <c r="M49" s="391" t="s">
        <v>490</v>
      </c>
    </row>
    <row r="50" spans="2:13" ht="27.75" customHeight="1" x14ac:dyDescent="0.2">
      <c r="B50" s="1190" t="s">
        <v>38</v>
      </c>
      <c r="C50" s="1191"/>
      <c r="D50" s="87"/>
      <c r="E50" s="1196" t="s">
        <v>39</v>
      </c>
      <c r="F50" s="1196"/>
      <c r="G50" s="1196"/>
      <c r="H50" s="1197"/>
      <c r="I50" s="389">
        <v>90760</v>
      </c>
      <c r="J50" s="390">
        <v>102669</v>
      </c>
      <c r="K50" s="390">
        <v>105161</v>
      </c>
      <c r="L50" s="390">
        <v>103025</v>
      </c>
      <c r="M50" s="391">
        <v>101028</v>
      </c>
    </row>
    <row r="51" spans="2:13" ht="27.75" customHeight="1" x14ac:dyDescent="0.2">
      <c r="B51" s="1192"/>
      <c r="C51" s="1193"/>
      <c r="D51" s="84"/>
      <c r="E51" s="1196" t="s">
        <v>40</v>
      </c>
      <c r="F51" s="1196"/>
      <c r="G51" s="1196"/>
      <c r="H51" s="1197"/>
      <c r="I51" s="389">
        <v>27135</v>
      </c>
      <c r="J51" s="390">
        <v>26039</v>
      </c>
      <c r="K51" s="390">
        <v>25580</v>
      </c>
      <c r="L51" s="390">
        <v>24095</v>
      </c>
      <c r="M51" s="391">
        <v>23201</v>
      </c>
    </row>
    <row r="52" spans="2:13" ht="27.75" customHeight="1" x14ac:dyDescent="0.2">
      <c r="B52" s="1194"/>
      <c r="C52" s="1195"/>
      <c r="D52" s="84"/>
      <c r="E52" s="1196" t="s">
        <v>41</v>
      </c>
      <c r="F52" s="1196"/>
      <c r="G52" s="1196"/>
      <c r="H52" s="1197"/>
      <c r="I52" s="389">
        <v>618102</v>
      </c>
      <c r="J52" s="390">
        <v>607802</v>
      </c>
      <c r="K52" s="390">
        <v>603267</v>
      </c>
      <c r="L52" s="390">
        <v>592113</v>
      </c>
      <c r="M52" s="391">
        <v>578513</v>
      </c>
    </row>
    <row r="53" spans="2:13" ht="27.75" customHeight="1" thickBot="1" x14ac:dyDescent="0.25">
      <c r="B53" s="1198" t="s">
        <v>42</v>
      </c>
      <c r="C53" s="1199"/>
      <c r="D53" s="88"/>
      <c r="E53" s="1200" t="s">
        <v>43</v>
      </c>
      <c r="F53" s="1200"/>
      <c r="G53" s="1200"/>
      <c r="H53" s="1201"/>
      <c r="I53" s="392">
        <v>445264</v>
      </c>
      <c r="J53" s="393">
        <v>429708</v>
      </c>
      <c r="K53" s="393">
        <v>426625</v>
      </c>
      <c r="L53" s="393">
        <v>424500</v>
      </c>
      <c r="M53" s="394">
        <v>425190</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2QRGfudgW44rw0gypy7iOELOUOlL/mfw32HZyCiuGFST919F9Mif5kPftcgyAklyTtcNRSXh5ZpShVvdUO3Ag==" saltValue="R8RgRDTTBo4KCr0b+FP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533</v>
      </c>
      <c r="G54" s="96" t="s">
        <v>534</v>
      </c>
      <c r="H54" s="97" t="s">
        <v>535</v>
      </c>
    </row>
    <row r="55" spans="2:8" ht="52.5" customHeight="1" x14ac:dyDescent="0.2">
      <c r="B55" s="98"/>
      <c r="C55" s="1219" t="s">
        <v>45</v>
      </c>
      <c r="D55" s="1219"/>
      <c r="E55" s="1220"/>
      <c r="F55" s="99">
        <v>23168</v>
      </c>
      <c r="G55" s="99">
        <v>23180</v>
      </c>
      <c r="H55" s="100">
        <v>20691</v>
      </c>
    </row>
    <row r="56" spans="2:8" ht="52.5" customHeight="1" x14ac:dyDescent="0.2">
      <c r="B56" s="101"/>
      <c r="C56" s="1221" t="s">
        <v>46</v>
      </c>
      <c r="D56" s="1221"/>
      <c r="E56" s="1222"/>
      <c r="F56" s="102">
        <v>16815</v>
      </c>
      <c r="G56" s="102">
        <v>15824</v>
      </c>
      <c r="H56" s="103">
        <v>14832</v>
      </c>
    </row>
    <row r="57" spans="2:8" ht="53.25" customHeight="1" x14ac:dyDescent="0.2">
      <c r="B57" s="101"/>
      <c r="C57" s="1223" t="s">
        <v>47</v>
      </c>
      <c r="D57" s="1223"/>
      <c r="E57" s="1224"/>
      <c r="F57" s="104">
        <v>45075</v>
      </c>
      <c r="G57" s="104">
        <v>40219</v>
      </c>
      <c r="H57" s="105">
        <v>38942</v>
      </c>
    </row>
    <row r="58" spans="2:8" ht="45.75" customHeight="1" x14ac:dyDescent="0.2">
      <c r="B58" s="106"/>
      <c r="C58" s="1211" t="s">
        <v>556</v>
      </c>
      <c r="D58" s="1212"/>
      <c r="E58" s="1213"/>
      <c r="F58" s="107">
        <v>24072</v>
      </c>
      <c r="G58" s="107">
        <v>22588</v>
      </c>
      <c r="H58" s="108">
        <v>21107</v>
      </c>
    </row>
    <row r="59" spans="2:8" ht="45.75" customHeight="1" x14ac:dyDescent="0.2">
      <c r="B59" s="106"/>
      <c r="C59" s="1211" t="s">
        <v>557</v>
      </c>
      <c r="D59" s="1212"/>
      <c r="E59" s="1213"/>
      <c r="F59" s="107">
        <v>3547</v>
      </c>
      <c r="G59" s="107">
        <v>3814</v>
      </c>
      <c r="H59" s="108">
        <v>4177</v>
      </c>
    </row>
    <row r="60" spans="2:8" ht="45.75" customHeight="1" x14ac:dyDescent="0.2">
      <c r="B60" s="106"/>
      <c r="C60" s="1211" t="s">
        <v>558</v>
      </c>
      <c r="D60" s="1212"/>
      <c r="E60" s="1213"/>
      <c r="F60" s="107">
        <v>2550</v>
      </c>
      <c r="G60" s="107">
        <v>2561</v>
      </c>
      <c r="H60" s="108">
        <v>2562</v>
      </c>
    </row>
    <row r="61" spans="2:8" ht="45.75" customHeight="1" x14ac:dyDescent="0.2">
      <c r="B61" s="106"/>
      <c r="C61" s="1211" t="s">
        <v>559</v>
      </c>
      <c r="D61" s="1212"/>
      <c r="E61" s="1213"/>
      <c r="F61" s="107">
        <v>2000</v>
      </c>
      <c r="G61" s="107">
        <v>2000</v>
      </c>
      <c r="H61" s="108">
        <v>2000</v>
      </c>
    </row>
    <row r="62" spans="2:8" ht="45.75" customHeight="1" thickBot="1" x14ac:dyDescent="0.25">
      <c r="B62" s="109"/>
      <c r="C62" s="1214" t="s">
        <v>560</v>
      </c>
      <c r="D62" s="1215"/>
      <c r="E62" s="1216"/>
      <c r="F62" s="110">
        <v>1500</v>
      </c>
      <c r="G62" s="110">
        <v>1500</v>
      </c>
      <c r="H62" s="111">
        <v>1500</v>
      </c>
    </row>
    <row r="63" spans="2:8" ht="52.5" customHeight="1" thickBot="1" x14ac:dyDescent="0.25">
      <c r="B63" s="112"/>
      <c r="C63" s="1217" t="s">
        <v>48</v>
      </c>
      <c r="D63" s="1217"/>
      <c r="E63" s="1218"/>
      <c r="F63" s="113">
        <v>85058</v>
      </c>
      <c r="G63" s="113">
        <v>79223</v>
      </c>
      <c r="H63" s="114">
        <v>74465</v>
      </c>
    </row>
    <row r="64" spans="2:8" ht="15" customHeight="1" x14ac:dyDescent="0.2"/>
    <row r="65" ht="0" hidden="1" customHeight="1" x14ac:dyDescent="0.2"/>
    <row r="66" ht="0" hidden="1" customHeight="1" x14ac:dyDescent="0.2"/>
  </sheetData>
  <sheetProtection algorithmName="SHA-512" hashValue="YB2vdsEjmJTHh7PrYg9Oc5LJllOx3YLlNW2Q10UiJJ0RZX5S1/olQOfDV8iGkb5eZ3aJrzG2c0dXZKBTNv+FXw==" saltValue="+aaU00vWK/QVuBTZxdiZ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592</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592</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593</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594</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595</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596</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531</v>
      </c>
      <c r="BQ50" s="1259"/>
      <c r="BR50" s="1259"/>
      <c r="BS50" s="1259"/>
      <c r="BT50" s="1259"/>
      <c r="BU50" s="1259"/>
      <c r="BV50" s="1259"/>
      <c r="BW50" s="1259"/>
      <c r="BX50" s="1259" t="s">
        <v>532</v>
      </c>
      <c r="BY50" s="1259"/>
      <c r="BZ50" s="1259"/>
      <c r="CA50" s="1259"/>
      <c r="CB50" s="1259"/>
      <c r="CC50" s="1259"/>
      <c r="CD50" s="1259"/>
      <c r="CE50" s="1259"/>
      <c r="CF50" s="1259" t="s">
        <v>533</v>
      </c>
      <c r="CG50" s="1259"/>
      <c r="CH50" s="1259"/>
      <c r="CI50" s="1259"/>
      <c r="CJ50" s="1259"/>
      <c r="CK50" s="1259"/>
      <c r="CL50" s="1259"/>
      <c r="CM50" s="1259"/>
      <c r="CN50" s="1259" t="s">
        <v>534</v>
      </c>
      <c r="CO50" s="1259"/>
      <c r="CP50" s="1259"/>
      <c r="CQ50" s="1259"/>
      <c r="CR50" s="1259"/>
      <c r="CS50" s="1259"/>
      <c r="CT50" s="1259"/>
      <c r="CU50" s="1259"/>
      <c r="CV50" s="1259" t="s">
        <v>535</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597</v>
      </c>
      <c r="AO51" s="1263"/>
      <c r="AP51" s="1263"/>
      <c r="AQ51" s="1263"/>
      <c r="AR51" s="1263"/>
      <c r="AS51" s="1263"/>
      <c r="AT51" s="1263"/>
      <c r="AU51" s="1263"/>
      <c r="AV51" s="1263"/>
      <c r="AW51" s="1263"/>
      <c r="AX51" s="1263"/>
      <c r="AY51" s="1263"/>
      <c r="AZ51" s="1263"/>
      <c r="BA51" s="1263"/>
      <c r="BB51" s="1263" t="s">
        <v>598</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5">
        <v>202.4</v>
      </c>
      <c r="BY51" s="1265"/>
      <c r="BZ51" s="1265"/>
      <c r="CA51" s="1265"/>
      <c r="CB51" s="1265"/>
      <c r="CC51" s="1265"/>
      <c r="CD51" s="1265"/>
      <c r="CE51" s="1265"/>
      <c r="CF51" s="1265">
        <v>202.6</v>
      </c>
      <c r="CG51" s="1265"/>
      <c r="CH51" s="1265"/>
      <c r="CI51" s="1265"/>
      <c r="CJ51" s="1265"/>
      <c r="CK51" s="1265"/>
      <c r="CL51" s="1265"/>
      <c r="CM51" s="1265"/>
      <c r="CN51" s="1265">
        <v>203.6</v>
      </c>
      <c r="CO51" s="1265"/>
      <c r="CP51" s="1265"/>
      <c r="CQ51" s="1265"/>
      <c r="CR51" s="1265"/>
      <c r="CS51" s="1265"/>
      <c r="CT51" s="1265"/>
      <c r="CU51" s="1265"/>
      <c r="CV51" s="1265">
        <v>206</v>
      </c>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599</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5">
        <v>42.9</v>
      </c>
      <c r="BY53" s="1265"/>
      <c r="BZ53" s="1265"/>
      <c r="CA53" s="1265"/>
      <c r="CB53" s="1265"/>
      <c r="CC53" s="1265"/>
      <c r="CD53" s="1265"/>
      <c r="CE53" s="1265"/>
      <c r="CF53" s="1265">
        <v>44.4</v>
      </c>
      <c r="CG53" s="1265"/>
      <c r="CH53" s="1265"/>
      <c r="CI53" s="1265"/>
      <c r="CJ53" s="1265"/>
      <c r="CK53" s="1265"/>
      <c r="CL53" s="1265"/>
      <c r="CM53" s="1265"/>
      <c r="CN53" s="1265">
        <v>46</v>
      </c>
      <c r="CO53" s="1265"/>
      <c r="CP53" s="1265"/>
      <c r="CQ53" s="1265"/>
      <c r="CR53" s="1265"/>
      <c r="CS53" s="1265"/>
      <c r="CT53" s="1265"/>
      <c r="CU53" s="1265"/>
      <c r="CV53" s="1265">
        <v>47.6</v>
      </c>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600</v>
      </c>
      <c r="AO55" s="1259"/>
      <c r="AP55" s="1259"/>
      <c r="AQ55" s="1259"/>
      <c r="AR55" s="1259"/>
      <c r="AS55" s="1259"/>
      <c r="AT55" s="1259"/>
      <c r="AU55" s="1259"/>
      <c r="AV55" s="1259"/>
      <c r="AW55" s="1259"/>
      <c r="AX55" s="1259"/>
      <c r="AY55" s="1259"/>
      <c r="AZ55" s="1259"/>
      <c r="BA55" s="1259"/>
      <c r="BB55" s="1263" t="s">
        <v>598</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5">
        <v>169.1</v>
      </c>
      <c r="BY55" s="1265"/>
      <c r="BZ55" s="1265"/>
      <c r="CA55" s="1265"/>
      <c r="CB55" s="1265"/>
      <c r="CC55" s="1265"/>
      <c r="CD55" s="1265"/>
      <c r="CE55" s="1265"/>
      <c r="CF55" s="1265">
        <v>174.6</v>
      </c>
      <c r="CG55" s="1265"/>
      <c r="CH55" s="1265"/>
      <c r="CI55" s="1265"/>
      <c r="CJ55" s="1265"/>
      <c r="CK55" s="1265"/>
      <c r="CL55" s="1265"/>
      <c r="CM55" s="1265"/>
      <c r="CN55" s="1265">
        <v>245.1</v>
      </c>
      <c r="CO55" s="1265"/>
      <c r="CP55" s="1265"/>
      <c r="CQ55" s="1265"/>
      <c r="CR55" s="1265"/>
      <c r="CS55" s="1265"/>
      <c r="CT55" s="1265"/>
      <c r="CU55" s="1265"/>
      <c r="CV55" s="1265">
        <v>246.9</v>
      </c>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599</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5">
        <v>48.6</v>
      </c>
      <c r="BY57" s="1265"/>
      <c r="BZ57" s="1265"/>
      <c r="CA57" s="1265"/>
      <c r="CB57" s="1265"/>
      <c r="CC57" s="1265"/>
      <c r="CD57" s="1265"/>
      <c r="CE57" s="1265"/>
      <c r="CF57" s="1265">
        <v>53.3</v>
      </c>
      <c r="CG57" s="1265"/>
      <c r="CH57" s="1265"/>
      <c r="CI57" s="1265"/>
      <c r="CJ57" s="1265"/>
      <c r="CK57" s="1265"/>
      <c r="CL57" s="1265"/>
      <c r="CM57" s="1265"/>
      <c r="CN57" s="1265">
        <v>53.4</v>
      </c>
      <c r="CO57" s="1265"/>
      <c r="CP57" s="1265"/>
      <c r="CQ57" s="1265"/>
      <c r="CR57" s="1265"/>
      <c r="CS57" s="1265"/>
      <c r="CT57" s="1265"/>
      <c r="CU57" s="1265"/>
      <c r="CV57" s="1265">
        <v>53.9</v>
      </c>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601</v>
      </c>
    </row>
    <row r="64" spans="1:109" ht="13" x14ac:dyDescent="0.2">
      <c r="B64" s="1234"/>
      <c r="G64" s="1241"/>
      <c r="I64" s="1275"/>
      <c r="J64" s="1275"/>
      <c r="K64" s="1275"/>
      <c r="L64" s="1275"/>
      <c r="M64" s="1275"/>
      <c r="N64" s="1276"/>
      <c r="AM64" s="1241"/>
      <c r="AN64" s="1241" t="s">
        <v>594</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 x14ac:dyDescent="0.2">
      <c r="B65" s="1234"/>
      <c r="AN65" s="1243" t="s">
        <v>602</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234"/>
      <c r="H70" s="1277"/>
      <c r="I70" s="1277"/>
      <c r="J70" s="1278"/>
      <c r="K70" s="1278"/>
      <c r="L70" s="1279"/>
      <c r="M70" s="1278"/>
      <c r="N70" s="1279"/>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0"/>
      <c r="I71" s="1281"/>
      <c r="J71" s="1278"/>
      <c r="K71" s="1278"/>
      <c r="L71" s="1279"/>
      <c r="M71" s="1278"/>
      <c r="N71" s="1279"/>
      <c r="AM71" s="1280"/>
      <c r="AN71" s="1227" t="s">
        <v>596</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531</v>
      </c>
      <c r="BQ72" s="1259"/>
      <c r="BR72" s="1259"/>
      <c r="BS72" s="1259"/>
      <c r="BT72" s="1259"/>
      <c r="BU72" s="1259"/>
      <c r="BV72" s="1259"/>
      <c r="BW72" s="1259"/>
      <c r="BX72" s="1259" t="s">
        <v>532</v>
      </c>
      <c r="BY72" s="1259"/>
      <c r="BZ72" s="1259"/>
      <c r="CA72" s="1259"/>
      <c r="CB72" s="1259"/>
      <c r="CC72" s="1259"/>
      <c r="CD72" s="1259"/>
      <c r="CE72" s="1259"/>
      <c r="CF72" s="1259" t="s">
        <v>533</v>
      </c>
      <c r="CG72" s="1259"/>
      <c r="CH72" s="1259"/>
      <c r="CI72" s="1259"/>
      <c r="CJ72" s="1259"/>
      <c r="CK72" s="1259"/>
      <c r="CL72" s="1259"/>
      <c r="CM72" s="1259"/>
      <c r="CN72" s="1259" t="s">
        <v>534</v>
      </c>
      <c r="CO72" s="1259"/>
      <c r="CP72" s="1259"/>
      <c r="CQ72" s="1259"/>
      <c r="CR72" s="1259"/>
      <c r="CS72" s="1259"/>
      <c r="CT72" s="1259"/>
      <c r="CU72" s="1259"/>
      <c r="CV72" s="1259" t="s">
        <v>535</v>
      </c>
      <c r="CW72" s="1259"/>
      <c r="CX72" s="1259"/>
      <c r="CY72" s="1259"/>
      <c r="CZ72" s="1259"/>
      <c r="DA72" s="1259"/>
      <c r="DB72" s="1259"/>
      <c r="DC72" s="1259"/>
    </row>
    <row r="73" spans="2:107" ht="13" x14ac:dyDescent="0.2">
      <c r="B73" s="1234"/>
      <c r="G73" s="1260"/>
      <c r="H73" s="1260"/>
      <c r="I73" s="1260"/>
      <c r="J73" s="1260"/>
      <c r="K73" s="1282"/>
      <c r="L73" s="1282"/>
      <c r="M73" s="1282"/>
      <c r="N73" s="1282"/>
      <c r="AM73" s="1252"/>
      <c r="AN73" s="1263" t="s">
        <v>597</v>
      </c>
      <c r="AO73" s="1263"/>
      <c r="AP73" s="1263"/>
      <c r="AQ73" s="1263"/>
      <c r="AR73" s="1263"/>
      <c r="AS73" s="1263"/>
      <c r="AT73" s="1263"/>
      <c r="AU73" s="1263"/>
      <c r="AV73" s="1263"/>
      <c r="AW73" s="1263"/>
      <c r="AX73" s="1263"/>
      <c r="AY73" s="1263"/>
      <c r="AZ73" s="1263"/>
      <c r="BA73" s="1263"/>
      <c r="BB73" s="1263" t="s">
        <v>598</v>
      </c>
      <c r="BC73" s="1263"/>
      <c r="BD73" s="1263"/>
      <c r="BE73" s="1263"/>
      <c r="BF73" s="1263"/>
      <c r="BG73" s="1263"/>
      <c r="BH73" s="1263"/>
      <c r="BI73" s="1263"/>
      <c r="BJ73" s="1263"/>
      <c r="BK73" s="1263"/>
      <c r="BL73" s="1263"/>
      <c r="BM73" s="1263"/>
      <c r="BN73" s="1263"/>
      <c r="BO73" s="1263"/>
      <c r="BP73" s="1265">
        <v>213.2</v>
      </c>
      <c r="BQ73" s="1265"/>
      <c r="BR73" s="1265"/>
      <c r="BS73" s="1265"/>
      <c r="BT73" s="1265"/>
      <c r="BU73" s="1265"/>
      <c r="BV73" s="1265"/>
      <c r="BW73" s="1265"/>
      <c r="BX73" s="1265">
        <v>202.4</v>
      </c>
      <c r="BY73" s="1265"/>
      <c r="BZ73" s="1265"/>
      <c r="CA73" s="1265"/>
      <c r="CB73" s="1265"/>
      <c r="CC73" s="1265"/>
      <c r="CD73" s="1265"/>
      <c r="CE73" s="1265"/>
      <c r="CF73" s="1265">
        <v>202.6</v>
      </c>
      <c r="CG73" s="1265"/>
      <c r="CH73" s="1265"/>
      <c r="CI73" s="1265"/>
      <c r="CJ73" s="1265"/>
      <c r="CK73" s="1265"/>
      <c r="CL73" s="1265"/>
      <c r="CM73" s="1265"/>
      <c r="CN73" s="1265">
        <v>203.6</v>
      </c>
      <c r="CO73" s="1265"/>
      <c r="CP73" s="1265"/>
      <c r="CQ73" s="1265"/>
      <c r="CR73" s="1265"/>
      <c r="CS73" s="1265"/>
      <c r="CT73" s="1265"/>
      <c r="CU73" s="1265"/>
      <c r="CV73" s="1265">
        <v>206</v>
      </c>
      <c r="CW73" s="1265"/>
      <c r="CX73" s="1265"/>
      <c r="CY73" s="1265"/>
      <c r="CZ73" s="1265"/>
      <c r="DA73" s="1265"/>
      <c r="DB73" s="1265"/>
      <c r="DC73" s="1265"/>
    </row>
    <row r="74" spans="2:107" ht="13" x14ac:dyDescent="0.2">
      <c r="B74" s="1234"/>
      <c r="G74" s="1260"/>
      <c r="H74" s="1260"/>
      <c r="I74" s="1260"/>
      <c r="J74" s="1260"/>
      <c r="K74" s="1282"/>
      <c r="L74" s="1282"/>
      <c r="M74" s="1282"/>
      <c r="N74" s="1282"/>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603</v>
      </c>
      <c r="BC75" s="1263"/>
      <c r="BD75" s="1263"/>
      <c r="BE75" s="1263"/>
      <c r="BF75" s="1263"/>
      <c r="BG75" s="1263"/>
      <c r="BH75" s="1263"/>
      <c r="BI75" s="1263"/>
      <c r="BJ75" s="1263"/>
      <c r="BK75" s="1263"/>
      <c r="BL75" s="1263"/>
      <c r="BM75" s="1263"/>
      <c r="BN75" s="1263"/>
      <c r="BO75" s="1263"/>
      <c r="BP75" s="1265">
        <v>16.2</v>
      </c>
      <c r="BQ75" s="1265"/>
      <c r="BR75" s="1265"/>
      <c r="BS75" s="1265"/>
      <c r="BT75" s="1265"/>
      <c r="BU75" s="1265"/>
      <c r="BV75" s="1265"/>
      <c r="BW75" s="1265"/>
      <c r="BX75" s="1265">
        <v>15.9</v>
      </c>
      <c r="BY75" s="1265"/>
      <c r="BZ75" s="1265"/>
      <c r="CA75" s="1265"/>
      <c r="CB75" s="1265"/>
      <c r="CC75" s="1265"/>
      <c r="CD75" s="1265"/>
      <c r="CE75" s="1265"/>
      <c r="CF75" s="1265">
        <v>15.5</v>
      </c>
      <c r="CG75" s="1265"/>
      <c r="CH75" s="1265"/>
      <c r="CI75" s="1265"/>
      <c r="CJ75" s="1265"/>
      <c r="CK75" s="1265"/>
      <c r="CL75" s="1265"/>
      <c r="CM75" s="1265"/>
      <c r="CN75" s="1265">
        <v>15.2</v>
      </c>
      <c r="CO75" s="1265"/>
      <c r="CP75" s="1265"/>
      <c r="CQ75" s="1265"/>
      <c r="CR75" s="1265"/>
      <c r="CS75" s="1265"/>
      <c r="CT75" s="1265"/>
      <c r="CU75" s="1265"/>
      <c r="CV75" s="1265">
        <v>14.8</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82"/>
      <c r="L77" s="1282"/>
      <c r="M77" s="1282"/>
      <c r="N77" s="1282"/>
      <c r="AN77" s="1259" t="s">
        <v>600</v>
      </c>
      <c r="AO77" s="1259"/>
      <c r="AP77" s="1259"/>
      <c r="AQ77" s="1259"/>
      <c r="AR77" s="1259"/>
      <c r="AS77" s="1259"/>
      <c r="AT77" s="1259"/>
      <c r="AU77" s="1259"/>
      <c r="AV77" s="1259"/>
      <c r="AW77" s="1259"/>
      <c r="AX77" s="1259"/>
      <c r="AY77" s="1259"/>
      <c r="AZ77" s="1259"/>
      <c r="BA77" s="1259"/>
      <c r="BB77" s="1263" t="s">
        <v>598</v>
      </c>
      <c r="BC77" s="1263"/>
      <c r="BD77" s="1263"/>
      <c r="BE77" s="1263"/>
      <c r="BF77" s="1263"/>
      <c r="BG77" s="1263"/>
      <c r="BH77" s="1263"/>
      <c r="BI77" s="1263"/>
      <c r="BJ77" s="1263"/>
      <c r="BK77" s="1263"/>
      <c r="BL77" s="1263"/>
      <c r="BM77" s="1263"/>
      <c r="BN77" s="1263"/>
      <c r="BO77" s="1263"/>
      <c r="BP77" s="1265">
        <v>216</v>
      </c>
      <c r="BQ77" s="1265"/>
      <c r="BR77" s="1265"/>
      <c r="BS77" s="1265"/>
      <c r="BT77" s="1265"/>
      <c r="BU77" s="1265"/>
      <c r="BV77" s="1265"/>
      <c r="BW77" s="1265"/>
      <c r="BX77" s="1265">
        <v>169.1</v>
      </c>
      <c r="BY77" s="1265"/>
      <c r="BZ77" s="1265"/>
      <c r="CA77" s="1265"/>
      <c r="CB77" s="1265"/>
      <c r="CC77" s="1265"/>
      <c r="CD77" s="1265"/>
      <c r="CE77" s="1265"/>
      <c r="CF77" s="1265">
        <v>174.6</v>
      </c>
      <c r="CG77" s="1265"/>
      <c r="CH77" s="1265"/>
      <c r="CI77" s="1265"/>
      <c r="CJ77" s="1265"/>
      <c r="CK77" s="1265"/>
      <c r="CL77" s="1265"/>
      <c r="CM77" s="1265"/>
      <c r="CN77" s="1265">
        <v>245.1</v>
      </c>
      <c r="CO77" s="1265"/>
      <c r="CP77" s="1265"/>
      <c r="CQ77" s="1265"/>
      <c r="CR77" s="1265"/>
      <c r="CS77" s="1265"/>
      <c r="CT77" s="1265"/>
      <c r="CU77" s="1265"/>
      <c r="CV77" s="1265">
        <v>246.9</v>
      </c>
      <c r="CW77" s="1265"/>
      <c r="CX77" s="1265"/>
      <c r="CY77" s="1265"/>
      <c r="CZ77" s="1265"/>
      <c r="DA77" s="1265"/>
      <c r="DB77" s="1265"/>
      <c r="DC77" s="1265"/>
    </row>
    <row r="78" spans="2:107" ht="13" x14ac:dyDescent="0.2">
      <c r="B78" s="1234"/>
      <c r="G78" s="1253"/>
      <c r="H78" s="1253"/>
      <c r="I78" s="1253"/>
      <c r="J78" s="1253"/>
      <c r="K78" s="1282"/>
      <c r="L78" s="1282"/>
      <c r="M78" s="1282"/>
      <c r="N78" s="1282"/>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83"/>
      <c r="L79" s="1283"/>
      <c r="M79" s="1283"/>
      <c r="N79" s="1283"/>
      <c r="AN79" s="1259"/>
      <c r="AO79" s="1259"/>
      <c r="AP79" s="1259"/>
      <c r="AQ79" s="1259"/>
      <c r="AR79" s="1259"/>
      <c r="AS79" s="1259"/>
      <c r="AT79" s="1259"/>
      <c r="AU79" s="1259"/>
      <c r="AV79" s="1259"/>
      <c r="AW79" s="1259"/>
      <c r="AX79" s="1259"/>
      <c r="AY79" s="1259"/>
      <c r="AZ79" s="1259"/>
      <c r="BA79" s="1259"/>
      <c r="BB79" s="1263" t="s">
        <v>603</v>
      </c>
      <c r="BC79" s="1263"/>
      <c r="BD79" s="1263"/>
      <c r="BE79" s="1263"/>
      <c r="BF79" s="1263"/>
      <c r="BG79" s="1263"/>
      <c r="BH79" s="1263"/>
      <c r="BI79" s="1263"/>
      <c r="BJ79" s="1263"/>
      <c r="BK79" s="1263"/>
      <c r="BL79" s="1263"/>
      <c r="BM79" s="1263"/>
      <c r="BN79" s="1263"/>
      <c r="BO79" s="1263"/>
      <c r="BP79" s="1265">
        <v>16.2</v>
      </c>
      <c r="BQ79" s="1265"/>
      <c r="BR79" s="1265"/>
      <c r="BS79" s="1265"/>
      <c r="BT79" s="1265"/>
      <c r="BU79" s="1265"/>
      <c r="BV79" s="1265"/>
      <c r="BW79" s="1265"/>
      <c r="BX79" s="1265">
        <v>14.1</v>
      </c>
      <c r="BY79" s="1265"/>
      <c r="BZ79" s="1265"/>
      <c r="CA79" s="1265"/>
      <c r="CB79" s="1265"/>
      <c r="CC79" s="1265"/>
      <c r="CD79" s="1265"/>
      <c r="CE79" s="1265"/>
      <c r="CF79" s="1265">
        <v>13.1</v>
      </c>
      <c r="CG79" s="1265"/>
      <c r="CH79" s="1265"/>
      <c r="CI79" s="1265"/>
      <c r="CJ79" s="1265"/>
      <c r="CK79" s="1265"/>
      <c r="CL79" s="1265"/>
      <c r="CM79" s="1265"/>
      <c r="CN79" s="1265">
        <v>15.2</v>
      </c>
      <c r="CO79" s="1265"/>
      <c r="CP79" s="1265"/>
      <c r="CQ79" s="1265"/>
      <c r="CR79" s="1265"/>
      <c r="CS79" s="1265"/>
      <c r="CT79" s="1265"/>
      <c r="CU79" s="1265"/>
      <c r="CV79" s="1265">
        <v>14.9</v>
      </c>
      <c r="CW79" s="1265"/>
      <c r="CX79" s="1265"/>
      <c r="CY79" s="1265"/>
      <c r="CZ79" s="1265"/>
      <c r="DA79" s="1265"/>
      <c r="DB79" s="1265"/>
      <c r="DC79" s="1265"/>
    </row>
    <row r="80" spans="2:107" ht="13" x14ac:dyDescent="0.2">
      <c r="B80" s="1234"/>
      <c r="G80" s="1253"/>
      <c r="H80" s="1253"/>
      <c r="I80" s="1267"/>
      <c r="J80" s="1267"/>
      <c r="K80" s="1283"/>
      <c r="L80" s="1283"/>
      <c r="M80" s="1283"/>
      <c r="N80" s="1283"/>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85"/>
      <c r="AQ87" s="1285"/>
      <c r="BC87" s="1285"/>
      <c r="BO87" s="1285"/>
      <c r="CA87" s="1285"/>
      <c r="CM87" s="1285"/>
      <c r="CY87" s="1285"/>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aep8K6MRxtJn71JFg/iNcPffXjFUJ8warL2hXQ4Ip+N8xYRvqIWs4toT0svo+XpPE9ONpiFDeYtWOe3UqI+oqg==" saltValue="OO77m8sTQF9mTTLaPsqeY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478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pUhaCO5a9jOa2s6JOgZZyPP2VejbA8I/Ikvz0s4kjN6rnGs2A5S0LrsPhN7wbuU6l41A6pNDCF+iCyOOsGUeQ==" saltValue="FWCwqf7wmUagMYCRusLlj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478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38IiDLSj315kVc14TNbCMrXf63Th7nrOGAjRZN/2efl1n3Fd25j64bcVpkEbLyn39IbqQgdM48ZA8yWcAJ6SHw==" saltValue="Pxz3idS+Bq/ltJaldDdoC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522</v>
      </c>
      <c r="B3" s="130"/>
      <c r="C3" s="131"/>
      <c r="D3" s="132">
        <v>130257</v>
      </c>
      <c r="E3" s="133"/>
      <c r="F3" s="134">
        <v>94715</v>
      </c>
      <c r="G3" s="135"/>
      <c r="H3" s="136"/>
    </row>
    <row r="4" spans="1:8" x14ac:dyDescent="0.2">
      <c r="A4" s="137"/>
      <c r="B4" s="138"/>
      <c r="C4" s="139"/>
      <c r="D4" s="140">
        <v>32715</v>
      </c>
      <c r="E4" s="141"/>
      <c r="F4" s="142">
        <v>24902</v>
      </c>
      <c r="G4" s="143"/>
      <c r="H4" s="144"/>
    </row>
    <row r="5" spans="1:8" x14ac:dyDescent="0.2">
      <c r="A5" s="125" t="s">
        <v>524</v>
      </c>
      <c r="B5" s="130"/>
      <c r="C5" s="131"/>
      <c r="D5" s="132">
        <v>100577</v>
      </c>
      <c r="E5" s="133"/>
      <c r="F5" s="134">
        <v>97161</v>
      </c>
      <c r="G5" s="135"/>
      <c r="H5" s="136"/>
    </row>
    <row r="6" spans="1:8" x14ac:dyDescent="0.2">
      <c r="A6" s="137"/>
      <c r="B6" s="138"/>
      <c r="C6" s="139"/>
      <c r="D6" s="140">
        <v>25946</v>
      </c>
      <c r="E6" s="141"/>
      <c r="F6" s="142">
        <v>26543</v>
      </c>
      <c r="G6" s="143"/>
      <c r="H6" s="144"/>
    </row>
    <row r="7" spans="1:8" x14ac:dyDescent="0.2">
      <c r="A7" s="125" t="s">
        <v>525</v>
      </c>
      <c r="B7" s="130"/>
      <c r="C7" s="131"/>
      <c r="D7" s="132">
        <v>95769</v>
      </c>
      <c r="E7" s="133"/>
      <c r="F7" s="134">
        <v>101731</v>
      </c>
      <c r="G7" s="135"/>
      <c r="H7" s="136"/>
    </row>
    <row r="8" spans="1:8" x14ac:dyDescent="0.2">
      <c r="A8" s="137"/>
      <c r="B8" s="138"/>
      <c r="C8" s="139"/>
      <c r="D8" s="140">
        <v>21053</v>
      </c>
      <c r="E8" s="141"/>
      <c r="F8" s="142">
        <v>26906</v>
      </c>
      <c r="G8" s="143"/>
      <c r="H8" s="144"/>
    </row>
    <row r="9" spans="1:8" x14ac:dyDescent="0.2">
      <c r="A9" s="125" t="s">
        <v>526</v>
      </c>
      <c r="B9" s="130"/>
      <c r="C9" s="131"/>
      <c r="D9" s="132">
        <v>103572</v>
      </c>
      <c r="E9" s="133"/>
      <c r="F9" s="134">
        <v>77936</v>
      </c>
      <c r="G9" s="135"/>
      <c r="H9" s="136"/>
    </row>
    <row r="10" spans="1:8" x14ac:dyDescent="0.2">
      <c r="A10" s="137"/>
      <c r="B10" s="138"/>
      <c r="C10" s="139"/>
      <c r="D10" s="140">
        <v>27602</v>
      </c>
      <c r="E10" s="141"/>
      <c r="F10" s="142">
        <v>19401</v>
      </c>
      <c r="G10" s="143"/>
      <c r="H10" s="144"/>
    </row>
    <row r="11" spans="1:8" x14ac:dyDescent="0.2">
      <c r="A11" s="125" t="s">
        <v>527</v>
      </c>
      <c r="B11" s="130"/>
      <c r="C11" s="131"/>
      <c r="D11" s="132">
        <v>114989</v>
      </c>
      <c r="E11" s="133"/>
      <c r="F11" s="134">
        <v>82531</v>
      </c>
      <c r="G11" s="135"/>
      <c r="H11" s="136"/>
    </row>
    <row r="12" spans="1:8" x14ac:dyDescent="0.2">
      <c r="A12" s="137"/>
      <c r="B12" s="138"/>
      <c r="C12" s="145"/>
      <c r="D12" s="140">
        <v>25989</v>
      </c>
      <c r="E12" s="141"/>
      <c r="F12" s="142">
        <v>19102</v>
      </c>
      <c r="G12" s="143"/>
      <c r="H12" s="144"/>
    </row>
    <row r="13" spans="1:8" x14ac:dyDescent="0.2">
      <c r="A13" s="125"/>
      <c r="B13" s="130"/>
      <c r="C13" s="146"/>
      <c r="D13" s="147">
        <v>109033</v>
      </c>
      <c r="E13" s="148"/>
      <c r="F13" s="149">
        <v>90815</v>
      </c>
      <c r="G13" s="150"/>
      <c r="H13" s="136"/>
    </row>
    <row r="14" spans="1:8" x14ac:dyDescent="0.2">
      <c r="A14" s="137"/>
      <c r="B14" s="138"/>
      <c r="C14" s="139"/>
      <c r="D14" s="140">
        <v>26661</v>
      </c>
      <c r="E14" s="141"/>
      <c r="F14" s="142">
        <v>23371</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1.94</v>
      </c>
      <c r="C19" s="151">
        <f>ROUND(VALUE(SUBSTITUTE(実質収支比率等に係る経年分析!G$48,"▲","-")),2)</f>
        <v>2.13</v>
      </c>
      <c r="D19" s="151">
        <f>ROUND(VALUE(SUBSTITUTE(実質収支比率等に係る経年分析!H$48,"▲","-")),2)</f>
        <v>1.75</v>
      </c>
      <c r="E19" s="151">
        <f>ROUND(VALUE(SUBSTITUTE(実質収支比率等に係る経年分析!I$48,"▲","-")),2)</f>
        <v>1.84</v>
      </c>
      <c r="F19" s="151">
        <f>ROUND(VALUE(SUBSTITUTE(実質収支比率等に係る経年分析!J$48,"▲","-")),2)</f>
        <v>1.74</v>
      </c>
    </row>
    <row r="20" spans="1:11" x14ac:dyDescent="0.2">
      <c r="A20" s="151" t="s">
        <v>53</v>
      </c>
      <c r="B20" s="151">
        <f>ROUND(VALUE(SUBSTITUTE(実質収支比率等に係る経年分析!F$47,"▲","-")),2)</f>
        <v>10.050000000000001</v>
      </c>
      <c r="C20" s="151">
        <f>ROUND(VALUE(SUBSTITUTE(実質収支比率等に係る経年分析!G$47,"▲","-")),2)</f>
        <v>9.8699999999999992</v>
      </c>
      <c r="D20" s="151">
        <f>ROUND(VALUE(SUBSTITUTE(実質収支比率等に係る経年分析!H$47,"▲","-")),2)</f>
        <v>8.7899999999999991</v>
      </c>
      <c r="E20" s="151">
        <f>ROUND(VALUE(SUBSTITUTE(実質収支比率等に係る経年分析!I$47,"▲","-")),2)</f>
        <v>8.8800000000000008</v>
      </c>
      <c r="F20" s="151">
        <f>ROUND(VALUE(SUBSTITUTE(実質収支比率等に係る経年分析!J$47,"▲","-")),2)</f>
        <v>8.02</v>
      </c>
    </row>
    <row r="21" spans="1:11" x14ac:dyDescent="0.2">
      <c r="A21" s="151" t="s">
        <v>54</v>
      </c>
      <c r="B21" s="151">
        <f>IF(ISNUMBER(VALUE(SUBSTITUTE(実質収支比率等に係る経年分析!F$49,"▲","-"))),ROUND(VALUE(SUBSTITUTE(実質収支比率等に係る経年分析!F$49,"▲","-")),2),NA())</f>
        <v>0.33</v>
      </c>
      <c r="C21" s="151">
        <f>IF(ISNUMBER(VALUE(SUBSTITUTE(実質収支比率等に係る経年分析!G$49,"▲","-"))),ROUND(VALUE(SUBSTITUTE(実質収支比率等に係る経年分析!G$49,"▲","-")),2),NA())</f>
        <v>0.24</v>
      </c>
      <c r="D21" s="151">
        <f>IF(ISNUMBER(VALUE(SUBSTITUTE(実質収支比率等に係る経年分析!H$49,"▲","-"))),ROUND(VALUE(SUBSTITUTE(実質収支比率等に係る経年分析!H$49,"▲","-")),2),NA())</f>
        <v>-1.53</v>
      </c>
      <c r="E21" s="151">
        <f>IF(ISNUMBER(VALUE(SUBSTITUTE(実質収支比率等に係る経年分析!I$49,"▲","-"))),ROUND(VALUE(SUBSTITUTE(実質収支比率等に係る経年分析!I$49,"▲","-")),2),NA())</f>
        <v>0.08</v>
      </c>
      <c r="F21" s="151">
        <f>IF(ISNUMBER(VALUE(SUBSTITUTE(実質収支比率等に係る経年分析!J$49,"▲","-"))),ROUND(VALUE(SUBSTITUTE(実質収支比率等に係る経年分析!J$49,"▲","-")),2),NA())</f>
        <v>-1.08</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0.03</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0.02</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0.03</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0.02</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0.02</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温泉事業会計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0.28000000000000003</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0.24</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0.16</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0.15</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0.15</v>
      </c>
    </row>
    <row r="30" spans="1:11" x14ac:dyDescent="0.2">
      <c r="A30" s="152" t="str">
        <f>IF(連結実質赤字比率に係る赤字・黒字の構成分析!C$40="",NA(),連結実質赤字比率に係る赤字・黒字の構成分析!C$40)</f>
        <v>流域下水道事業特別会計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0.2</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0.2</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0.24</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0.24</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0.28999999999999998</v>
      </c>
    </row>
    <row r="31" spans="1:11" x14ac:dyDescent="0.2">
      <c r="A31" s="152" t="str">
        <f>IF(連結実質赤字比率に係る赤字・黒字の構成分析!C$39="",NA(),連結実質赤字比率に係る赤字・黒字の構成分析!C$39)</f>
        <v>国民健康保険特別会計</v>
      </c>
      <c r="B31" s="152" t="e">
        <f>IF(ROUND(VALUE(SUBSTITUTE(連結実質赤字比率に係る赤字・黒字の構成分析!F$39,"▲", "-")), 2) &lt; 0, ABS(ROUND(VALUE(SUBSTITUTE(連結実質赤字比率に係る赤字・黒字の構成分析!F$39,"▲", "-")), 2)), NA())</f>
        <v>#VALUE!</v>
      </c>
      <c r="C31" s="152" t="e">
        <f>IF(ROUND(VALUE(SUBSTITUTE(連結実質赤字比率に係る赤字・黒字の構成分析!F$39,"▲", "-")), 2) &gt;= 0, ABS(ROUND(VALUE(SUBSTITUTE(連結実質赤字比率に係る赤字・黒字の構成分析!F$39,"▲", "-")), 2)), NA())</f>
        <v>#VALUE!</v>
      </c>
      <c r="D31" s="152" t="e">
        <f>IF(ROUND(VALUE(SUBSTITUTE(連結実質赤字比率に係る赤字・黒字の構成分析!G$39,"▲", "-")), 2) &lt; 0, ABS(ROUND(VALUE(SUBSTITUTE(連結実質赤字比率に係る赤字・黒字の構成分析!G$39,"▲", "-")), 2)), NA())</f>
        <v>#VALUE!</v>
      </c>
      <c r="E31" s="152" t="e">
        <f>IF(ROUND(VALUE(SUBSTITUTE(連結実質赤字比率に係る赤字・黒字の構成分析!G$39,"▲", "-")), 2) &gt;= 0, ABS(ROUND(VALUE(SUBSTITUTE(連結実質赤字比率に係る赤字・黒字の構成分析!G$39,"▲", "-")), 2)), NA())</f>
        <v>#VALUE!</v>
      </c>
      <c r="F31" s="152" t="e">
        <f>IF(ROUND(VALUE(SUBSTITUTE(連結実質赤字比率に係る赤字・黒字の構成分析!H$39,"▲", "-")), 2) &lt; 0, ABS(ROUND(VALUE(SUBSTITUTE(連結実質赤字比率に係る赤字・黒字の構成分析!H$39,"▲", "-")), 2)), NA())</f>
        <v>#VALUE!</v>
      </c>
      <c r="G31" s="152" t="e">
        <f>IF(ROUND(VALUE(SUBSTITUTE(連結実質赤字比率に係る赤字・黒字の構成分析!H$39,"▲", "-")), 2) &gt;= 0, ABS(ROUND(VALUE(SUBSTITUTE(連結実質赤字比率に係る赤字・黒字の構成分析!H$39,"▲", "-")), 2)), NA())</f>
        <v>#VALUE!</v>
      </c>
      <c r="H31" s="152" t="e">
        <f>IF(ROUND(VALUE(SUBSTITUTE(連結実質赤字比率に係る赤字・黒字の構成分析!I$39,"▲", "-")), 2) &lt; 0, ABS(ROUND(VALUE(SUBSTITUTE(連結実質赤字比率に係る赤字・黒字の構成分析!I$39,"▲", "-")), 2)), NA())</f>
        <v>#VALUE!</v>
      </c>
      <c r="I31" s="152" t="e">
        <f>IF(ROUND(VALUE(SUBSTITUTE(連結実質赤字比率に係る赤字・黒字の構成分析!I$39,"▲", "-")), 2) &gt;= 0, ABS(ROUND(VALUE(SUBSTITUTE(連結実質赤字比率に係る赤字・黒字の構成分析!I$39,"▲", "-")), 2)), NA())</f>
        <v>#VALUE!</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0.41</v>
      </c>
    </row>
    <row r="32" spans="1:11" x14ac:dyDescent="0.2">
      <c r="A32" s="152" t="str">
        <f>IF(連結実質赤字比率に係る赤字・黒字の構成分析!C$38="",NA(),連結実質赤字比率に係る赤字・黒字の構成分析!C$38)</f>
        <v>中小企業近代化資金特別会計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1.33</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1.39</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1.1200000000000001</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1.21</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0.84</v>
      </c>
    </row>
    <row r="33" spans="1:16" x14ac:dyDescent="0.2">
      <c r="A33" s="152" t="str">
        <f>IF(連結実質赤字比率に係る赤字・黒字の構成分析!C$37="",NA(),連結実質赤字比率に係る赤字・黒字の構成分析!C$37)</f>
        <v>恩賜県有財産特別会計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1.1499999999999999</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1.1499999999999999</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1.19</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1.07</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0.94</v>
      </c>
    </row>
    <row r="34" spans="1:16" x14ac:dyDescent="0.2">
      <c r="A34" s="152" t="str">
        <f>IF(連結実質赤字比率に係る赤字・黒字の構成分析!C$36="",NA(),連結実質赤字比率に係る赤字・黒字の構成分析!C$36)</f>
        <v>一般会計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1.1399999999999999</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1.33</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0.84</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0.99</v>
      </c>
    </row>
    <row r="35" spans="1:16" x14ac:dyDescent="0.2">
      <c r="A35" s="152" t="str">
        <f>IF(連結実質赤字比率に係る赤字・黒字の構成分析!C$35="",NA(),連結実質赤字比率に係る赤字・黒字の構成分析!C$35)</f>
        <v>市町村振興資金特別会計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1.49</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1.42</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1.33</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1.34</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1.42</v>
      </c>
    </row>
    <row r="36" spans="1:16" x14ac:dyDescent="0.2">
      <c r="A36" s="152" t="str">
        <f>IF(連結実質赤字比率に係る赤字・黒字の構成分析!C$34="",NA(),連結実質赤字比率に係る赤字・黒字の構成分析!C$34)</f>
        <v>電気事業会計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5.95</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5.55</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5.96</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6.58</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5.76</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54368</v>
      </c>
      <c r="E42" s="153"/>
      <c r="F42" s="153"/>
      <c r="G42" s="153">
        <f>'実質公債費比率（分子）の構造'!L$52</f>
        <v>55889</v>
      </c>
      <c r="H42" s="153"/>
      <c r="I42" s="153"/>
      <c r="J42" s="153">
        <f>'実質公債費比率（分子）の構造'!M$52</f>
        <v>56091</v>
      </c>
      <c r="K42" s="153"/>
      <c r="L42" s="153"/>
      <c r="M42" s="153">
        <f>'実質公債費比率（分子）の構造'!N$52</f>
        <v>55977</v>
      </c>
      <c r="N42" s="153"/>
      <c r="O42" s="153"/>
      <c r="P42" s="153">
        <f>'実質公債費比率（分子）の構造'!O$52</f>
        <v>54769</v>
      </c>
    </row>
    <row r="43" spans="1:16" x14ac:dyDescent="0.2">
      <c r="A43" s="153" t="s">
        <v>62</v>
      </c>
      <c r="B43" s="153">
        <f>'実質公債費比率（分子）の構造'!K$51</f>
        <v>1</v>
      </c>
      <c r="C43" s="153"/>
      <c r="D43" s="153"/>
      <c r="E43" s="153">
        <f>'実質公債費比率（分子）の構造'!L$51</f>
        <v>0</v>
      </c>
      <c r="F43" s="153"/>
      <c r="G43" s="153"/>
      <c r="H43" s="153">
        <f>'実質公債費比率（分子）の構造'!M$51</f>
        <v>0</v>
      </c>
      <c r="I43" s="153"/>
      <c r="J43" s="153"/>
      <c r="K43" s="153">
        <f>'実質公債費比率（分子）の構造'!N$51</f>
        <v>0</v>
      </c>
      <c r="L43" s="153"/>
      <c r="M43" s="153"/>
      <c r="N43" s="153">
        <f>'実質公債費比率（分子）の構造'!O$51</f>
        <v>0</v>
      </c>
      <c r="O43" s="153"/>
      <c r="P43" s="153"/>
    </row>
    <row r="44" spans="1:16" x14ac:dyDescent="0.2">
      <c r="A44" s="153" t="s">
        <v>63</v>
      </c>
      <c r="B44" s="153">
        <f>'実質公債費比率（分子）の構造'!K$50</f>
        <v>620</v>
      </c>
      <c r="C44" s="153"/>
      <c r="D44" s="153"/>
      <c r="E44" s="153">
        <f>'実質公債費比率（分子）の構造'!L$50</f>
        <v>285</v>
      </c>
      <c r="F44" s="153"/>
      <c r="G44" s="153"/>
      <c r="H44" s="153">
        <f>'実質公債費比率（分子）の構造'!M$50</f>
        <v>259</v>
      </c>
      <c r="I44" s="153"/>
      <c r="J44" s="153"/>
      <c r="K44" s="153">
        <f>'実質公債費比率（分子）の構造'!N$50</f>
        <v>259</v>
      </c>
      <c r="L44" s="153"/>
      <c r="M44" s="153"/>
      <c r="N44" s="153">
        <f>'実質公債費比率（分子）の構造'!O$50</f>
        <v>259</v>
      </c>
      <c r="O44" s="153"/>
      <c r="P44" s="153"/>
    </row>
    <row r="45" spans="1:16" x14ac:dyDescent="0.2">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65</v>
      </c>
      <c r="B46" s="153">
        <f>'実質公債費比率（分子）の構造'!K$48</f>
        <v>954</v>
      </c>
      <c r="C46" s="153"/>
      <c r="D46" s="153"/>
      <c r="E46" s="153">
        <f>'実質公債費比率（分子）の構造'!L$48</f>
        <v>766</v>
      </c>
      <c r="F46" s="153"/>
      <c r="G46" s="153"/>
      <c r="H46" s="153">
        <f>'実質公債費比率（分子）の構造'!M$48</f>
        <v>1607</v>
      </c>
      <c r="I46" s="153"/>
      <c r="J46" s="153"/>
      <c r="K46" s="153">
        <f>'実質公債費比率（分子）の構造'!N$48</f>
        <v>1568</v>
      </c>
      <c r="L46" s="153"/>
      <c r="M46" s="153"/>
      <c r="N46" s="153">
        <f>'実質公債費比率（分子）の構造'!O$48</f>
        <v>1483</v>
      </c>
      <c r="O46" s="153"/>
      <c r="P46" s="153"/>
    </row>
    <row r="47" spans="1:16" x14ac:dyDescent="0.2">
      <c r="A47" s="153" t="s">
        <v>66</v>
      </c>
      <c r="B47" s="153">
        <f>'実質公債費比率（分子）の構造'!K$47</f>
        <v>4000</v>
      </c>
      <c r="C47" s="153"/>
      <c r="D47" s="153"/>
      <c r="E47" s="153">
        <f>'実質公債費比率（分子）の構造'!L$47</f>
        <v>4667</v>
      </c>
      <c r="F47" s="153"/>
      <c r="G47" s="153"/>
      <c r="H47" s="153">
        <f>'実質公債費比率（分子）の構造'!M$47</f>
        <v>5367</v>
      </c>
      <c r="I47" s="153"/>
      <c r="J47" s="153"/>
      <c r="K47" s="153">
        <f>'実質公債費比率（分子）の構造'!N$47</f>
        <v>6067</v>
      </c>
      <c r="L47" s="153"/>
      <c r="M47" s="153"/>
      <c r="N47" s="153">
        <f>'実質公債費比率（分子）の構造'!O$47</f>
        <v>6433</v>
      </c>
      <c r="O47" s="153"/>
      <c r="P47" s="153"/>
    </row>
    <row r="48" spans="1:16" x14ac:dyDescent="0.2">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f>'実質公債費比率（分子）の構造'!N$46</f>
        <v>33</v>
      </c>
      <c r="L48" s="153"/>
      <c r="M48" s="153"/>
      <c r="N48" s="153">
        <f>'実質公債費比率（分子）の構造'!O$46</f>
        <v>33</v>
      </c>
      <c r="O48" s="153"/>
      <c r="P48" s="153"/>
    </row>
    <row r="49" spans="1:16" x14ac:dyDescent="0.2">
      <c r="A49" s="153" t="s">
        <v>68</v>
      </c>
      <c r="B49" s="153">
        <f>'実質公債費比率（分子）の構造'!K$45</f>
        <v>82358</v>
      </c>
      <c r="C49" s="153"/>
      <c r="D49" s="153"/>
      <c r="E49" s="153">
        <f>'実質公債費比率（分子）の構造'!L$45</f>
        <v>82543</v>
      </c>
      <c r="F49" s="153"/>
      <c r="G49" s="153"/>
      <c r="H49" s="153">
        <f>'実質公債費比率（分子）の構造'!M$45</f>
        <v>81218</v>
      </c>
      <c r="I49" s="153"/>
      <c r="J49" s="153"/>
      <c r="K49" s="153">
        <f>'実質公債費比率（分子）の構造'!N$45</f>
        <v>79331</v>
      </c>
      <c r="L49" s="153"/>
      <c r="M49" s="153"/>
      <c r="N49" s="153">
        <f>'実質公債費比率（分子）の構造'!O$45</f>
        <v>75529</v>
      </c>
      <c r="O49" s="153"/>
      <c r="P49" s="153"/>
    </row>
    <row r="50" spans="1:16" x14ac:dyDescent="0.2">
      <c r="A50" s="153" t="s">
        <v>69</v>
      </c>
      <c r="B50" s="153" t="e">
        <f>NA()</f>
        <v>#N/A</v>
      </c>
      <c r="C50" s="153">
        <f>IF(ISNUMBER('実質公債費比率（分子）の構造'!K$53),'実質公債費比率（分子）の構造'!K$53,NA())</f>
        <v>33565</v>
      </c>
      <c r="D50" s="153" t="e">
        <f>NA()</f>
        <v>#N/A</v>
      </c>
      <c r="E50" s="153" t="e">
        <f>NA()</f>
        <v>#N/A</v>
      </c>
      <c r="F50" s="153">
        <f>IF(ISNUMBER('実質公債費比率（分子）の構造'!L$53),'実質公債費比率（分子）の構造'!L$53,NA())</f>
        <v>32372</v>
      </c>
      <c r="G50" s="153" t="e">
        <f>NA()</f>
        <v>#N/A</v>
      </c>
      <c r="H50" s="153" t="e">
        <f>NA()</f>
        <v>#N/A</v>
      </c>
      <c r="I50" s="153">
        <f>IF(ISNUMBER('実質公債費比率（分子）の構造'!M$53),'実質公債費比率（分子）の構造'!M$53,NA())</f>
        <v>32360</v>
      </c>
      <c r="J50" s="153" t="e">
        <f>NA()</f>
        <v>#N/A</v>
      </c>
      <c r="K50" s="153" t="e">
        <f>NA()</f>
        <v>#N/A</v>
      </c>
      <c r="L50" s="153">
        <f>IF(ISNUMBER('実質公債費比率（分子）の構造'!N$53),'実質公債費比率（分子）の構造'!N$53,NA())</f>
        <v>31281</v>
      </c>
      <c r="M50" s="153" t="e">
        <f>NA()</f>
        <v>#N/A</v>
      </c>
      <c r="N50" s="153" t="e">
        <f>NA()</f>
        <v>#N/A</v>
      </c>
      <c r="O50" s="153">
        <f>IF(ISNUMBER('実質公債費比率（分子）の構造'!O$53),'実質公債費比率（分子）の構造'!O$53,NA())</f>
        <v>28968</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618102</v>
      </c>
      <c r="E56" s="152"/>
      <c r="F56" s="152"/>
      <c r="G56" s="152">
        <f>'将来負担比率（分子）の構造'!J$52</f>
        <v>607802</v>
      </c>
      <c r="H56" s="152"/>
      <c r="I56" s="152"/>
      <c r="J56" s="152">
        <f>'将来負担比率（分子）の構造'!K$52</f>
        <v>603267</v>
      </c>
      <c r="K56" s="152"/>
      <c r="L56" s="152"/>
      <c r="M56" s="152">
        <f>'将来負担比率（分子）の構造'!L$52</f>
        <v>592113</v>
      </c>
      <c r="N56" s="152"/>
      <c r="O56" s="152"/>
      <c r="P56" s="152">
        <f>'将来負担比率（分子）の構造'!M$52</f>
        <v>578513</v>
      </c>
    </row>
    <row r="57" spans="1:16" x14ac:dyDescent="0.2">
      <c r="A57" s="152" t="s">
        <v>40</v>
      </c>
      <c r="B57" s="152"/>
      <c r="C57" s="152"/>
      <c r="D57" s="152">
        <f>'将来負担比率（分子）の構造'!I$51</f>
        <v>27135</v>
      </c>
      <c r="E57" s="152"/>
      <c r="F57" s="152"/>
      <c r="G57" s="152">
        <f>'将来負担比率（分子）の構造'!J$51</f>
        <v>26039</v>
      </c>
      <c r="H57" s="152"/>
      <c r="I57" s="152"/>
      <c r="J57" s="152">
        <f>'将来負担比率（分子）の構造'!K$51</f>
        <v>25580</v>
      </c>
      <c r="K57" s="152"/>
      <c r="L57" s="152"/>
      <c r="M57" s="152">
        <f>'将来負担比率（分子）の構造'!L$51</f>
        <v>24095</v>
      </c>
      <c r="N57" s="152"/>
      <c r="O57" s="152"/>
      <c r="P57" s="152">
        <f>'将来負担比率（分子）の構造'!M$51</f>
        <v>23201</v>
      </c>
    </row>
    <row r="58" spans="1:16" x14ac:dyDescent="0.2">
      <c r="A58" s="152" t="s">
        <v>39</v>
      </c>
      <c r="B58" s="152"/>
      <c r="C58" s="152"/>
      <c r="D58" s="152">
        <f>'将来負担比率（分子）の構造'!I$50</f>
        <v>90760</v>
      </c>
      <c r="E58" s="152"/>
      <c r="F58" s="152"/>
      <c r="G58" s="152">
        <f>'将来負担比率（分子）の構造'!J$50</f>
        <v>102669</v>
      </c>
      <c r="H58" s="152"/>
      <c r="I58" s="152"/>
      <c r="J58" s="152">
        <f>'将来負担比率（分子）の構造'!K$50</f>
        <v>105161</v>
      </c>
      <c r="K58" s="152"/>
      <c r="L58" s="152"/>
      <c r="M58" s="152">
        <f>'将来負担比率（分子）の構造'!L$50</f>
        <v>103025</v>
      </c>
      <c r="N58" s="152"/>
      <c r="O58" s="152"/>
      <c r="P58" s="152">
        <f>'将来負担比率（分子）の構造'!M$50</f>
        <v>101028</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23616</v>
      </c>
      <c r="C61" s="152"/>
      <c r="D61" s="152"/>
      <c r="E61" s="152">
        <f>'将来負担比率（分子）の構造'!J$46</f>
        <v>22612</v>
      </c>
      <c r="F61" s="152"/>
      <c r="G61" s="152"/>
      <c r="H61" s="152">
        <f>'将来負担比率（分子）の構造'!K$46</f>
        <v>15845</v>
      </c>
      <c r="I61" s="152"/>
      <c r="J61" s="152"/>
      <c r="K61" s="152">
        <f>'将来負担比率（分子）の構造'!L$46</f>
        <v>15223</v>
      </c>
      <c r="L61" s="152"/>
      <c r="M61" s="152"/>
      <c r="N61" s="152">
        <f>'将来負担比率（分子）の構造'!M$46</f>
        <v>14594</v>
      </c>
      <c r="O61" s="152"/>
      <c r="P61" s="152"/>
    </row>
    <row r="62" spans="1:16" x14ac:dyDescent="0.2">
      <c r="A62" s="152" t="s">
        <v>33</v>
      </c>
      <c r="B62" s="152">
        <f>'将来負担比率（分子）の構造'!I$45</f>
        <v>114627</v>
      </c>
      <c r="C62" s="152"/>
      <c r="D62" s="152"/>
      <c r="E62" s="152">
        <f>'将来負担比率（分子）の構造'!J$45</f>
        <v>113606</v>
      </c>
      <c r="F62" s="152"/>
      <c r="G62" s="152"/>
      <c r="H62" s="152">
        <f>'将来負担比率（分子）の構造'!K$45</f>
        <v>111511</v>
      </c>
      <c r="I62" s="152"/>
      <c r="J62" s="152"/>
      <c r="K62" s="152">
        <f>'将来負担比率（分子）の構造'!L$45</f>
        <v>105857</v>
      </c>
      <c r="L62" s="152"/>
      <c r="M62" s="152"/>
      <c r="N62" s="152">
        <f>'将来負担比率（分子）の構造'!M$45</f>
        <v>103184</v>
      </c>
      <c r="O62" s="152"/>
      <c r="P62" s="152"/>
    </row>
    <row r="63" spans="1:16" x14ac:dyDescent="0.2">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31</v>
      </c>
      <c r="B64" s="152">
        <f>'将来負担比率（分子）の構造'!I$43</f>
        <v>9789</v>
      </c>
      <c r="C64" s="152"/>
      <c r="D64" s="152"/>
      <c r="E64" s="152">
        <f>'将来負担比率（分子）の構造'!J$43</f>
        <v>8914</v>
      </c>
      <c r="F64" s="152"/>
      <c r="G64" s="152"/>
      <c r="H64" s="152">
        <f>'将来負担比率（分子）の構造'!K$43</f>
        <v>16602</v>
      </c>
      <c r="I64" s="152"/>
      <c r="J64" s="152"/>
      <c r="K64" s="152">
        <f>'将来負担比率（分子）の構造'!L$43</f>
        <v>15613</v>
      </c>
      <c r="L64" s="152"/>
      <c r="M64" s="152"/>
      <c r="N64" s="152">
        <f>'将来負担比率（分子）の構造'!M$43</f>
        <v>14675</v>
      </c>
      <c r="O64" s="152"/>
      <c r="P64" s="152"/>
    </row>
    <row r="65" spans="1:16" x14ac:dyDescent="0.2">
      <c r="A65" s="152" t="s">
        <v>30</v>
      </c>
      <c r="B65" s="152">
        <f>'将来負担比率（分子）の構造'!I$42</f>
        <v>3129</v>
      </c>
      <c r="C65" s="152"/>
      <c r="D65" s="152"/>
      <c r="E65" s="152">
        <f>'将来負担比率（分子）の構造'!J$42</f>
        <v>2869</v>
      </c>
      <c r="F65" s="152"/>
      <c r="G65" s="152"/>
      <c r="H65" s="152">
        <f>'将来負担比率（分子）の構造'!K$42</f>
        <v>2631</v>
      </c>
      <c r="I65" s="152"/>
      <c r="J65" s="152"/>
      <c r="K65" s="152">
        <f>'将来負担比率（分子）の構造'!L$42</f>
        <v>2392</v>
      </c>
      <c r="L65" s="152"/>
      <c r="M65" s="152"/>
      <c r="N65" s="152">
        <f>'将来負担比率（分子）の構造'!M$42</f>
        <v>2154</v>
      </c>
      <c r="O65" s="152"/>
      <c r="P65" s="152"/>
    </row>
    <row r="66" spans="1:16" x14ac:dyDescent="0.2">
      <c r="A66" s="152" t="s">
        <v>29</v>
      </c>
      <c r="B66" s="152">
        <f>'将来負担比率（分子）の構造'!I$41</f>
        <v>1030100</v>
      </c>
      <c r="C66" s="152"/>
      <c r="D66" s="152"/>
      <c r="E66" s="152">
        <f>'将来負担比率（分子）の構造'!J$41</f>
        <v>1018217</v>
      </c>
      <c r="F66" s="152"/>
      <c r="G66" s="152"/>
      <c r="H66" s="152">
        <f>'将来負担比率（分子）の構造'!K$41</f>
        <v>1014044</v>
      </c>
      <c r="I66" s="152"/>
      <c r="J66" s="152"/>
      <c r="K66" s="152">
        <f>'将来負担比率（分子）の構造'!L$41</f>
        <v>1004648</v>
      </c>
      <c r="L66" s="152"/>
      <c r="M66" s="152"/>
      <c r="N66" s="152">
        <f>'将来負担比率（分子）の構造'!M$41</f>
        <v>993325</v>
      </c>
      <c r="O66" s="152"/>
      <c r="P66" s="152"/>
    </row>
    <row r="67" spans="1:16" x14ac:dyDescent="0.2">
      <c r="A67" s="152" t="s">
        <v>73</v>
      </c>
      <c r="B67" s="152" t="e">
        <f>NA()</f>
        <v>#N/A</v>
      </c>
      <c r="C67" s="152">
        <f>IF(ISNUMBER('将来負担比率（分子）の構造'!I$53), IF('将来負担比率（分子）の構造'!I$53 &lt; 0, 0, '将来負担比率（分子）の構造'!I$53), NA())</f>
        <v>445264</v>
      </c>
      <c r="D67" s="152" t="e">
        <f>NA()</f>
        <v>#N/A</v>
      </c>
      <c r="E67" s="152" t="e">
        <f>NA()</f>
        <v>#N/A</v>
      </c>
      <c r="F67" s="152">
        <f>IF(ISNUMBER('将来負担比率（分子）の構造'!J$53), IF('将来負担比率（分子）の構造'!J$53 &lt; 0, 0, '将来負担比率（分子）の構造'!J$53), NA())</f>
        <v>429708</v>
      </c>
      <c r="G67" s="152" t="e">
        <f>NA()</f>
        <v>#N/A</v>
      </c>
      <c r="H67" s="152" t="e">
        <f>NA()</f>
        <v>#N/A</v>
      </c>
      <c r="I67" s="152">
        <f>IF(ISNUMBER('将来負担比率（分子）の構造'!K$53), IF('将来負担比率（分子）の構造'!K$53 &lt; 0, 0, '将来負担比率（分子）の構造'!K$53), NA())</f>
        <v>426625</v>
      </c>
      <c r="J67" s="152" t="e">
        <f>NA()</f>
        <v>#N/A</v>
      </c>
      <c r="K67" s="152" t="e">
        <f>NA()</f>
        <v>#N/A</v>
      </c>
      <c r="L67" s="152">
        <f>IF(ISNUMBER('将来負担比率（分子）の構造'!L$53), IF('将来負担比率（分子）の構造'!L$53 &lt; 0, 0, '将来負担比率（分子）の構造'!L$53), NA())</f>
        <v>424500</v>
      </c>
      <c r="M67" s="152" t="e">
        <f>NA()</f>
        <v>#N/A</v>
      </c>
      <c r="N67" s="152" t="e">
        <f>NA()</f>
        <v>#N/A</v>
      </c>
      <c r="O67" s="152">
        <f>IF(ISNUMBER('将来負担比率（分子）の構造'!M$53), IF('将来負担比率（分子）の構造'!M$53 &lt; 0, 0, '将来負担比率（分子）の構造'!M$53), NA())</f>
        <v>425190</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23168</v>
      </c>
      <c r="C72" s="156">
        <f>基金残高に係る経年分析!G55</f>
        <v>23180</v>
      </c>
      <c r="D72" s="156">
        <f>基金残高に係る経年分析!H55</f>
        <v>20691</v>
      </c>
    </row>
    <row r="73" spans="1:16" x14ac:dyDescent="0.2">
      <c r="A73" s="155" t="s">
        <v>76</v>
      </c>
      <c r="B73" s="156">
        <f>基金残高に係る経年分析!F56</f>
        <v>16815</v>
      </c>
      <c r="C73" s="156">
        <f>基金残高に係る経年分析!G56</f>
        <v>15824</v>
      </c>
      <c r="D73" s="156">
        <f>基金残高に係る経年分析!H56</f>
        <v>14832</v>
      </c>
    </row>
    <row r="74" spans="1:16" x14ac:dyDescent="0.2">
      <c r="A74" s="155" t="s">
        <v>77</v>
      </c>
      <c r="B74" s="156">
        <f>基金残高に係る経年分析!F57</f>
        <v>45075</v>
      </c>
      <c r="C74" s="156">
        <f>基金残高に係る経年分析!G57</f>
        <v>40219</v>
      </c>
      <c r="D74" s="156">
        <f>基金残高に係る経年分析!H57</f>
        <v>38942</v>
      </c>
    </row>
  </sheetData>
  <sheetProtection algorithmName="SHA-512" hashValue="zsdStsBAFxlWdMtYpMLQ8tjSfpuR54VZeCHeyR/Z0t5oNXrtNbPOKIkgSZJ8eIMtW11ZAokznNkzKOx3UPXTrQ==" saltValue="tdSURfADPPQWKD+lKKD5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184</v>
      </c>
      <c r="DD1" s="698"/>
      <c r="DE1" s="698"/>
      <c r="DF1" s="698"/>
      <c r="DG1" s="698"/>
      <c r="DH1" s="698"/>
      <c r="DI1" s="699"/>
      <c r="DK1" s="697" t="s">
        <v>185</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186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187</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188</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189</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190</v>
      </c>
      <c r="S4" s="668"/>
      <c r="T4" s="668"/>
      <c r="U4" s="668"/>
      <c r="V4" s="668"/>
      <c r="W4" s="668"/>
      <c r="X4" s="668"/>
      <c r="Y4" s="669"/>
      <c r="Z4" s="667" t="s">
        <v>191</v>
      </c>
      <c r="AA4" s="668"/>
      <c r="AB4" s="668"/>
      <c r="AC4" s="669"/>
      <c r="AD4" s="667" t="s">
        <v>192</v>
      </c>
      <c r="AE4" s="668"/>
      <c r="AF4" s="668"/>
      <c r="AG4" s="668"/>
      <c r="AH4" s="668"/>
      <c r="AI4" s="668"/>
      <c r="AJ4" s="668"/>
      <c r="AK4" s="669"/>
      <c r="AL4" s="667" t="s">
        <v>191</v>
      </c>
      <c r="AM4" s="668"/>
      <c r="AN4" s="668"/>
      <c r="AO4" s="669"/>
      <c r="AP4" s="700" t="s">
        <v>193</v>
      </c>
      <c r="AQ4" s="700"/>
      <c r="AR4" s="700"/>
      <c r="AS4" s="700"/>
      <c r="AT4" s="700"/>
      <c r="AU4" s="700"/>
      <c r="AV4" s="700"/>
      <c r="AW4" s="700"/>
      <c r="AX4" s="700"/>
      <c r="AY4" s="700"/>
      <c r="AZ4" s="700"/>
      <c r="BA4" s="700"/>
      <c r="BB4" s="700"/>
      <c r="BC4" s="700"/>
      <c r="BD4" s="700" t="s">
        <v>194</v>
      </c>
      <c r="BE4" s="700"/>
      <c r="BF4" s="700"/>
      <c r="BG4" s="700"/>
      <c r="BH4" s="700"/>
      <c r="BI4" s="700"/>
      <c r="BJ4" s="700"/>
      <c r="BK4" s="700"/>
      <c r="BL4" s="700" t="s">
        <v>191</v>
      </c>
      <c r="BM4" s="700"/>
      <c r="BN4" s="700"/>
      <c r="BO4" s="700"/>
      <c r="BP4" s="700" t="s">
        <v>195</v>
      </c>
      <c r="BQ4" s="700"/>
      <c r="BR4" s="700"/>
      <c r="BS4" s="700"/>
      <c r="BT4" s="700"/>
      <c r="BU4" s="700"/>
      <c r="BV4" s="700"/>
      <c r="BW4" s="700"/>
      <c r="BY4" s="667" t="s">
        <v>196</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197</v>
      </c>
      <c r="C5" s="665"/>
      <c r="D5" s="665"/>
      <c r="E5" s="665"/>
      <c r="F5" s="665"/>
      <c r="G5" s="665"/>
      <c r="H5" s="665"/>
      <c r="I5" s="665"/>
      <c r="J5" s="665"/>
      <c r="K5" s="665"/>
      <c r="L5" s="665"/>
      <c r="M5" s="665"/>
      <c r="N5" s="665"/>
      <c r="O5" s="665"/>
      <c r="P5" s="665"/>
      <c r="Q5" s="666"/>
      <c r="R5" s="676">
        <v>117883310</v>
      </c>
      <c r="S5" s="677"/>
      <c r="T5" s="677"/>
      <c r="U5" s="677"/>
      <c r="V5" s="677"/>
      <c r="W5" s="677"/>
      <c r="X5" s="677"/>
      <c r="Y5" s="678"/>
      <c r="Z5" s="695">
        <v>25.6</v>
      </c>
      <c r="AA5" s="695"/>
      <c r="AB5" s="695"/>
      <c r="AC5" s="695"/>
      <c r="AD5" s="696">
        <v>98291364</v>
      </c>
      <c r="AE5" s="696"/>
      <c r="AF5" s="696"/>
      <c r="AG5" s="696"/>
      <c r="AH5" s="696"/>
      <c r="AI5" s="696"/>
      <c r="AJ5" s="696"/>
      <c r="AK5" s="696"/>
      <c r="AL5" s="679">
        <v>40.200000000000003</v>
      </c>
      <c r="AM5" s="680"/>
      <c r="AN5" s="680"/>
      <c r="AO5" s="683"/>
      <c r="AP5" s="664" t="s">
        <v>198</v>
      </c>
      <c r="AQ5" s="665"/>
      <c r="AR5" s="665"/>
      <c r="AS5" s="665"/>
      <c r="AT5" s="665"/>
      <c r="AU5" s="665"/>
      <c r="AV5" s="665"/>
      <c r="AW5" s="665"/>
      <c r="AX5" s="665"/>
      <c r="AY5" s="665"/>
      <c r="AZ5" s="665"/>
      <c r="BA5" s="665"/>
      <c r="BB5" s="665"/>
      <c r="BC5" s="666"/>
      <c r="BD5" s="595">
        <v>117868982</v>
      </c>
      <c r="BE5" s="596"/>
      <c r="BF5" s="596"/>
      <c r="BG5" s="596"/>
      <c r="BH5" s="596"/>
      <c r="BI5" s="596"/>
      <c r="BJ5" s="596"/>
      <c r="BK5" s="597"/>
      <c r="BL5" s="684">
        <v>100</v>
      </c>
      <c r="BM5" s="684"/>
      <c r="BN5" s="684"/>
      <c r="BO5" s="684"/>
      <c r="BP5" s="685">
        <v>971354</v>
      </c>
      <c r="BQ5" s="685"/>
      <c r="BR5" s="685"/>
      <c r="BS5" s="685"/>
      <c r="BT5" s="685"/>
      <c r="BU5" s="685"/>
      <c r="BV5" s="685"/>
      <c r="BW5" s="688"/>
      <c r="BY5" s="667" t="s">
        <v>193</v>
      </c>
      <c r="BZ5" s="668"/>
      <c r="CA5" s="668"/>
      <c r="CB5" s="668"/>
      <c r="CC5" s="668"/>
      <c r="CD5" s="668"/>
      <c r="CE5" s="668"/>
      <c r="CF5" s="668"/>
      <c r="CG5" s="668"/>
      <c r="CH5" s="668"/>
      <c r="CI5" s="668"/>
      <c r="CJ5" s="668"/>
      <c r="CK5" s="668"/>
      <c r="CL5" s="669"/>
      <c r="CM5" s="667" t="s">
        <v>199</v>
      </c>
      <c r="CN5" s="668"/>
      <c r="CO5" s="668"/>
      <c r="CP5" s="668"/>
      <c r="CQ5" s="668"/>
      <c r="CR5" s="668"/>
      <c r="CS5" s="668"/>
      <c r="CT5" s="669"/>
      <c r="CU5" s="667" t="s">
        <v>191</v>
      </c>
      <c r="CV5" s="668"/>
      <c r="CW5" s="668"/>
      <c r="CX5" s="669"/>
      <c r="CY5" s="667" t="s">
        <v>200</v>
      </c>
      <c r="CZ5" s="668"/>
      <c r="DA5" s="668"/>
      <c r="DB5" s="668"/>
      <c r="DC5" s="668"/>
      <c r="DD5" s="668"/>
      <c r="DE5" s="668"/>
      <c r="DF5" s="668"/>
      <c r="DG5" s="668"/>
      <c r="DH5" s="668"/>
      <c r="DI5" s="668"/>
      <c r="DJ5" s="668"/>
      <c r="DK5" s="669"/>
      <c r="DL5" s="667" t="s">
        <v>201</v>
      </c>
      <c r="DM5" s="668"/>
      <c r="DN5" s="668"/>
      <c r="DO5" s="668"/>
      <c r="DP5" s="668"/>
      <c r="DQ5" s="668"/>
      <c r="DR5" s="668"/>
      <c r="DS5" s="668"/>
      <c r="DT5" s="668"/>
      <c r="DU5" s="668"/>
      <c r="DV5" s="668"/>
      <c r="DW5" s="668"/>
      <c r="DX5" s="669"/>
    </row>
    <row r="6" spans="2:138" ht="11.25" customHeight="1" x14ac:dyDescent="0.2">
      <c r="B6" s="592" t="s">
        <v>202</v>
      </c>
      <c r="C6" s="593"/>
      <c r="D6" s="593"/>
      <c r="E6" s="593"/>
      <c r="F6" s="593"/>
      <c r="G6" s="593"/>
      <c r="H6" s="593"/>
      <c r="I6" s="593"/>
      <c r="J6" s="593"/>
      <c r="K6" s="593"/>
      <c r="L6" s="593"/>
      <c r="M6" s="593"/>
      <c r="N6" s="593"/>
      <c r="O6" s="593"/>
      <c r="P6" s="593"/>
      <c r="Q6" s="594"/>
      <c r="R6" s="595">
        <v>15147087</v>
      </c>
      <c r="S6" s="596"/>
      <c r="T6" s="596"/>
      <c r="U6" s="596"/>
      <c r="V6" s="596"/>
      <c r="W6" s="596"/>
      <c r="X6" s="596"/>
      <c r="Y6" s="597"/>
      <c r="Z6" s="684">
        <v>3.3</v>
      </c>
      <c r="AA6" s="684"/>
      <c r="AB6" s="684"/>
      <c r="AC6" s="684"/>
      <c r="AD6" s="685">
        <v>15147087</v>
      </c>
      <c r="AE6" s="685"/>
      <c r="AF6" s="685"/>
      <c r="AG6" s="685"/>
      <c r="AH6" s="685"/>
      <c r="AI6" s="685"/>
      <c r="AJ6" s="685"/>
      <c r="AK6" s="685"/>
      <c r="AL6" s="598">
        <v>6.2</v>
      </c>
      <c r="AM6" s="686"/>
      <c r="AN6" s="686"/>
      <c r="AO6" s="687"/>
      <c r="AP6" s="592" t="s">
        <v>203</v>
      </c>
      <c r="AQ6" s="593"/>
      <c r="AR6" s="593"/>
      <c r="AS6" s="593"/>
      <c r="AT6" s="593"/>
      <c r="AU6" s="593"/>
      <c r="AV6" s="593"/>
      <c r="AW6" s="593"/>
      <c r="AX6" s="593"/>
      <c r="AY6" s="593"/>
      <c r="AZ6" s="593"/>
      <c r="BA6" s="593"/>
      <c r="BB6" s="593"/>
      <c r="BC6" s="594"/>
      <c r="BD6" s="595">
        <v>117868982</v>
      </c>
      <c r="BE6" s="596"/>
      <c r="BF6" s="596"/>
      <c r="BG6" s="596"/>
      <c r="BH6" s="596"/>
      <c r="BI6" s="596"/>
      <c r="BJ6" s="596"/>
      <c r="BK6" s="597"/>
      <c r="BL6" s="684">
        <v>100</v>
      </c>
      <c r="BM6" s="684"/>
      <c r="BN6" s="684"/>
      <c r="BO6" s="684"/>
      <c r="BP6" s="685">
        <v>971354</v>
      </c>
      <c r="BQ6" s="685"/>
      <c r="BR6" s="685"/>
      <c r="BS6" s="685"/>
      <c r="BT6" s="685"/>
      <c r="BU6" s="685"/>
      <c r="BV6" s="685"/>
      <c r="BW6" s="688"/>
      <c r="BY6" s="664" t="s">
        <v>204</v>
      </c>
      <c r="BZ6" s="665"/>
      <c r="CA6" s="665"/>
      <c r="CB6" s="665"/>
      <c r="CC6" s="665"/>
      <c r="CD6" s="665"/>
      <c r="CE6" s="665"/>
      <c r="CF6" s="665"/>
      <c r="CG6" s="665"/>
      <c r="CH6" s="665"/>
      <c r="CI6" s="665"/>
      <c r="CJ6" s="665"/>
      <c r="CK6" s="665"/>
      <c r="CL6" s="666"/>
      <c r="CM6" s="595">
        <v>937606</v>
      </c>
      <c r="CN6" s="596"/>
      <c r="CO6" s="596"/>
      <c r="CP6" s="596"/>
      <c r="CQ6" s="596"/>
      <c r="CR6" s="596"/>
      <c r="CS6" s="596"/>
      <c r="CT6" s="597"/>
      <c r="CU6" s="684">
        <v>0.2</v>
      </c>
      <c r="CV6" s="684"/>
      <c r="CW6" s="684"/>
      <c r="CX6" s="684"/>
      <c r="CY6" s="601" t="s">
        <v>205</v>
      </c>
      <c r="CZ6" s="596"/>
      <c r="DA6" s="596"/>
      <c r="DB6" s="596"/>
      <c r="DC6" s="596"/>
      <c r="DD6" s="596"/>
      <c r="DE6" s="596"/>
      <c r="DF6" s="596"/>
      <c r="DG6" s="596"/>
      <c r="DH6" s="596"/>
      <c r="DI6" s="596"/>
      <c r="DJ6" s="596"/>
      <c r="DK6" s="597"/>
      <c r="DL6" s="601">
        <v>937606</v>
      </c>
      <c r="DM6" s="596"/>
      <c r="DN6" s="596"/>
      <c r="DO6" s="596"/>
      <c r="DP6" s="596"/>
      <c r="DQ6" s="596"/>
      <c r="DR6" s="596"/>
      <c r="DS6" s="596"/>
      <c r="DT6" s="596"/>
      <c r="DU6" s="596"/>
      <c r="DV6" s="596"/>
      <c r="DW6" s="596"/>
      <c r="DX6" s="690"/>
    </row>
    <row r="7" spans="2:138" ht="11.25" customHeight="1" x14ac:dyDescent="0.2">
      <c r="B7" s="592" t="s">
        <v>206</v>
      </c>
      <c r="C7" s="593"/>
      <c r="D7" s="593"/>
      <c r="E7" s="593"/>
      <c r="F7" s="593"/>
      <c r="G7" s="593"/>
      <c r="H7" s="593"/>
      <c r="I7" s="593"/>
      <c r="J7" s="593"/>
      <c r="K7" s="593"/>
      <c r="L7" s="593"/>
      <c r="M7" s="593"/>
      <c r="N7" s="593"/>
      <c r="O7" s="593"/>
      <c r="P7" s="593"/>
      <c r="Q7" s="594"/>
      <c r="R7" s="595">
        <v>1439846</v>
      </c>
      <c r="S7" s="596"/>
      <c r="T7" s="596"/>
      <c r="U7" s="596"/>
      <c r="V7" s="596"/>
      <c r="W7" s="596"/>
      <c r="X7" s="596"/>
      <c r="Y7" s="597"/>
      <c r="Z7" s="684">
        <v>0.3</v>
      </c>
      <c r="AA7" s="684"/>
      <c r="AB7" s="684"/>
      <c r="AC7" s="684"/>
      <c r="AD7" s="685">
        <v>1439846</v>
      </c>
      <c r="AE7" s="685"/>
      <c r="AF7" s="685"/>
      <c r="AG7" s="685"/>
      <c r="AH7" s="685"/>
      <c r="AI7" s="685"/>
      <c r="AJ7" s="685"/>
      <c r="AK7" s="685"/>
      <c r="AL7" s="598">
        <v>0.6</v>
      </c>
      <c r="AM7" s="686"/>
      <c r="AN7" s="686"/>
      <c r="AO7" s="687"/>
      <c r="AP7" s="592" t="s">
        <v>207</v>
      </c>
      <c r="AQ7" s="593"/>
      <c r="AR7" s="593"/>
      <c r="AS7" s="593"/>
      <c r="AT7" s="593"/>
      <c r="AU7" s="593"/>
      <c r="AV7" s="593"/>
      <c r="AW7" s="593"/>
      <c r="AX7" s="593"/>
      <c r="AY7" s="593"/>
      <c r="AZ7" s="593"/>
      <c r="BA7" s="593"/>
      <c r="BB7" s="593"/>
      <c r="BC7" s="594"/>
      <c r="BD7" s="595">
        <v>35643338</v>
      </c>
      <c r="BE7" s="596"/>
      <c r="BF7" s="596"/>
      <c r="BG7" s="596"/>
      <c r="BH7" s="596"/>
      <c r="BI7" s="596"/>
      <c r="BJ7" s="596"/>
      <c r="BK7" s="597"/>
      <c r="BL7" s="684">
        <v>30.2</v>
      </c>
      <c r="BM7" s="684"/>
      <c r="BN7" s="684"/>
      <c r="BO7" s="684"/>
      <c r="BP7" s="685">
        <v>971354</v>
      </c>
      <c r="BQ7" s="685"/>
      <c r="BR7" s="685"/>
      <c r="BS7" s="685"/>
      <c r="BT7" s="685"/>
      <c r="BU7" s="685"/>
      <c r="BV7" s="685"/>
      <c r="BW7" s="688"/>
      <c r="BY7" s="592" t="s">
        <v>208</v>
      </c>
      <c r="BZ7" s="593"/>
      <c r="CA7" s="593"/>
      <c r="CB7" s="593"/>
      <c r="CC7" s="593"/>
      <c r="CD7" s="593"/>
      <c r="CE7" s="593"/>
      <c r="CF7" s="593"/>
      <c r="CG7" s="593"/>
      <c r="CH7" s="593"/>
      <c r="CI7" s="593"/>
      <c r="CJ7" s="593"/>
      <c r="CK7" s="593"/>
      <c r="CL7" s="594"/>
      <c r="CM7" s="595">
        <v>22539688</v>
      </c>
      <c r="CN7" s="596"/>
      <c r="CO7" s="596"/>
      <c r="CP7" s="596"/>
      <c r="CQ7" s="596"/>
      <c r="CR7" s="596"/>
      <c r="CS7" s="596"/>
      <c r="CT7" s="597"/>
      <c r="CU7" s="684">
        <v>5.0999999999999996</v>
      </c>
      <c r="CV7" s="684"/>
      <c r="CW7" s="684"/>
      <c r="CX7" s="684"/>
      <c r="CY7" s="601">
        <v>2862968</v>
      </c>
      <c r="CZ7" s="596"/>
      <c r="DA7" s="596"/>
      <c r="DB7" s="596"/>
      <c r="DC7" s="596"/>
      <c r="DD7" s="596"/>
      <c r="DE7" s="596"/>
      <c r="DF7" s="596"/>
      <c r="DG7" s="596"/>
      <c r="DH7" s="596"/>
      <c r="DI7" s="596"/>
      <c r="DJ7" s="596"/>
      <c r="DK7" s="597"/>
      <c r="DL7" s="601">
        <v>18405339</v>
      </c>
      <c r="DM7" s="596"/>
      <c r="DN7" s="596"/>
      <c r="DO7" s="596"/>
      <c r="DP7" s="596"/>
      <c r="DQ7" s="596"/>
      <c r="DR7" s="596"/>
      <c r="DS7" s="596"/>
      <c r="DT7" s="596"/>
      <c r="DU7" s="596"/>
      <c r="DV7" s="596"/>
      <c r="DW7" s="596"/>
      <c r="DX7" s="690"/>
    </row>
    <row r="8" spans="2:138" ht="11.25" customHeight="1" x14ac:dyDescent="0.2">
      <c r="B8" s="592" t="s">
        <v>209</v>
      </c>
      <c r="C8" s="593"/>
      <c r="D8" s="593"/>
      <c r="E8" s="593"/>
      <c r="F8" s="593"/>
      <c r="G8" s="593"/>
      <c r="H8" s="593"/>
      <c r="I8" s="593"/>
      <c r="J8" s="593"/>
      <c r="K8" s="593"/>
      <c r="L8" s="593"/>
      <c r="M8" s="593"/>
      <c r="N8" s="593"/>
      <c r="O8" s="593"/>
      <c r="P8" s="593"/>
      <c r="Q8" s="594"/>
      <c r="R8" s="595" t="s">
        <v>137</v>
      </c>
      <c r="S8" s="596"/>
      <c r="T8" s="596"/>
      <c r="U8" s="596"/>
      <c r="V8" s="596"/>
      <c r="W8" s="596"/>
      <c r="X8" s="596"/>
      <c r="Y8" s="597"/>
      <c r="Z8" s="684" t="s">
        <v>137</v>
      </c>
      <c r="AA8" s="684"/>
      <c r="AB8" s="684"/>
      <c r="AC8" s="684"/>
      <c r="AD8" s="685" t="s">
        <v>137</v>
      </c>
      <c r="AE8" s="685"/>
      <c r="AF8" s="685"/>
      <c r="AG8" s="685"/>
      <c r="AH8" s="685"/>
      <c r="AI8" s="685"/>
      <c r="AJ8" s="685"/>
      <c r="AK8" s="685"/>
      <c r="AL8" s="598" t="s">
        <v>137</v>
      </c>
      <c r="AM8" s="686"/>
      <c r="AN8" s="686"/>
      <c r="AO8" s="687"/>
      <c r="AP8" s="592" t="s">
        <v>210</v>
      </c>
      <c r="AQ8" s="593"/>
      <c r="AR8" s="593"/>
      <c r="AS8" s="593"/>
      <c r="AT8" s="593"/>
      <c r="AU8" s="593"/>
      <c r="AV8" s="593"/>
      <c r="AW8" s="593"/>
      <c r="AX8" s="593"/>
      <c r="AY8" s="593"/>
      <c r="AZ8" s="593"/>
      <c r="BA8" s="593"/>
      <c r="BB8" s="593"/>
      <c r="BC8" s="594"/>
      <c r="BD8" s="595">
        <v>894323</v>
      </c>
      <c r="BE8" s="596"/>
      <c r="BF8" s="596"/>
      <c r="BG8" s="596"/>
      <c r="BH8" s="596"/>
      <c r="BI8" s="596"/>
      <c r="BJ8" s="596"/>
      <c r="BK8" s="597"/>
      <c r="BL8" s="684">
        <v>0.8</v>
      </c>
      <c r="BM8" s="684"/>
      <c r="BN8" s="684"/>
      <c r="BO8" s="684"/>
      <c r="BP8" s="685">
        <v>223704</v>
      </c>
      <c r="BQ8" s="685"/>
      <c r="BR8" s="685"/>
      <c r="BS8" s="685"/>
      <c r="BT8" s="685"/>
      <c r="BU8" s="685"/>
      <c r="BV8" s="685"/>
      <c r="BW8" s="688"/>
      <c r="BY8" s="592" t="s">
        <v>211</v>
      </c>
      <c r="BZ8" s="593"/>
      <c r="CA8" s="593"/>
      <c r="CB8" s="593"/>
      <c r="CC8" s="593"/>
      <c r="CD8" s="593"/>
      <c r="CE8" s="593"/>
      <c r="CF8" s="593"/>
      <c r="CG8" s="593"/>
      <c r="CH8" s="593"/>
      <c r="CI8" s="593"/>
      <c r="CJ8" s="593"/>
      <c r="CK8" s="593"/>
      <c r="CL8" s="594"/>
      <c r="CM8" s="595">
        <v>52714101</v>
      </c>
      <c r="CN8" s="596"/>
      <c r="CO8" s="596"/>
      <c r="CP8" s="596"/>
      <c r="CQ8" s="596"/>
      <c r="CR8" s="596"/>
      <c r="CS8" s="596"/>
      <c r="CT8" s="597"/>
      <c r="CU8" s="684">
        <v>11.8</v>
      </c>
      <c r="CV8" s="684"/>
      <c r="CW8" s="684"/>
      <c r="CX8" s="684"/>
      <c r="CY8" s="601">
        <v>1206173</v>
      </c>
      <c r="CZ8" s="596"/>
      <c r="DA8" s="596"/>
      <c r="DB8" s="596"/>
      <c r="DC8" s="596"/>
      <c r="DD8" s="596"/>
      <c r="DE8" s="596"/>
      <c r="DF8" s="596"/>
      <c r="DG8" s="596"/>
      <c r="DH8" s="596"/>
      <c r="DI8" s="596"/>
      <c r="DJ8" s="596"/>
      <c r="DK8" s="597"/>
      <c r="DL8" s="601">
        <v>47276988</v>
      </c>
      <c r="DM8" s="596"/>
      <c r="DN8" s="596"/>
      <c r="DO8" s="596"/>
      <c r="DP8" s="596"/>
      <c r="DQ8" s="596"/>
      <c r="DR8" s="596"/>
      <c r="DS8" s="596"/>
      <c r="DT8" s="596"/>
      <c r="DU8" s="596"/>
      <c r="DV8" s="596"/>
      <c r="DW8" s="596"/>
      <c r="DX8" s="690"/>
    </row>
    <row r="9" spans="2:138" ht="11.25" customHeight="1" x14ac:dyDescent="0.2">
      <c r="B9" s="592" t="s">
        <v>212</v>
      </c>
      <c r="C9" s="593"/>
      <c r="D9" s="593"/>
      <c r="E9" s="593"/>
      <c r="F9" s="593"/>
      <c r="G9" s="593"/>
      <c r="H9" s="593"/>
      <c r="I9" s="593"/>
      <c r="J9" s="593"/>
      <c r="K9" s="593"/>
      <c r="L9" s="593"/>
      <c r="M9" s="593"/>
      <c r="N9" s="593"/>
      <c r="O9" s="593"/>
      <c r="P9" s="593"/>
      <c r="Q9" s="594"/>
      <c r="R9" s="595" t="s">
        <v>137</v>
      </c>
      <c r="S9" s="596"/>
      <c r="T9" s="596"/>
      <c r="U9" s="596"/>
      <c r="V9" s="596"/>
      <c r="W9" s="596"/>
      <c r="X9" s="596"/>
      <c r="Y9" s="597"/>
      <c r="Z9" s="684" t="s">
        <v>137</v>
      </c>
      <c r="AA9" s="684"/>
      <c r="AB9" s="684"/>
      <c r="AC9" s="684"/>
      <c r="AD9" s="685" t="s">
        <v>213</v>
      </c>
      <c r="AE9" s="685"/>
      <c r="AF9" s="685"/>
      <c r="AG9" s="685"/>
      <c r="AH9" s="685"/>
      <c r="AI9" s="685"/>
      <c r="AJ9" s="685"/>
      <c r="AK9" s="685"/>
      <c r="AL9" s="598" t="s">
        <v>137</v>
      </c>
      <c r="AM9" s="686"/>
      <c r="AN9" s="686"/>
      <c r="AO9" s="687"/>
      <c r="AP9" s="592" t="s">
        <v>214</v>
      </c>
      <c r="AQ9" s="593"/>
      <c r="AR9" s="593"/>
      <c r="AS9" s="593"/>
      <c r="AT9" s="593"/>
      <c r="AU9" s="593"/>
      <c r="AV9" s="593"/>
      <c r="AW9" s="593"/>
      <c r="AX9" s="593"/>
      <c r="AY9" s="593"/>
      <c r="AZ9" s="593"/>
      <c r="BA9" s="593"/>
      <c r="BB9" s="593"/>
      <c r="BC9" s="594"/>
      <c r="BD9" s="595">
        <v>27801463</v>
      </c>
      <c r="BE9" s="596"/>
      <c r="BF9" s="596"/>
      <c r="BG9" s="596"/>
      <c r="BH9" s="596"/>
      <c r="BI9" s="596"/>
      <c r="BJ9" s="596"/>
      <c r="BK9" s="597"/>
      <c r="BL9" s="684">
        <v>23.6</v>
      </c>
      <c r="BM9" s="684"/>
      <c r="BN9" s="684"/>
      <c r="BO9" s="684"/>
      <c r="BP9" s="685" t="s">
        <v>213</v>
      </c>
      <c r="BQ9" s="685"/>
      <c r="BR9" s="685"/>
      <c r="BS9" s="685"/>
      <c r="BT9" s="685"/>
      <c r="BU9" s="685"/>
      <c r="BV9" s="685"/>
      <c r="BW9" s="688"/>
      <c r="BY9" s="592" t="s">
        <v>215</v>
      </c>
      <c r="BZ9" s="593"/>
      <c r="CA9" s="593"/>
      <c r="CB9" s="593"/>
      <c r="CC9" s="593"/>
      <c r="CD9" s="593"/>
      <c r="CE9" s="593"/>
      <c r="CF9" s="593"/>
      <c r="CG9" s="593"/>
      <c r="CH9" s="593"/>
      <c r="CI9" s="593"/>
      <c r="CJ9" s="593"/>
      <c r="CK9" s="593"/>
      <c r="CL9" s="594"/>
      <c r="CM9" s="595">
        <v>14176500</v>
      </c>
      <c r="CN9" s="596"/>
      <c r="CO9" s="596"/>
      <c r="CP9" s="596"/>
      <c r="CQ9" s="596"/>
      <c r="CR9" s="596"/>
      <c r="CS9" s="596"/>
      <c r="CT9" s="597"/>
      <c r="CU9" s="684">
        <v>3.2</v>
      </c>
      <c r="CV9" s="684"/>
      <c r="CW9" s="684"/>
      <c r="CX9" s="684"/>
      <c r="CY9" s="601">
        <v>600975</v>
      </c>
      <c r="CZ9" s="596"/>
      <c r="DA9" s="596"/>
      <c r="DB9" s="596"/>
      <c r="DC9" s="596"/>
      <c r="DD9" s="596"/>
      <c r="DE9" s="596"/>
      <c r="DF9" s="596"/>
      <c r="DG9" s="596"/>
      <c r="DH9" s="596"/>
      <c r="DI9" s="596"/>
      <c r="DJ9" s="596"/>
      <c r="DK9" s="597"/>
      <c r="DL9" s="601">
        <v>10221548</v>
      </c>
      <c r="DM9" s="596"/>
      <c r="DN9" s="596"/>
      <c r="DO9" s="596"/>
      <c r="DP9" s="596"/>
      <c r="DQ9" s="596"/>
      <c r="DR9" s="596"/>
      <c r="DS9" s="596"/>
      <c r="DT9" s="596"/>
      <c r="DU9" s="596"/>
      <c r="DV9" s="596"/>
      <c r="DW9" s="596"/>
      <c r="DX9" s="690"/>
    </row>
    <row r="10" spans="2:138" ht="11.25" customHeight="1" x14ac:dyDescent="0.2">
      <c r="B10" s="592" t="s">
        <v>216</v>
      </c>
      <c r="C10" s="593"/>
      <c r="D10" s="593"/>
      <c r="E10" s="593"/>
      <c r="F10" s="593"/>
      <c r="G10" s="593"/>
      <c r="H10" s="593"/>
      <c r="I10" s="593"/>
      <c r="J10" s="593"/>
      <c r="K10" s="593"/>
      <c r="L10" s="593"/>
      <c r="M10" s="593"/>
      <c r="N10" s="593"/>
      <c r="O10" s="593"/>
      <c r="P10" s="593"/>
      <c r="Q10" s="594"/>
      <c r="R10" s="595">
        <v>87231</v>
      </c>
      <c r="S10" s="596"/>
      <c r="T10" s="596"/>
      <c r="U10" s="596"/>
      <c r="V10" s="596"/>
      <c r="W10" s="596"/>
      <c r="X10" s="596"/>
      <c r="Y10" s="597"/>
      <c r="Z10" s="684">
        <v>0</v>
      </c>
      <c r="AA10" s="684"/>
      <c r="AB10" s="684"/>
      <c r="AC10" s="684"/>
      <c r="AD10" s="685">
        <v>87231</v>
      </c>
      <c r="AE10" s="685"/>
      <c r="AF10" s="685"/>
      <c r="AG10" s="685"/>
      <c r="AH10" s="685"/>
      <c r="AI10" s="685"/>
      <c r="AJ10" s="685"/>
      <c r="AK10" s="685"/>
      <c r="AL10" s="598">
        <v>0</v>
      </c>
      <c r="AM10" s="686"/>
      <c r="AN10" s="686"/>
      <c r="AO10" s="687"/>
      <c r="AP10" s="592" t="s">
        <v>217</v>
      </c>
      <c r="AQ10" s="593"/>
      <c r="AR10" s="593"/>
      <c r="AS10" s="593"/>
      <c r="AT10" s="593"/>
      <c r="AU10" s="593"/>
      <c r="AV10" s="593"/>
      <c r="AW10" s="593"/>
      <c r="AX10" s="593"/>
      <c r="AY10" s="593"/>
      <c r="AZ10" s="593"/>
      <c r="BA10" s="593"/>
      <c r="BB10" s="593"/>
      <c r="BC10" s="594"/>
      <c r="BD10" s="595">
        <v>1279162</v>
      </c>
      <c r="BE10" s="596"/>
      <c r="BF10" s="596"/>
      <c r="BG10" s="596"/>
      <c r="BH10" s="596"/>
      <c r="BI10" s="596"/>
      <c r="BJ10" s="596"/>
      <c r="BK10" s="597"/>
      <c r="BL10" s="684">
        <v>1.1000000000000001</v>
      </c>
      <c r="BM10" s="684"/>
      <c r="BN10" s="684"/>
      <c r="BO10" s="684"/>
      <c r="BP10" s="685">
        <v>60908</v>
      </c>
      <c r="BQ10" s="685"/>
      <c r="BR10" s="685"/>
      <c r="BS10" s="685"/>
      <c r="BT10" s="685"/>
      <c r="BU10" s="685"/>
      <c r="BV10" s="685"/>
      <c r="BW10" s="688"/>
      <c r="BY10" s="592" t="s">
        <v>218</v>
      </c>
      <c r="BZ10" s="593"/>
      <c r="CA10" s="593"/>
      <c r="CB10" s="593"/>
      <c r="CC10" s="593"/>
      <c r="CD10" s="593"/>
      <c r="CE10" s="593"/>
      <c r="CF10" s="593"/>
      <c r="CG10" s="593"/>
      <c r="CH10" s="593"/>
      <c r="CI10" s="593"/>
      <c r="CJ10" s="593"/>
      <c r="CK10" s="593"/>
      <c r="CL10" s="594"/>
      <c r="CM10" s="595">
        <v>1387428</v>
      </c>
      <c r="CN10" s="596"/>
      <c r="CO10" s="596"/>
      <c r="CP10" s="596"/>
      <c r="CQ10" s="596"/>
      <c r="CR10" s="596"/>
      <c r="CS10" s="596"/>
      <c r="CT10" s="597"/>
      <c r="CU10" s="684">
        <v>0.3</v>
      </c>
      <c r="CV10" s="684"/>
      <c r="CW10" s="684"/>
      <c r="CX10" s="684"/>
      <c r="CY10" s="601">
        <v>16834</v>
      </c>
      <c r="CZ10" s="596"/>
      <c r="DA10" s="596"/>
      <c r="DB10" s="596"/>
      <c r="DC10" s="596"/>
      <c r="DD10" s="596"/>
      <c r="DE10" s="596"/>
      <c r="DF10" s="596"/>
      <c r="DG10" s="596"/>
      <c r="DH10" s="596"/>
      <c r="DI10" s="596"/>
      <c r="DJ10" s="596"/>
      <c r="DK10" s="597"/>
      <c r="DL10" s="601">
        <v>774870</v>
      </c>
      <c r="DM10" s="596"/>
      <c r="DN10" s="596"/>
      <c r="DO10" s="596"/>
      <c r="DP10" s="596"/>
      <c r="DQ10" s="596"/>
      <c r="DR10" s="596"/>
      <c r="DS10" s="596"/>
      <c r="DT10" s="596"/>
      <c r="DU10" s="596"/>
      <c r="DV10" s="596"/>
      <c r="DW10" s="596"/>
      <c r="DX10" s="690"/>
    </row>
    <row r="11" spans="2:138" ht="11.25" customHeight="1" x14ac:dyDescent="0.2">
      <c r="B11" s="592" t="s">
        <v>219</v>
      </c>
      <c r="C11" s="593"/>
      <c r="D11" s="593"/>
      <c r="E11" s="593"/>
      <c r="F11" s="593"/>
      <c r="G11" s="593"/>
      <c r="H11" s="593"/>
      <c r="I11" s="593"/>
      <c r="J11" s="593"/>
      <c r="K11" s="593"/>
      <c r="L11" s="593"/>
      <c r="M11" s="593"/>
      <c r="N11" s="593"/>
      <c r="O11" s="593"/>
      <c r="P11" s="593"/>
      <c r="Q11" s="594"/>
      <c r="R11" s="595" t="s">
        <v>205</v>
      </c>
      <c r="S11" s="596"/>
      <c r="T11" s="596"/>
      <c r="U11" s="596"/>
      <c r="V11" s="596"/>
      <c r="W11" s="596"/>
      <c r="X11" s="596"/>
      <c r="Y11" s="597"/>
      <c r="Z11" s="684" t="s">
        <v>137</v>
      </c>
      <c r="AA11" s="684"/>
      <c r="AB11" s="684"/>
      <c r="AC11" s="684"/>
      <c r="AD11" s="685" t="s">
        <v>205</v>
      </c>
      <c r="AE11" s="685"/>
      <c r="AF11" s="685"/>
      <c r="AG11" s="685"/>
      <c r="AH11" s="685"/>
      <c r="AI11" s="685"/>
      <c r="AJ11" s="685"/>
      <c r="AK11" s="685"/>
      <c r="AL11" s="598" t="s">
        <v>205</v>
      </c>
      <c r="AM11" s="686"/>
      <c r="AN11" s="686"/>
      <c r="AO11" s="687"/>
      <c r="AP11" s="592" t="s">
        <v>220</v>
      </c>
      <c r="AQ11" s="593"/>
      <c r="AR11" s="593"/>
      <c r="AS11" s="593"/>
      <c r="AT11" s="593"/>
      <c r="AU11" s="593"/>
      <c r="AV11" s="593"/>
      <c r="AW11" s="593"/>
      <c r="AX11" s="593"/>
      <c r="AY11" s="593"/>
      <c r="AZ11" s="593"/>
      <c r="BA11" s="593"/>
      <c r="BB11" s="593"/>
      <c r="BC11" s="594"/>
      <c r="BD11" s="595">
        <v>4223369</v>
      </c>
      <c r="BE11" s="596"/>
      <c r="BF11" s="596"/>
      <c r="BG11" s="596"/>
      <c r="BH11" s="596"/>
      <c r="BI11" s="596"/>
      <c r="BJ11" s="596"/>
      <c r="BK11" s="597"/>
      <c r="BL11" s="684">
        <v>3.6</v>
      </c>
      <c r="BM11" s="684"/>
      <c r="BN11" s="684"/>
      <c r="BO11" s="684"/>
      <c r="BP11" s="685">
        <v>686742</v>
      </c>
      <c r="BQ11" s="685"/>
      <c r="BR11" s="685"/>
      <c r="BS11" s="685"/>
      <c r="BT11" s="685"/>
      <c r="BU11" s="685"/>
      <c r="BV11" s="685"/>
      <c r="BW11" s="688"/>
      <c r="BY11" s="592" t="s">
        <v>221</v>
      </c>
      <c r="BZ11" s="593"/>
      <c r="CA11" s="593"/>
      <c r="CB11" s="593"/>
      <c r="CC11" s="593"/>
      <c r="CD11" s="593"/>
      <c r="CE11" s="593"/>
      <c r="CF11" s="593"/>
      <c r="CG11" s="593"/>
      <c r="CH11" s="593"/>
      <c r="CI11" s="593"/>
      <c r="CJ11" s="593"/>
      <c r="CK11" s="593"/>
      <c r="CL11" s="594"/>
      <c r="CM11" s="595">
        <v>35107932</v>
      </c>
      <c r="CN11" s="596"/>
      <c r="CO11" s="596"/>
      <c r="CP11" s="596"/>
      <c r="CQ11" s="596"/>
      <c r="CR11" s="596"/>
      <c r="CS11" s="596"/>
      <c r="CT11" s="597"/>
      <c r="CU11" s="684">
        <v>7.9</v>
      </c>
      <c r="CV11" s="684"/>
      <c r="CW11" s="684"/>
      <c r="CX11" s="684"/>
      <c r="CY11" s="601">
        <v>23816437</v>
      </c>
      <c r="CZ11" s="596"/>
      <c r="DA11" s="596"/>
      <c r="DB11" s="596"/>
      <c r="DC11" s="596"/>
      <c r="DD11" s="596"/>
      <c r="DE11" s="596"/>
      <c r="DF11" s="596"/>
      <c r="DG11" s="596"/>
      <c r="DH11" s="596"/>
      <c r="DI11" s="596"/>
      <c r="DJ11" s="596"/>
      <c r="DK11" s="597"/>
      <c r="DL11" s="601">
        <v>9805033</v>
      </c>
      <c r="DM11" s="596"/>
      <c r="DN11" s="596"/>
      <c r="DO11" s="596"/>
      <c r="DP11" s="596"/>
      <c r="DQ11" s="596"/>
      <c r="DR11" s="596"/>
      <c r="DS11" s="596"/>
      <c r="DT11" s="596"/>
      <c r="DU11" s="596"/>
      <c r="DV11" s="596"/>
      <c r="DW11" s="596"/>
      <c r="DX11" s="690"/>
    </row>
    <row r="12" spans="2:138" ht="11.25" customHeight="1" x14ac:dyDescent="0.2">
      <c r="B12" s="592" t="s">
        <v>222</v>
      </c>
      <c r="C12" s="593"/>
      <c r="D12" s="593"/>
      <c r="E12" s="593"/>
      <c r="F12" s="593"/>
      <c r="G12" s="593"/>
      <c r="H12" s="593"/>
      <c r="I12" s="593"/>
      <c r="J12" s="593"/>
      <c r="K12" s="593"/>
      <c r="L12" s="593"/>
      <c r="M12" s="593"/>
      <c r="N12" s="593"/>
      <c r="O12" s="593"/>
      <c r="P12" s="593"/>
      <c r="Q12" s="594"/>
      <c r="R12" s="595">
        <v>13620010</v>
      </c>
      <c r="S12" s="596"/>
      <c r="T12" s="596"/>
      <c r="U12" s="596"/>
      <c r="V12" s="596"/>
      <c r="W12" s="596"/>
      <c r="X12" s="596"/>
      <c r="Y12" s="597"/>
      <c r="Z12" s="684">
        <v>3</v>
      </c>
      <c r="AA12" s="684"/>
      <c r="AB12" s="684"/>
      <c r="AC12" s="684"/>
      <c r="AD12" s="685">
        <v>13620010</v>
      </c>
      <c r="AE12" s="685"/>
      <c r="AF12" s="685"/>
      <c r="AG12" s="685"/>
      <c r="AH12" s="685"/>
      <c r="AI12" s="685"/>
      <c r="AJ12" s="685"/>
      <c r="AK12" s="685"/>
      <c r="AL12" s="598">
        <v>5.6</v>
      </c>
      <c r="AM12" s="686"/>
      <c r="AN12" s="686"/>
      <c r="AO12" s="687"/>
      <c r="AP12" s="592" t="s">
        <v>223</v>
      </c>
      <c r="AQ12" s="593"/>
      <c r="AR12" s="593"/>
      <c r="AS12" s="593"/>
      <c r="AT12" s="593"/>
      <c r="AU12" s="593"/>
      <c r="AV12" s="593"/>
      <c r="AW12" s="593"/>
      <c r="AX12" s="593"/>
      <c r="AY12" s="593"/>
      <c r="AZ12" s="593"/>
      <c r="BA12" s="593"/>
      <c r="BB12" s="593"/>
      <c r="BC12" s="594"/>
      <c r="BD12" s="595">
        <v>288437</v>
      </c>
      <c r="BE12" s="596"/>
      <c r="BF12" s="596"/>
      <c r="BG12" s="596"/>
      <c r="BH12" s="596"/>
      <c r="BI12" s="596"/>
      <c r="BJ12" s="596"/>
      <c r="BK12" s="597"/>
      <c r="BL12" s="684">
        <v>0.2</v>
      </c>
      <c r="BM12" s="684"/>
      <c r="BN12" s="684"/>
      <c r="BO12" s="684"/>
      <c r="BP12" s="685" t="s">
        <v>205</v>
      </c>
      <c r="BQ12" s="685"/>
      <c r="BR12" s="685"/>
      <c r="BS12" s="685"/>
      <c r="BT12" s="685"/>
      <c r="BU12" s="685"/>
      <c r="BV12" s="685"/>
      <c r="BW12" s="688"/>
      <c r="BY12" s="592" t="s">
        <v>224</v>
      </c>
      <c r="BZ12" s="593"/>
      <c r="CA12" s="593"/>
      <c r="CB12" s="593"/>
      <c r="CC12" s="593"/>
      <c r="CD12" s="593"/>
      <c r="CE12" s="593"/>
      <c r="CF12" s="593"/>
      <c r="CG12" s="593"/>
      <c r="CH12" s="593"/>
      <c r="CI12" s="593"/>
      <c r="CJ12" s="593"/>
      <c r="CK12" s="593"/>
      <c r="CL12" s="594"/>
      <c r="CM12" s="595">
        <v>21326144</v>
      </c>
      <c r="CN12" s="596"/>
      <c r="CO12" s="596"/>
      <c r="CP12" s="596"/>
      <c r="CQ12" s="596"/>
      <c r="CR12" s="596"/>
      <c r="CS12" s="596"/>
      <c r="CT12" s="597"/>
      <c r="CU12" s="684">
        <v>4.8</v>
      </c>
      <c r="CV12" s="684"/>
      <c r="CW12" s="684"/>
      <c r="CX12" s="684"/>
      <c r="CY12" s="601">
        <v>513642</v>
      </c>
      <c r="CZ12" s="596"/>
      <c r="DA12" s="596"/>
      <c r="DB12" s="596"/>
      <c r="DC12" s="596"/>
      <c r="DD12" s="596"/>
      <c r="DE12" s="596"/>
      <c r="DF12" s="596"/>
      <c r="DG12" s="596"/>
      <c r="DH12" s="596"/>
      <c r="DI12" s="596"/>
      <c r="DJ12" s="596"/>
      <c r="DK12" s="597"/>
      <c r="DL12" s="601">
        <v>6368443</v>
      </c>
      <c r="DM12" s="596"/>
      <c r="DN12" s="596"/>
      <c r="DO12" s="596"/>
      <c r="DP12" s="596"/>
      <c r="DQ12" s="596"/>
      <c r="DR12" s="596"/>
      <c r="DS12" s="596"/>
      <c r="DT12" s="596"/>
      <c r="DU12" s="596"/>
      <c r="DV12" s="596"/>
      <c r="DW12" s="596"/>
      <c r="DX12" s="690"/>
    </row>
    <row r="13" spans="2:138" ht="11.25" customHeight="1" x14ac:dyDescent="0.2">
      <c r="B13" s="592" t="s">
        <v>225</v>
      </c>
      <c r="C13" s="593"/>
      <c r="D13" s="593"/>
      <c r="E13" s="593"/>
      <c r="F13" s="593"/>
      <c r="G13" s="593"/>
      <c r="H13" s="593"/>
      <c r="I13" s="593"/>
      <c r="J13" s="593"/>
      <c r="K13" s="593"/>
      <c r="L13" s="593"/>
      <c r="M13" s="593"/>
      <c r="N13" s="593"/>
      <c r="O13" s="593"/>
      <c r="P13" s="593"/>
      <c r="Q13" s="594"/>
      <c r="R13" s="595" t="s">
        <v>137</v>
      </c>
      <c r="S13" s="596"/>
      <c r="T13" s="596"/>
      <c r="U13" s="596"/>
      <c r="V13" s="596"/>
      <c r="W13" s="596"/>
      <c r="X13" s="596"/>
      <c r="Y13" s="597"/>
      <c r="Z13" s="684" t="s">
        <v>137</v>
      </c>
      <c r="AA13" s="684"/>
      <c r="AB13" s="684"/>
      <c r="AC13" s="684"/>
      <c r="AD13" s="685" t="s">
        <v>137</v>
      </c>
      <c r="AE13" s="685"/>
      <c r="AF13" s="685"/>
      <c r="AG13" s="685"/>
      <c r="AH13" s="685"/>
      <c r="AI13" s="685"/>
      <c r="AJ13" s="685"/>
      <c r="AK13" s="685"/>
      <c r="AL13" s="598" t="s">
        <v>137</v>
      </c>
      <c r="AM13" s="686"/>
      <c r="AN13" s="686"/>
      <c r="AO13" s="687"/>
      <c r="AP13" s="592" t="s">
        <v>226</v>
      </c>
      <c r="AQ13" s="593"/>
      <c r="AR13" s="593"/>
      <c r="AS13" s="593"/>
      <c r="AT13" s="593"/>
      <c r="AU13" s="593"/>
      <c r="AV13" s="593"/>
      <c r="AW13" s="593"/>
      <c r="AX13" s="593"/>
      <c r="AY13" s="593"/>
      <c r="AZ13" s="593"/>
      <c r="BA13" s="593"/>
      <c r="BB13" s="593"/>
      <c r="BC13" s="594"/>
      <c r="BD13" s="595">
        <v>628919</v>
      </c>
      <c r="BE13" s="596"/>
      <c r="BF13" s="596"/>
      <c r="BG13" s="596"/>
      <c r="BH13" s="596"/>
      <c r="BI13" s="596"/>
      <c r="BJ13" s="596"/>
      <c r="BK13" s="597"/>
      <c r="BL13" s="684">
        <v>0.5</v>
      </c>
      <c r="BM13" s="684"/>
      <c r="BN13" s="684"/>
      <c r="BO13" s="684"/>
      <c r="BP13" s="685" t="s">
        <v>137</v>
      </c>
      <c r="BQ13" s="685"/>
      <c r="BR13" s="685"/>
      <c r="BS13" s="685"/>
      <c r="BT13" s="685"/>
      <c r="BU13" s="685"/>
      <c r="BV13" s="685"/>
      <c r="BW13" s="688"/>
      <c r="BY13" s="592" t="s">
        <v>227</v>
      </c>
      <c r="BZ13" s="593"/>
      <c r="CA13" s="593"/>
      <c r="CB13" s="593"/>
      <c r="CC13" s="593"/>
      <c r="CD13" s="593"/>
      <c r="CE13" s="593"/>
      <c r="CF13" s="593"/>
      <c r="CG13" s="593"/>
      <c r="CH13" s="593"/>
      <c r="CI13" s="593"/>
      <c r="CJ13" s="593"/>
      <c r="CK13" s="593"/>
      <c r="CL13" s="594"/>
      <c r="CM13" s="595">
        <v>84035861</v>
      </c>
      <c r="CN13" s="596"/>
      <c r="CO13" s="596"/>
      <c r="CP13" s="596"/>
      <c r="CQ13" s="596"/>
      <c r="CR13" s="596"/>
      <c r="CS13" s="596"/>
      <c r="CT13" s="597"/>
      <c r="CU13" s="684">
        <v>18.899999999999999</v>
      </c>
      <c r="CV13" s="684"/>
      <c r="CW13" s="684"/>
      <c r="CX13" s="684"/>
      <c r="CY13" s="601">
        <v>61113318</v>
      </c>
      <c r="CZ13" s="596"/>
      <c r="DA13" s="596"/>
      <c r="DB13" s="596"/>
      <c r="DC13" s="596"/>
      <c r="DD13" s="596"/>
      <c r="DE13" s="596"/>
      <c r="DF13" s="596"/>
      <c r="DG13" s="596"/>
      <c r="DH13" s="596"/>
      <c r="DI13" s="596"/>
      <c r="DJ13" s="596"/>
      <c r="DK13" s="597"/>
      <c r="DL13" s="601">
        <v>14291934</v>
      </c>
      <c r="DM13" s="596"/>
      <c r="DN13" s="596"/>
      <c r="DO13" s="596"/>
      <c r="DP13" s="596"/>
      <c r="DQ13" s="596"/>
      <c r="DR13" s="596"/>
      <c r="DS13" s="596"/>
      <c r="DT13" s="596"/>
      <c r="DU13" s="596"/>
      <c r="DV13" s="596"/>
      <c r="DW13" s="596"/>
      <c r="DX13" s="690"/>
    </row>
    <row r="14" spans="2:138" ht="11.25" customHeight="1" x14ac:dyDescent="0.2">
      <c r="B14" s="592" t="s">
        <v>228</v>
      </c>
      <c r="C14" s="593"/>
      <c r="D14" s="593"/>
      <c r="E14" s="593"/>
      <c r="F14" s="593"/>
      <c r="G14" s="593"/>
      <c r="H14" s="593"/>
      <c r="I14" s="593"/>
      <c r="J14" s="593"/>
      <c r="K14" s="593"/>
      <c r="L14" s="593"/>
      <c r="M14" s="593"/>
      <c r="N14" s="593"/>
      <c r="O14" s="593"/>
      <c r="P14" s="593"/>
      <c r="Q14" s="594"/>
      <c r="R14" s="595">
        <v>348649</v>
      </c>
      <c r="S14" s="596"/>
      <c r="T14" s="596"/>
      <c r="U14" s="596"/>
      <c r="V14" s="596"/>
      <c r="W14" s="596"/>
      <c r="X14" s="596"/>
      <c r="Y14" s="597"/>
      <c r="Z14" s="684">
        <v>0.1</v>
      </c>
      <c r="AA14" s="684"/>
      <c r="AB14" s="684"/>
      <c r="AC14" s="684"/>
      <c r="AD14" s="685">
        <v>348649</v>
      </c>
      <c r="AE14" s="685"/>
      <c r="AF14" s="685"/>
      <c r="AG14" s="685"/>
      <c r="AH14" s="685"/>
      <c r="AI14" s="685"/>
      <c r="AJ14" s="685"/>
      <c r="AK14" s="685"/>
      <c r="AL14" s="598">
        <v>0.1</v>
      </c>
      <c r="AM14" s="686"/>
      <c r="AN14" s="686"/>
      <c r="AO14" s="687"/>
      <c r="AP14" s="592" t="s">
        <v>229</v>
      </c>
      <c r="AQ14" s="593"/>
      <c r="AR14" s="593"/>
      <c r="AS14" s="593"/>
      <c r="AT14" s="593"/>
      <c r="AU14" s="593"/>
      <c r="AV14" s="593"/>
      <c r="AW14" s="593"/>
      <c r="AX14" s="593"/>
      <c r="AY14" s="593"/>
      <c r="AZ14" s="593"/>
      <c r="BA14" s="593"/>
      <c r="BB14" s="593"/>
      <c r="BC14" s="594"/>
      <c r="BD14" s="595">
        <v>527665</v>
      </c>
      <c r="BE14" s="596"/>
      <c r="BF14" s="596"/>
      <c r="BG14" s="596"/>
      <c r="BH14" s="596"/>
      <c r="BI14" s="596"/>
      <c r="BJ14" s="596"/>
      <c r="BK14" s="597"/>
      <c r="BL14" s="684">
        <v>0.4</v>
      </c>
      <c r="BM14" s="684"/>
      <c r="BN14" s="684"/>
      <c r="BO14" s="684"/>
      <c r="BP14" s="685" t="s">
        <v>137</v>
      </c>
      <c r="BQ14" s="685"/>
      <c r="BR14" s="685"/>
      <c r="BS14" s="685"/>
      <c r="BT14" s="685"/>
      <c r="BU14" s="685"/>
      <c r="BV14" s="685"/>
      <c r="BW14" s="688"/>
      <c r="BY14" s="592" t="s">
        <v>230</v>
      </c>
      <c r="BZ14" s="593"/>
      <c r="CA14" s="593"/>
      <c r="CB14" s="593"/>
      <c r="CC14" s="593"/>
      <c r="CD14" s="593"/>
      <c r="CE14" s="593"/>
      <c r="CF14" s="593"/>
      <c r="CG14" s="593"/>
      <c r="CH14" s="593"/>
      <c r="CI14" s="593"/>
      <c r="CJ14" s="593"/>
      <c r="CK14" s="593"/>
      <c r="CL14" s="594"/>
      <c r="CM14" s="595">
        <v>23099106</v>
      </c>
      <c r="CN14" s="596"/>
      <c r="CO14" s="596"/>
      <c r="CP14" s="596"/>
      <c r="CQ14" s="596"/>
      <c r="CR14" s="596"/>
      <c r="CS14" s="596"/>
      <c r="CT14" s="597"/>
      <c r="CU14" s="684">
        <v>5.2</v>
      </c>
      <c r="CV14" s="684"/>
      <c r="CW14" s="684"/>
      <c r="CX14" s="684"/>
      <c r="CY14" s="601">
        <v>3330165</v>
      </c>
      <c r="CZ14" s="596"/>
      <c r="DA14" s="596"/>
      <c r="DB14" s="596"/>
      <c r="DC14" s="596"/>
      <c r="DD14" s="596"/>
      <c r="DE14" s="596"/>
      <c r="DF14" s="596"/>
      <c r="DG14" s="596"/>
      <c r="DH14" s="596"/>
      <c r="DI14" s="596"/>
      <c r="DJ14" s="596"/>
      <c r="DK14" s="597"/>
      <c r="DL14" s="601">
        <v>19840296</v>
      </c>
      <c r="DM14" s="596"/>
      <c r="DN14" s="596"/>
      <c r="DO14" s="596"/>
      <c r="DP14" s="596"/>
      <c r="DQ14" s="596"/>
      <c r="DR14" s="596"/>
      <c r="DS14" s="596"/>
      <c r="DT14" s="596"/>
      <c r="DU14" s="596"/>
      <c r="DV14" s="596"/>
      <c r="DW14" s="596"/>
      <c r="DX14" s="690"/>
    </row>
    <row r="15" spans="2:138" ht="11.25" customHeight="1" x14ac:dyDescent="0.2">
      <c r="B15" s="592" t="s">
        <v>231</v>
      </c>
      <c r="C15" s="593"/>
      <c r="D15" s="593"/>
      <c r="E15" s="593"/>
      <c r="F15" s="593"/>
      <c r="G15" s="593"/>
      <c r="H15" s="593"/>
      <c r="I15" s="593"/>
      <c r="J15" s="593"/>
      <c r="K15" s="593"/>
      <c r="L15" s="593"/>
      <c r="M15" s="593"/>
      <c r="N15" s="593"/>
      <c r="O15" s="593"/>
      <c r="P15" s="593"/>
      <c r="Q15" s="594"/>
      <c r="R15" s="595">
        <v>128726263</v>
      </c>
      <c r="S15" s="596"/>
      <c r="T15" s="596"/>
      <c r="U15" s="596"/>
      <c r="V15" s="596"/>
      <c r="W15" s="596"/>
      <c r="X15" s="596"/>
      <c r="Y15" s="597"/>
      <c r="Z15" s="684">
        <v>28</v>
      </c>
      <c r="AA15" s="684"/>
      <c r="AB15" s="684"/>
      <c r="AC15" s="684"/>
      <c r="AD15" s="685">
        <v>126932016</v>
      </c>
      <c r="AE15" s="685"/>
      <c r="AF15" s="685"/>
      <c r="AG15" s="685"/>
      <c r="AH15" s="685"/>
      <c r="AI15" s="685"/>
      <c r="AJ15" s="685"/>
      <c r="AK15" s="685"/>
      <c r="AL15" s="598">
        <v>52</v>
      </c>
      <c r="AM15" s="686"/>
      <c r="AN15" s="686"/>
      <c r="AO15" s="687"/>
      <c r="AP15" s="592" t="s">
        <v>232</v>
      </c>
      <c r="AQ15" s="593"/>
      <c r="AR15" s="593"/>
      <c r="AS15" s="593"/>
      <c r="AT15" s="593"/>
      <c r="AU15" s="593"/>
      <c r="AV15" s="593"/>
      <c r="AW15" s="593"/>
      <c r="AX15" s="593"/>
      <c r="AY15" s="593"/>
      <c r="AZ15" s="593"/>
      <c r="BA15" s="593"/>
      <c r="BB15" s="593"/>
      <c r="BC15" s="594"/>
      <c r="BD15" s="595">
        <v>24509049</v>
      </c>
      <c r="BE15" s="596"/>
      <c r="BF15" s="596"/>
      <c r="BG15" s="596"/>
      <c r="BH15" s="596"/>
      <c r="BI15" s="596"/>
      <c r="BJ15" s="596"/>
      <c r="BK15" s="597"/>
      <c r="BL15" s="684">
        <v>20.8</v>
      </c>
      <c r="BM15" s="684"/>
      <c r="BN15" s="684"/>
      <c r="BO15" s="684"/>
      <c r="BP15" s="685" t="s">
        <v>137</v>
      </c>
      <c r="BQ15" s="685"/>
      <c r="BR15" s="685"/>
      <c r="BS15" s="685"/>
      <c r="BT15" s="685"/>
      <c r="BU15" s="685"/>
      <c r="BV15" s="685"/>
      <c r="BW15" s="688"/>
      <c r="BY15" s="592" t="s">
        <v>233</v>
      </c>
      <c r="BZ15" s="593"/>
      <c r="CA15" s="593"/>
      <c r="CB15" s="593"/>
      <c r="CC15" s="593"/>
      <c r="CD15" s="593"/>
      <c r="CE15" s="593"/>
      <c r="CF15" s="593"/>
      <c r="CG15" s="593"/>
      <c r="CH15" s="593"/>
      <c r="CI15" s="593"/>
      <c r="CJ15" s="593"/>
      <c r="CK15" s="593"/>
      <c r="CL15" s="594"/>
      <c r="CM15" s="595" t="s">
        <v>205</v>
      </c>
      <c r="CN15" s="596"/>
      <c r="CO15" s="596"/>
      <c r="CP15" s="596"/>
      <c r="CQ15" s="596"/>
      <c r="CR15" s="596"/>
      <c r="CS15" s="596"/>
      <c r="CT15" s="597"/>
      <c r="CU15" s="684" t="s">
        <v>137</v>
      </c>
      <c r="CV15" s="684"/>
      <c r="CW15" s="684"/>
      <c r="CX15" s="684"/>
      <c r="CY15" s="601" t="s">
        <v>137</v>
      </c>
      <c r="CZ15" s="596"/>
      <c r="DA15" s="596"/>
      <c r="DB15" s="596"/>
      <c r="DC15" s="596"/>
      <c r="DD15" s="596"/>
      <c r="DE15" s="596"/>
      <c r="DF15" s="596"/>
      <c r="DG15" s="596"/>
      <c r="DH15" s="596"/>
      <c r="DI15" s="596"/>
      <c r="DJ15" s="596"/>
      <c r="DK15" s="597"/>
      <c r="DL15" s="601" t="s">
        <v>205</v>
      </c>
      <c r="DM15" s="596"/>
      <c r="DN15" s="596"/>
      <c r="DO15" s="596"/>
      <c r="DP15" s="596"/>
      <c r="DQ15" s="596"/>
      <c r="DR15" s="596"/>
      <c r="DS15" s="596"/>
      <c r="DT15" s="596"/>
      <c r="DU15" s="596"/>
      <c r="DV15" s="596"/>
      <c r="DW15" s="596"/>
      <c r="DX15" s="690"/>
    </row>
    <row r="16" spans="2:138" ht="11.25" customHeight="1" x14ac:dyDescent="0.2">
      <c r="B16" s="592" t="s">
        <v>234</v>
      </c>
      <c r="C16" s="593"/>
      <c r="D16" s="593"/>
      <c r="E16" s="593"/>
      <c r="F16" s="593"/>
      <c r="G16" s="593"/>
      <c r="H16" s="593"/>
      <c r="I16" s="593"/>
      <c r="J16" s="593"/>
      <c r="K16" s="593"/>
      <c r="L16" s="593"/>
      <c r="M16" s="593"/>
      <c r="N16" s="593"/>
      <c r="O16" s="593"/>
      <c r="P16" s="593"/>
      <c r="Q16" s="594"/>
      <c r="R16" s="595">
        <v>126932016</v>
      </c>
      <c r="S16" s="596"/>
      <c r="T16" s="596"/>
      <c r="U16" s="596"/>
      <c r="V16" s="596"/>
      <c r="W16" s="596"/>
      <c r="X16" s="596"/>
      <c r="Y16" s="597"/>
      <c r="Z16" s="598">
        <v>27.6</v>
      </c>
      <c r="AA16" s="686"/>
      <c r="AB16" s="686"/>
      <c r="AC16" s="689"/>
      <c r="AD16" s="601">
        <v>126932016</v>
      </c>
      <c r="AE16" s="596"/>
      <c r="AF16" s="596"/>
      <c r="AG16" s="596"/>
      <c r="AH16" s="596"/>
      <c r="AI16" s="596"/>
      <c r="AJ16" s="596"/>
      <c r="AK16" s="597"/>
      <c r="AL16" s="598">
        <v>52</v>
      </c>
      <c r="AM16" s="686"/>
      <c r="AN16" s="686"/>
      <c r="AO16" s="687"/>
      <c r="AP16" s="592" t="s">
        <v>235</v>
      </c>
      <c r="AQ16" s="593"/>
      <c r="AR16" s="593"/>
      <c r="AS16" s="593"/>
      <c r="AT16" s="593"/>
      <c r="AU16" s="593"/>
      <c r="AV16" s="593"/>
      <c r="AW16" s="593"/>
      <c r="AX16" s="593"/>
      <c r="AY16" s="593"/>
      <c r="AZ16" s="593"/>
      <c r="BA16" s="593"/>
      <c r="BB16" s="593"/>
      <c r="BC16" s="594"/>
      <c r="BD16" s="595">
        <v>995899</v>
      </c>
      <c r="BE16" s="596"/>
      <c r="BF16" s="596"/>
      <c r="BG16" s="596"/>
      <c r="BH16" s="596"/>
      <c r="BI16" s="596"/>
      <c r="BJ16" s="596"/>
      <c r="BK16" s="597"/>
      <c r="BL16" s="684">
        <v>0.8</v>
      </c>
      <c r="BM16" s="684"/>
      <c r="BN16" s="684"/>
      <c r="BO16" s="684"/>
      <c r="BP16" s="685" t="s">
        <v>137</v>
      </c>
      <c r="BQ16" s="685"/>
      <c r="BR16" s="685"/>
      <c r="BS16" s="685"/>
      <c r="BT16" s="685"/>
      <c r="BU16" s="685"/>
      <c r="BV16" s="685"/>
      <c r="BW16" s="688"/>
      <c r="BY16" s="592" t="s">
        <v>236</v>
      </c>
      <c r="BZ16" s="593"/>
      <c r="CA16" s="593"/>
      <c r="CB16" s="593"/>
      <c r="CC16" s="593"/>
      <c r="CD16" s="593"/>
      <c r="CE16" s="593"/>
      <c r="CF16" s="593"/>
      <c r="CG16" s="593"/>
      <c r="CH16" s="593"/>
      <c r="CI16" s="593"/>
      <c r="CJ16" s="593"/>
      <c r="CK16" s="593"/>
      <c r="CL16" s="594"/>
      <c r="CM16" s="595">
        <v>88487188</v>
      </c>
      <c r="CN16" s="596"/>
      <c r="CO16" s="596"/>
      <c r="CP16" s="596"/>
      <c r="CQ16" s="596"/>
      <c r="CR16" s="596"/>
      <c r="CS16" s="596"/>
      <c r="CT16" s="597"/>
      <c r="CU16" s="684">
        <v>19.899999999999999</v>
      </c>
      <c r="CV16" s="684"/>
      <c r="CW16" s="684"/>
      <c r="CX16" s="684"/>
      <c r="CY16" s="601">
        <v>2299019</v>
      </c>
      <c r="CZ16" s="596"/>
      <c r="DA16" s="596"/>
      <c r="DB16" s="596"/>
      <c r="DC16" s="596"/>
      <c r="DD16" s="596"/>
      <c r="DE16" s="596"/>
      <c r="DF16" s="596"/>
      <c r="DG16" s="596"/>
      <c r="DH16" s="596"/>
      <c r="DI16" s="596"/>
      <c r="DJ16" s="596"/>
      <c r="DK16" s="597"/>
      <c r="DL16" s="601">
        <v>69134020</v>
      </c>
      <c r="DM16" s="596"/>
      <c r="DN16" s="596"/>
      <c r="DO16" s="596"/>
      <c r="DP16" s="596"/>
      <c r="DQ16" s="596"/>
      <c r="DR16" s="596"/>
      <c r="DS16" s="596"/>
      <c r="DT16" s="596"/>
      <c r="DU16" s="596"/>
      <c r="DV16" s="596"/>
      <c r="DW16" s="596"/>
      <c r="DX16" s="690"/>
    </row>
    <row r="17" spans="2:128" ht="11.25" customHeight="1" x14ac:dyDescent="0.2">
      <c r="B17" s="592" t="s">
        <v>237</v>
      </c>
      <c r="C17" s="593"/>
      <c r="D17" s="593"/>
      <c r="E17" s="593"/>
      <c r="F17" s="593"/>
      <c r="G17" s="593"/>
      <c r="H17" s="593"/>
      <c r="I17" s="593"/>
      <c r="J17" s="593"/>
      <c r="K17" s="593"/>
      <c r="L17" s="593"/>
      <c r="M17" s="593"/>
      <c r="N17" s="593"/>
      <c r="O17" s="593"/>
      <c r="P17" s="593"/>
      <c r="Q17" s="594"/>
      <c r="R17" s="595">
        <v>1786916</v>
      </c>
      <c r="S17" s="596"/>
      <c r="T17" s="596"/>
      <c r="U17" s="596"/>
      <c r="V17" s="596"/>
      <c r="W17" s="596"/>
      <c r="X17" s="596"/>
      <c r="Y17" s="597"/>
      <c r="Z17" s="598">
        <v>0.4</v>
      </c>
      <c r="AA17" s="686"/>
      <c r="AB17" s="686"/>
      <c r="AC17" s="689"/>
      <c r="AD17" s="601" t="s">
        <v>137</v>
      </c>
      <c r="AE17" s="596"/>
      <c r="AF17" s="596"/>
      <c r="AG17" s="596"/>
      <c r="AH17" s="596"/>
      <c r="AI17" s="596"/>
      <c r="AJ17" s="596"/>
      <c r="AK17" s="597"/>
      <c r="AL17" s="598" t="s">
        <v>205</v>
      </c>
      <c r="AM17" s="686"/>
      <c r="AN17" s="686"/>
      <c r="AO17" s="687"/>
      <c r="AP17" s="592" t="s">
        <v>238</v>
      </c>
      <c r="AQ17" s="593"/>
      <c r="AR17" s="593"/>
      <c r="AS17" s="593"/>
      <c r="AT17" s="593"/>
      <c r="AU17" s="593"/>
      <c r="AV17" s="593"/>
      <c r="AW17" s="593"/>
      <c r="AX17" s="593"/>
      <c r="AY17" s="593"/>
      <c r="AZ17" s="593"/>
      <c r="BA17" s="593"/>
      <c r="BB17" s="593"/>
      <c r="BC17" s="594"/>
      <c r="BD17" s="595">
        <v>23513150</v>
      </c>
      <c r="BE17" s="596"/>
      <c r="BF17" s="596"/>
      <c r="BG17" s="596"/>
      <c r="BH17" s="596"/>
      <c r="BI17" s="596"/>
      <c r="BJ17" s="596"/>
      <c r="BK17" s="597"/>
      <c r="BL17" s="684">
        <v>19.899999999999999</v>
      </c>
      <c r="BM17" s="684"/>
      <c r="BN17" s="684"/>
      <c r="BO17" s="684"/>
      <c r="BP17" s="685" t="s">
        <v>137</v>
      </c>
      <c r="BQ17" s="685"/>
      <c r="BR17" s="685"/>
      <c r="BS17" s="685"/>
      <c r="BT17" s="685"/>
      <c r="BU17" s="685"/>
      <c r="BV17" s="685"/>
      <c r="BW17" s="688"/>
      <c r="BY17" s="592" t="s">
        <v>239</v>
      </c>
      <c r="BZ17" s="593"/>
      <c r="CA17" s="593"/>
      <c r="CB17" s="593"/>
      <c r="CC17" s="593"/>
      <c r="CD17" s="593"/>
      <c r="CE17" s="593"/>
      <c r="CF17" s="593"/>
      <c r="CG17" s="593"/>
      <c r="CH17" s="593"/>
      <c r="CI17" s="593"/>
      <c r="CJ17" s="593"/>
      <c r="CK17" s="593"/>
      <c r="CL17" s="594"/>
      <c r="CM17" s="595">
        <v>2457076</v>
      </c>
      <c r="CN17" s="596"/>
      <c r="CO17" s="596"/>
      <c r="CP17" s="596"/>
      <c r="CQ17" s="596"/>
      <c r="CR17" s="596"/>
      <c r="CS17" s="596"/>
      <c r="CT17" s="597"/>
      <c r="CU17" s="684">
        <v>0.6</v>
      </c>
      <c r="CV17" s="684"/>
      <c r="CW17" s="684"/>
      <c r="CX17" s="684"/>
      <c r="CY17" s="601" t="s">
        <v>137</v>
      </c>
      <c r="CZ17" s="596"/>
      <c r="DA17" s="596"/>
      <c r="DB17" s="596"/>
      <c r="DC17" s="596"/>
      <c r="DD17" s="596"/>
      <c r="DE17" s="596"/>
      <c r="DF17" s="596"/>
      <c r="DG17" s="596"/>
      <c r="DH17" s="596"/>
      <c r="DI17" s="596"/>
      <c r="DJ17" s="596"/>
      <c r="DK17" s="597"/>
      <c r="DL17" s="601">
        <v>313090</v>
      </c>
      <c r="DM17" s="596"/>
      <c r="DN17" s="596"/>
      <c r="DO17" s="596"/>
      <c r="DP17" s="596"/>
      <c r="DQ17" s="596"/>
      <c r="DR17" s="596"/>
      <c r="DS17" s="596"/>
      <c r="DT17" s="596"/>
      <c r="DU17" s="596"/>
      <c r="DV17" s="596"/>
      <c r="DW17" s="596"/>
      <c r="DX17" s="690"/>
    </row>
    <row r="18" spans="2:128" ht="11.25" customHeight="1" x14ac:dyDescent="0.2">
      <c r="B18" s="592" t="s">
        <v>240</v>
      </c>
      <c r="C18" s="593"/>
      <c r="D18" s="593"/>
      <c r="E18" s="593"/>
      <c r="F18" s="593"/>
      <c r="G18" s="593"/>
      <c r="H18" s="593"/>
      <c r="I18" s="593"/>
      <c r="J18" s="593"/>
      <c r="K18" s="593"/>
      <c r="L18" s="593"/>
      <c r="M18" s="593"/>
      <c r="N18" s="593"/>
      <c r="O18" s="593"/>
      <c r="P18" s="593"/>
      <c r="Q18" s="594"/>
      <c r="R18" s="595">
        <v>7331</v>
      </c>
      <c r="S18" s="596"/>
      <c r="T18" s="596"/>
      <c r="U18" s="596"/>
      <c r="V18" s="596"/>
      <c r="W18" s="596"/>
      <c r="X18" s="596"/>
      <c r="Y18" s="597"/>
      <c r="Z18" s="598">
        <v>0</v>
      </c>
      <c r="AA18" s="686"/>
      <c r="AB18" s="686"/>
      <c r="AC18" s="689"/>
      <c r="AD18" s="601" t="s">
        <v>205</v>
      </c>
      <c r="AE18" s="596"/>
      <c r="AF18" s="596"/>
      <c r="AG18" s="596"/>
      <c r="AH18" s="596"/>
      <c r="AI18" s="596"/>
      <c r="AJ18" s="596"/>
      <c r="AK18" s="597"/>
      <c r="AL18" s="598" t="s">
        <v>241</v>
      </c>
      <c r="AM18" s="686"/>
      <c r="AN18" s="686"/>
      <c r="AO18" s="687"/>
      <c r="AP18" s="592" t="s">
        <v>242</v>
      </c>
      <c r="AQ18" s="593"/>
      <c r="AR18" s="593"/>
      <c r="AS18" s="593"/>
      <c r="AT18" s="593"/>
      <c r="AU18" s="593"/>
      <c r="AV18" s="593"/>
      <c r="AW18" s="593"/>
      <c r="AX18" s="593"/>
      <c r="AY18" s="593"/>
      <c r="AZ18" s="593"/>
      <c r="BA18" s="593"/>
      <c r="BB18" s="593"/>
      <c r="BC18" s="594"/>
      <c r="BD18" s="595">
        <v>32614859</v>
      </c>
      <c r="BE18" s="596"/>
      <c r="BF18" s="596"/>
      <c r="BG18" s="596"/>
      <c r="BH18" s="596"/>
      <c r="BI18" s="596"/>
      <c r="BJ18" s="596"/>
      <c r="BK18" s="597"/>
      <c r="BL18" s="684">
        <v>27.7</v>
      </c>
      <c r="BM18" s="684"/>
      <c r="BN18" s="684"/>
      <c r="BO18" s="684"/>
      <c r="BP18" s="685" t="s">
        <v>137</v>
      </c>
      <c r="BQ18" s="685"/>
      <c r="BR18" s="685"/>
      <c r="BS18" s="685"/>
      <c r="BT18" s="685"/>
      <c r="BU18" s="685"/>
      <c r="BV18" s="685"/>
      <c r="BW18" s="688"/>
      <c r="BY18" s="592" t="s">
        <v>243</v>
      </c>
      <c r="BZ18" s="593"/>
      <c r="CA18" s="593"/>
      <c r="CB18" s="593"/>
      <c r="CC18" s="593"/>
      <c r="CD18" s="593"/>
      <c r="CE18" s="593"/>
      <c r="CF18" s="593"/>
      <c r="CG18" s="593"/>
      <c r="CH18" s="593"/>
      <c r="CI18" s="593"/>
      <c r="CJ18" s="593"/>
      <c r="CK18" s="593"/>
      <c r="CL18" s="594"/>
      <c r="CM18" s="595">
        <v>80248229</v>
      </c>
      <c r="CN18" s="596"/>
      <c r="CO18" s="596"/>
      <c r="CP18" s="596"/>
      <c r="CQ18" s="596"/>
      <c r="CR18" s="596"/>
      <c r="CS18" s="596"/>
      <c r="CT18" s="597"/>
      <c r="CU18" s="684">
        <v>18</v>
      </c>
      <c r="CV18" s="684"/>
      <c r="CW18" s="684"/>
      <c r="CX18" s="684"/>
      <c r="CY18" s="601" t="s">
        <v>137</v>
      </c>
      <c r="CZ18" s="596"/>
      <c r="DA18" s="596"/>
      <c r="DB18" s="596"/>
      <c r="DC18" s="596"/>
      <c r="DD18" s="596"/>
      <c r="DE18" s="596"/>
      <c r="DF18" s="596"/>
      <c r="DG18" s="596"/>
      <c r="DH18" s="596"/>
      <c r="DI18" s="596"/>
      <c r="DJ18" s="596"/>
      <c r="DK18" s="597"/>
      <c r="DL18" s="601">
        <v>76973644</v>
      </c>
      <c r="DM18" s="596"/>
      <c r="DN18" s="596"/>
      <c r="DO18" s="596"/>
      <c r="DP18" s="596"/>
      <c r="DQ18" s="596"/>
      <c r="DR18" s="596"/>
      <c r="DS18" s="596"/>
      <c r="DT18" s="596"/>
      <c r="DU18" s="596"/>
      <c r="DV18" s="596"/>
      <c r="DW18" s="596"/>
      <c r="DX18" s="690"/>
    </row>
    <row r="19" spans="2:128" ht="11.25" customHeight="1" x14ac:dyDescent="0.2">
      <c r="B19" s="592" t="s">
        <v>244</v>
      </c>
      <c r="C19" s="593"/>
      <c r="D19" s="593"/>
      <c r="E19" s="593"/>
      <c r="F19" s="593"/>
      <c r="G19" s="593"/>
      <c r="H19" s="593"/>
      <c r="I19" s="593"/>
      <c r="J19" s="593"/>
      <c r="K19" s="593"/>
      <c r="L19" s="593"/>
      <c r="M19" s="593"/>
      <c r="N19" s="593"/>
      <c r="O19" s="593"/>
      <c r="P19" s="593"/>
      <c r="Q19" s="594"/>
      <c r="R19" s="595">
        <v>262105309</v>
      </c>
      <c r="S19" s="596"/>
      <c r="T19" s="596"/>
      <c r="U19" s="596"/>
      <c r="V19" s="596"/>
      <c r="W19" s="596"/>
      <c r="X19" s="596"/>
      <c r="Y19" s="597"/>
      <c r="Z19" s="598">
        <v>57</v>
      </c>
      <c r="AA19" s="686"/>
      <c r="AB19" s="686"/>
      <c r="AC19" s="689"/>
      <c r="AD19" s="601">
        <v>240719116</v>
      </c>
      <c r="AE19" s="596"/>
      <c r="AF19" s="596"/>
      <c r="AG19" s="596"/>
      <c r="AH19" s="596"/>
      <c r="AI19" s="596"/>
      <c r="AJ19" s="596"/>
      <c r="AK19" s="597"/>
      <c r="AL19" s="598">
        <v>98.5</v>
      </c>
      <c r="AM19" s="686"/>
      <c r="AN19" s="686"/>
      <c r="AO19" s="687"/>
      <c r="AP19" s="592" t="s">
        <v>245</v>
      </c>
      <c r="AQ19" s="593"/>
      <c r="AR19" s="593"/>
      <c r="AS19" s="593"/>
      <c r="AT19" s="593"/>
      <c r="AU19" s="593"/>
      <c r="AV19" s="593"/>
      <c r="AW19" s="593"/>
      <c r="AX19" s="593"/>
      <c r="AY19" s="593"/>
      <c r="AZ19" s="593"/>
      <c r="BA19" s="593"/>
      <c r="BB19" s="593"/>
      <c r="BC19" s="594"/>
      <c r="BD19" s="595">
        <v>1785065</v>
      </c>
      <c r="BE19" s="596"/>
      <c r="BF19" s="596"/>
      <c r="BG19" s="596"/>
      <c r="BH19" s="596"/>
      <c r="BI19" s="596"/>
      <c r="BJ19" s="596"/>
      <c r="BK19" s="597"/>
      <c r="BL19" s="684">
        <v>1.5</v>
      </c>
      <c r="BM19" s="684"/>
      <c r="BN19" s="684"/>
      <c r="BO19" s="684"/>
      <c r="BP19" s="685" t="s">
        <v>137</v>
      </c>
      <c r="BQ19" s="685"/>
      <c r="BR19" s="685"/>
      <c r="BS19" s="685"/>
      <c r="BT19" s="685"/>
      <c r="BU19" s="685"/>
      <c r="BV19" s="685"/>
      <c r="BW19" s="688"/>
      <c r="BY19" s="592" t="s">
        <v>246</v>
      </c>
      <c r="BZ19" s="593"/>
      <c r="CA19" s="593"/>
      <c r="CB19" s="593"/>
      <c r="CC19" s="593"/>
      <c r="CD19" s="593"/>
      <c r="CE19" s="593"/>
      <c r="CF19" s="593"/>
      <c r="CG19" s="593"/>
      <c r="CH19" s="593"/>
      <c r="CI19" s="593"/>
      <c r="CJ19" s="593"/>
      <c r="CK19" s="593"/>
      <c r="CL19" s="594"/>
      <c r="CM19" s="595" t="s">
        <v>205</v>
      </c>
      <c r="CN19" s="596"/>
      <c r="CO19" s="596"/>
      <c r="CP19" s="596"/>
      <c r="CQ19" s="596"/>
      <c r="CR19" s="596"/>
      <c r="CS19" s="596"/>
      <c r="CT19" s="597"/>
      <c r="CU19" s="684" t="s">
        <v>137</v>
      </c>
      <c r="CV19" s="684"/>
      <c r="CW19" s="684"/>
      <c r="CX19" s="684"/>
      <c r="CY19" s="601" t="s">
        <v>137</v>
      </c>
      <c r="CZ19" s="596"/>
      <c r="DA19" s="596"/>
      <c r="DB19" s="596"/>
      <c r="DC19" s="596"/>
      <c r="DD19" s="596"/>
      <c r="DE19" s="596"/>
      <c r="DF19" s="596"/>
      <c r="DG19" s="596"/>
      <c r="DH19" s="596"/>
      <c r="DI19" s="596"/>
      <c r="DJ19" s="596"/>
      <c r="DK19" s="597"/>
      <c r="DL19" s="601" t="s">
        <v>205</v>
      </c>
      <c r="DM19" s="596"/>
      <c r="DN19" s="596"/>
      <c r="DO19" s="596"/>
      <c r="DP19" s="596"/>
      <c r="DQ19" s="596"/>
      <c r="DR19" s="596"/>
      <c r="DS19" s="596"/>
      <c r="DT19" s="596"/>
      <c r="DU19" s="596"/>
      <c r="DV19" s="596"/>
      <c r="DW19" s="596"/>
      <c r="DX19" s="690"/>
    </row>
    <row r="20" spans="2:128" ht="11.25" customHeight="1" x14ac:dyDescent="0.2">
      <c r="B20" s="592" t="s">
        <v>247</v>
      </c>
      <c r="C20" s="593"/>
      <c r="D20" s="593"/>
      <c r="E20" s="593"/>
      <c r="F20" s="593"/>
      <c r="G20" s="593"/>
      <c r="H20" s="593"/>
      <c r="I20" s="593"/>
      <c r="J20" s="593"/>
      <c r="K20" s="593"/>
      <c r="L20" s="593"/>
      <c r="M20" s="593"/>
      <c r="N20" s="593"/>
      <c r="O20" s="593"/>
      <c r="P20" s="593"/>
      <c r="Q20" s="594"/>
      <c r="R20" s="595">
        <v>257627</v>
      </c>
      <c r="S20" s="596"/>
      <c r="T20" s="596"/>
      <c r="U20" s="596"/>
      <c r="V20" s="596"/>
      <c r="W20" s="596"/>
      <c r="X20" s="596"/>
      <c r="Y20" s="597"/>
      <c r="Z20" s="598">
        <v>0.1</v>
      </c>
      <c r="AA20" s="686"/>
      <c r="AB20" s="686"/>
      <c r="AC20" s="689"/>
      <c r="AD20" s="601">
        <v>257627</v>
      </c>
      <c r="AE20" s="596"/>
      <c r="AF20" s="596"/>
      <c r="AG20" s="596"/>
      <c r="AH20" s="596"/>
      <c r="AI20" s="596"/>
      <c r="AJ20" s="596"/>
      <c r="AK20" s="597"/>
      <c r="AL20" s="598">
        <v>0.1</v>
      </c>
      <c r="AM20" s="686"/>
      <c r="AN20" s="686"/>
      <c r="AO20" s="687"/>
      <c r="AP20" s="691" t="s">
        <v>248</v>
      </c>
      <c r="AQ20" s="692"/>
      <c r="AR20" s="692"/>
      <c r="AS20" s="692"/>
      <c r="AT20" s="692"/>
      <c r="AU20" s="692"/>
      <c r="AV20" s="692"/>
      <c r="AW20" s="692"/>
      <c r="AX20" s="692"/>
      <c r="AY20" s="692"/>
      <c r="AZ20" s="692"/>
      <c r="BA20" s="692"/>
      <c r="BB20" s="692"/>
      <c r="BC20" s="693"/>
      <c r="BD20" s="595">
        <v>939011</v>
      </c>
      <c r="BE20" s="596"/>
      <c r="BF20" s="596"/>
      <c r="BG20" s="596"/>
      <c r="BH20" s="596"/>
      <c r="BI20" s="596"/>
      <c r="BJ20" s="596"/>
      <c r="BK20" s="597"/>
      <c r="BL20" s="684">
        <v>0.8</v>
      </c>
      <c r="BM20" s="684"/>
      <c r="BN20" s="684"/>
      <c r="BO20" s="684"/>
      <c r="BP20" s="685" t="s">
        <v>205</v>
      </c>
      <c r="BQ20" s="685"/>
      <c r="BR20" s="685"/>
      <c r="BS20" s="685"/>
      <c r="BT20" s="685"/>
      <c r="BU20" s="685"/>
      <c r="BV20" s="685"/>
      <c r="BW20" s="688"/>
      <c r="BY20" s="691" t="s">
        <v>249</v>
      </c>
      <c r="BZ20" s="692"/>
      <c r="CA20" s="692"/>
      <c r="CB20" s="692"/>
      <c r="CC20" s="692"/>
      <c r="CD20" s="692"/>
      <c r="CE20" s="692"/>
      <c r="CF20" s="692"/>
      <c r="CG20" s="692"/>
      <c r="CH20" s="692"/>
      <c r="CI20" s="692"/>
      <c r="CJ20" s="692"/>
      <c r="CK20" s="692"/>
      <c r="CL20" s="693"/>
      <c r="CM20" s="595" t="s">
        <v>137</v>
      </c>
      <c r="CN20" s="596"/>
      <c r="CO20" s="596"/>
      <c r="CP20" s="596"/>
      <c r="CQ20" s="596"/>
      <c r="CR20" s="596"/>
      <c r="CS20" s="596"/>
      <c r="CT20" s="597"/>
      <c r="CU20" s="684" t="s">
        <v>205</v>
      </c>
      <c r="CV20" s="684"/>
      <c r="CW20" s="684"/>
      <c r="CX20" s="684"/>
      <c r="CY20" s="601" t="s">
        <v>137</v>
      </c>
      <c r="CZ20" s="596"/>
      <c r="DA20" s="596"/>
      <c r="DB20" s="596"/>
      <c r="DC20" s="596"/>
      <c r="DD20" s="596"/>
      <c r="DE20" s="596"/>
      <c r="DF20" s="596"/>
      <c r="DG20" s="596"/>
      <c r="DH20" s="596"/>
      <c r="DI20" s="596"/>
      <c r="DJ20" s="596"/>
      <c r="DK20" s="597"/>
      <c r="DL20" s="601" t="s">
        <v>137</v>
      </c>
      <c r="DM20" s="596"/>
      <c r="DN20" s="596"/>
      <c r="DO20" s="596"/>
      <c r="DP20" s="596"/>
      <c r="DQ20" s="596"/>
      <c r="DR20" s="596"/>
      <c r="DS20" s="596"/>
      <c r="DT20" s="596"/>
      <c r="DU20" s="596"/>
      <c r="DV20" s="596"/>
      <c r="DW20" s="596"/>
      <c r="DX20" s="690"/>
    </row>
    <row r="21" spans="2:128" ht="11.25" customHeight="1" x14ac:dyDescent="0.2">
      <c r="B21" s="592" t="s">
        <v>250</v>
      </c>
      <c r="C21" s="593"/>
      <c r="D21" s="593"/>
      <c r="E21" s="593"/>
      <c r="F21" s="593"/>
      <c r="G21" s="593"/>
      <c r="H21" s="593"/>
      <c r="I21" s="593"/>
      <c r="J21" s="593"/>
      <c r="K21" s="593"/>
      <c r="L21" s="593"/>
      <c r="M21" s="593"/>
      <c r="N21" s="593"/>
      <c r="O21" s="593"/>
      <c r="P21" s="593"/>
      <c r="Q21" s="594"/>
      <c r="R21" s="595">
        <v>2725983</v>
      </c>
      <c r="S21" s="596"/>
      <c r="T21" s="596"/>
      <c r="U21" s="596"/>
      <c r="V21" s="596"/>
      <c r="W21" s="596"/>
      <c r="X21" s="596"/>
      <c r="Y21" s="597"/>
      <c r="Z21" s="598">
        <v>0.6</v>
      </c>
      <c r="AA21" s="686"/>
      <c r="AB21" s="686"/>
      <c r="AC21" s="689"/>
      <c r="AD21" s="601" t="s">
        <v>137</v>
      </c>
      <c r="AE21" s="596"/>
      <c r="AF21" s="596"/>
      <c r="AG21" s="596"/>
      <c r="AH21" s="596"/>
      <c r="AI21" s="596"/>
      <c r="AJ21" s="596"/>
      <c r="AK21" s="597"/>
      <c r="AL21" s="598" t="s">
        <v>137</v>
      </c>
      <c r="AM21" s="686"/>
      <c r="AN21" s="686"/>
      <c r="AO21" s="687"/>
      <c r="AP21" s="691" t="s">
        <v>251</v>
      </c>
      <c r="AQ21" s="692"/>
      <c r="AR21" s="692"/>
      <c r="AS21" s="692"/>
      <c r="AT21" s="692"/>
      <c r="AU21" s="692"/>
      <c r="AV21" s="692"/>
      <c r="AW21" s="692"/>
      <c r="AX21" s="692"/>
      <c r="AY21" s="692"/>
      <c r="AZ21" s="692"/>
      <c r="BA21" s="692"/>
      <c r="BB21" s="692"/>
      <c r="BC21" s="693"/>
      <c r="BD21" s="595">
        <v>745085</v>
      </c>
      <c r="BE21" s="596"/>
      <c r="BF21" s="596"/>
      <c r="BG21" s="596"/>
      <c r="BH21" s="596"/>
      <c r="BI21" s="596"/>
      <c r="BJ21" s="596"/>
      <c r="BK21" s="597"/>
      <c r="BL21" s="684">
        <v>0.6</v>
      </c>
      <c r="BM21" s="684"/>
      <c r="BN21" s="684"/>
      <c r="BO21" s="684"/>
      <c r="BP21" s="685" t="s">
        <v>205</v>
      </c>
      <c r="BQ21" s="685"/>
      <c r="BR21" s="685"/>
      <c r="BS21" s="685"/>
      <c r="BT21" s="685"/>
      <c r="BU21" s="685"/>
      <c r="BV21" s="685"/>
      <c r="BW21" s="688"/>
      <c r="BY21" s="691" t="s">
        <v>252</v>
      </c>
      <c r="BZ21" s="692"/>
      <c r="CA21" s="692"/>
      <c r="CB21" s="692"/>
      <c r="CC21" s="692"/>
      <c r="CD21" s="692"/>
      <c r="CE21" s="692"/>
      <c r="CF21" s="692"/>
      <c r="CG21" s="692"/>
      <c r="CH21" s="692"/>
      <c r="CI21" s="692"/>
      <c r="CJ21" s="692"/>
      <c r="CK21" s="692"/>
      <c r="CL21" s="693"/>
      <c r="CM21" s="595">
        <v>177314</v>
      </c>
      <c r="CN21" s="596"/>
      <c r="CO21" s="596"/>
      <c r="CP21" s="596"/>
      <c r="CQ21" s="596"/>
      <c r="CR21" s="596"/>
      <c r="CS21" s="596"/>
      <c r="CT21" s="597"/>
      <c r="CU21" s="684">
        <v>0</v>
      </c>
      <c r="CV21" s="684"/>
      <c r="CW21" s="684"/>
      <c r="CX21" s="684"/>
      <c r="CY21" s="601" t="s">
        <v>137</v>
      </c>
      <c r="CZ21" s="596"/>
      <c r="DA21" s="596"/>
      <c r="DB21" s="596"/>
      <c r="DC21" s="596"/>
      <c r="DD21" s="596"/>
      <c r="DE21" s="596"/>
      <c r="DF21" s="596"/>
      <c r="DG21" s="596"/>
      <c r="DH21" s="596"/>
      <c r="DI21" s="596"/>
      <c r="DJ21" s="596"/>
      <c r="DK21" s="597"/>
      <c r="DL21" s="601">
        <v>177314</v>
      </c>
      <c r="DM21" s="596"/>
      <c r="DN21" s="596"/>
      <c r="DO21" s="596"/>
      <c r="DP21" s="596"/>
      <c r="DQ21" s="596"/>
      <c r="DR21" s="596"/>
      <c r="DS21" s="596"/>
      <c r="DT21" s="596"/>
      <c r="DU21" s="596"/>
      <c r="DV21" s="596"/>
      <c r="DW21" s="596"/>
      <c r="DX21" s="690"/>
    </row>
    <row r="22" spans="2:128" ht="11.25" customHeight="1" x14ac:dyDescent="0.2">
      <c r="B22" s="592" t="s">
        <v>253</v>
      </c>
      <c r="C22" s="593"/>
      <c r="D22" s="593"/>
      <c r="E22" s="593"/>
      <c r="F22" s="593"/>
      <c r="G22" s="593"/>
      <c r="H22" s="593"/>
      <c r="I22" s="593"/>
      <c r="J22" s="593"/>
      <c r="K22" s="593"/>
      <c r="L22" s="593"/>
      <c r="M22" s="593"/>
      <c r="N22" s="593"/>
      <c r="O22" s="593"/>
      <c r="P22" s="593"/>
      <c r="Q22" s="594"/>
      <c r="R22" s="595">
        <v>7800937</v>
      </c>
      <c r="S22" s="596"/>
      <c r="T22" s="596"/>
      <c r="U22" s="596"/>
      <c r="V22" s="596"/>
      <c r="W22" s="596"/>
      <c r="X22" s="596"/>
      <c r="Y22" s="597"/>
      <c r="Z22" s="598">
        <v>1.7</v>
      </c>
      <c r="AA22" s="686"/>
      <c r="AB22" s="686"/>
      <c r="AC22" s="689"/>
      <c r="AD22" s="601">
        <v>3157308</v>
      </c>
      <c r="AE22" s="596"/>
      <c r="AF22" s="596"/>
      <c r="AG22" s="596"/>
      <c r="AH22" s="596"/>
      <c r="AI22" s="596"/>
      <c r="AJ22" s="596"/>
      <c r="AK22" s="597"/>
      <c r="AL22" s="598">
        <v>1.3</v>
      </c>
      <c r="AM22" s="686"/>
      <c r="AN22" s="686"/>
      <c r="AO22" s="687"/>
      <c r="AP22" s="691" t="s">
        <v>254</v>
      </c>
      <c r="AQ22" s="692"/>
      <c r="AR22" s="692"/>
      <c r="AS22" s="692"/>
      <c r="AT22" s="692"/>
      <c r="AU22" s="692"/>
      <c r="AV22" s="692"/>
      <c r="AW22" s="692"/>
      <c r="AX22" s="692"/>
      <c r="AY22" s="692"/>
      <c r="AZ22" s="692"/>
      <c r="BA22" s="692"/>
      <c r="BB22" s="692"/>
      <c r="BC22" s="693"/>
      <c r="BD22" s="595">
        <v>1393239</v>
      </c>
      <c r="BE22" s="596"/>
      <c r="BF22" s="596"/>
      <c r="BG22" s="596"/>
      <c r="BH22" s="596"/>
      <c r="BI22" s="596"/>
      <c r="BJ22" s="596"/>
      <c r="BK22" s="597"/>
      <c r="BL22" s="684">
        <v>1.2</v>
      </c>
      <c r="BM22" s="684"/>
      <c r="BN22" s="684"/>
      <c r="BO22" s="684"/>
      <c r="BP22" s="685" t="s">
        <v>137</v>
      </c>
      <c r="BQ22" s="685"/>
      <c r="BR22" s="685"/>
      <c r="BS22" s="685"/>
      <c r="BT22" s="685"/>
      <c r="BU22" s="685"/>
      <c r="BV22" s="685"/>
      <c r="BW22" s="688"/>
      <c r="BY22" s="691" t="s">
        <v>255</v>
      </c>
      <c r="BZ22" s="692"/>
      <c r="CA22" s="692"/>
      <c r="CB22" s="692"/>
      <c r="CC22" s="692"/>
      <c r="CD22" s="692"/>
      <c r="CE22" s="692"/>
      <c r="CF22" s="692"/>
      <c r="CG22" s="692"/>
      <c r="CH22" s="692"/>
      <c r="CI22" s="692"/>
      <c r="CJ22" s="692"/>
      <c r="CK22" s="692"/>
      <c r="CL22" s="693"/>
      <c r="CM22" s="595">
        <v>373250</v>
      </c>
      <c r="CN22" s="596"/>
      <c r="CO22" s="596"/>
      <c r="CP22" s="596"/>
      <c r="CQ22" s="596"/>
      <c r="CR22" s="596"/>
      <c r="CS22" s="596"/>
      <c r="CT22" s="597"/>
      <c r="CU22" s="684">
        <v>0.1</v>
      </c>
      <c r="CV22" s="684"/>
      <c r="CW22" s="684"/>
      <c r="CX22" s="684"/>
      <c r="CY22" s="601" t="s">
        <v>213</v>
      </c>
      <c r="CZ22" s="596"/>
      <c r="DA22" s="596"/>
      <c r="DB22" s="596"/>
      <c r="DC22" s="596"/>
      <c r="DD22" s="596"/>
      <c r="DE22" s="596"/>
      <c r="DF22" s="596"/>
      <c r="DG22" s="596"/>
      <c r="DH22" s="596"/>
      <c r="DI22" s="596"/>
      <c r="DJ22" s="596"/>
      <c r="DK22" s="597"/>
      <c r="DL22" s="601">
        <v>373250</v>
      </c>
      <c r="DM22" s="596"/>
      <c r="DN22" s="596"/>
      <c r="DO22" s="596"/>
      <c r="DP22" s="596"/>
      <c r="DQ22" s="596"/>
      <c r="DR22" s="596"/>
      <c r="DS22" s="596"/>
      <c r="DT22" s="596"/>
      <c r="DU22" s="596"/>
      <c r="DV22" s="596"/>
      <c r="DW22" s="596"/>
      <c r="DX22" s="690"/>
    </row>
    <row r="23" spans="2:128" ht="11.25" customHeight="1" x14ac:dyDescent="0.2">
      <c r="B23" s="592" t="s">
        <v>256</v>
      </c>
      <c r="C23" s="593"/>
      <c r="D23" s="593"/>
      <c r="E23" s="593"/>
      <c r="F23" s="593"/>
      <c r="G23" s="593"/>
      <c r="H23" s="593"/>
      <c r="I23" s="593"/>
      <c r="J23" s="593"/>
      <c r="K23" s="593"/>
      <c r="L23" s="593"/>
      <c r="M23" s="593"/>
      <c r="N23" s="593"/>
      <c r="O23" s="593"/>
      <c r="P23" s="593"/>
      <c r="Q23" s="594"/>
      <c r="R23" s="595">
        <v>1458169</v>
      </c>
      <c r="S23" s="596"/>
      <c r="T23" s="596"/>
      <c r="U23" s="596"/>
      <c r="V23" s="596"/>
      <c r="W23" s="596"/>
      <c r="X23" s="596"/>
      <c r="Y23" s="597"/>
      <c r="Z23" s="598">
        <v>0.3</v>
      </c>
      <c r="AA23" s="686"/>
      <c r="AB23" s="686"/>
      <c r="AC23" s="689"/>
      <c r="AD23" s="601" t="s">
        <v>205</v>
      </c>
      <c r="AE23" s="596"/>
      <c r="AF23" s="596"/>
      <c r="AG23" s="596"/>
      <c r="AH23" s="596"/>
      <c r="AI23" s="596"/>
      <c r="AJ23" s="596"/>
      <c r="AK23" s="597"/>
      <c r="AL23" s="598" t="s">
        <v>137</v>
      </c>
      <c r="AM23" s="686"/>
      <c r="AN23" s="686"/>
      <c r="AO23" s="687"/>
      <c r="AP23" s="691" t="s">
        <v>257</v>
      </c>
      <c r="AQ23" s="692"/>
      <c r="AR23" s="692"/>
      <c r="AS23" s="692"/>
      <c r="AT23" s="692"/>
      <c r="AU23" s="692"/>
      <c r="AV23" s="692"/>
      <c r="AW23" s="692"/>
      <c r="AX23" s="692"/>
      <c r="AY23" s="692"/>
      <c r="AZ23" s="692"/>
      <c r="BA23" s="692"/>
      <c r="BB23" s="692"/>
      <c r="BC23" s="693"/>
      <c r="BD23" s="595">
        <v>7319415</v>
      </c>
      <c r="BE23" s="596"/>
      <c r="BF23" s="596"/>
      <c r="BG23" s="596"/>
      <c r="BH23" s="596"/>
      <c r="BI23" s="596"/>
      <c r="BJ23" s="596"/>
      <c r="BK23" s="597"/>
      <c r="BL23" s="684">
        <v>6.2</v>
      </c>
      <c r="BM23" s="684"/>
      <c r="BN23" s="684"/>
      <c r="BO23" s="684"/>
      <c r="BP23" s="685" t="s">
        <v>137</v>
      </c>
      <c r="BQ23" s="685"/>
      <c r="BR23" s="685"/>
      <c r="BS23" s="685"/>
      <c r="BT23" s="685"/>
      <c r="BU23" s="685"/>
      <c r="BV23" s="685"/>
      <c r="BW23" s="688"/>
      <c r="BY23" s="691" t="s">
        <v>258</v>
      </c>
      <c r="BZ23" s="692"/>
      <c r="CA23" s="692"/>
      <c r="CB23" s="692"/>
      <c r="CC23" s="692"/>
      <c r="CD23" s="692"/>
      <c r="CE23" s="692"/>
      <c r="CF23" s="692"/>
      <c r="CG23" s="692"/>
      <c r="CH23" s="692"/>
      <c r="CI23" s="692"/>
      <c r="CJ23" s="692"/>
      <c r="CK23" s="692"/>
      <c r="CL23" s="693"/>
      <c r="CM23" s="595">
        <v>313690</v>
      </c>
      <c r="CN23" s="596"/>
      <c r="CO23" s="596"/>
      <c r="CP23" s="596"/>
      <c r="CQ23" s="596"/>
      <c r="CR23" s="596"/>
      <c r="CS23" s="596"/>
      <c r="CT23" s="597"/>
      <c r="CU23" s="684">
        <v>0.1</v>
      </c>
      <c r="CV23" s="684"/>
      <c r="CW23" s="684"/>
      <c r="CX23" s="684"/>
      <c r="CY23" s="601" t="s">
        <v>205</v>
      </c>
      <c r="CZ23" s="596"/>
      <c r="DA23" s="596"/>
      <c r="DB23" s="596"/>
      <c r="DC23" s="596"/>
      <c r="DD23" s="596"/>
      <c r="DE23" s="596"/>
      <c r="DF23" s="596"/>
      <c r="DG23" s="596"/>
      <c r="DH23" s="596"/>
      <c r="DI23" s="596"/>
      <c r="DJ23" s="596"/>
      <c r="DK23" s="597"/>
      <c r="DL23" s="601">
        <v>313690</v>
      </c>
      <c r="DM23" s="596"/>
      <c r="DN23" s="596"/>
      <c r="DO23" s="596"/>
      <c r="DP23" s="596"/>
      <c r="DQ23" s="596"/>
      <c r="DR23" s="596"/>
      <c r="DS23" s="596"/>
      <c r="DT23" s="596"/>
      <c r="DU23" s="596"/>
      <c r="DV23" s="596"/>
      <c r="DW23" s="596"/>
      <c r="DX23" s="690"/>
    </row>
    <row r="24" spans="2:128" ht="11.25" customHeight="1" x14ac:dyDescent="0.2">
      <c r="B24" s="592" t="s">
        <v>259</v>
      </c>
      <c r="C24" s="593"/>
      <c r="D24" s="593"/>
      <c r="E24" s="593"/>
      <c r="F24" s="593"/>
      <c r="G24" s="593"/>
      <c r="H24" s="593"/>
      <c r="I24" s="593"/>
      <c r="J24" s="593"/>
      <c r="K24" s="593"/>
      <c r="L24" s="593"/>
      <c r="M24" s="593"/>
      <c r="N24" s="593"/>
      <c r="O24" s="593"/>
      <c r="P24" s="593"/>
      <c r="Q24" s="594"/>
      <c r="R24" s="595">
        <v>57731839</v>
      </c>
      <c r="S24" s="596"/>
      <c r="T24" s="596"/>
      <c r="U24" s="596"/>
      <c r="V24" s="596"/>
      <c r="W24" s="596"/>
      <c r="X24" s="596"/>
      <c r="Y24" s="597"/>
      <c r="Z24" s="598">
        <v>12.6</v>
      </c>
      <c r="AA24" s="686"/>
      <c r="AB24" s="686"/>
      <c r="AC24" s="689"/>
      <c r="AD24" s="601" t="s">
        <v>137</v>
      </c>
      <c r="AE24" s="596"/>
      <c r="AF24" s="596"/>
      <c r="AG24" s="596"/>
      <c r="AH24" s="596"/>
      <c r="AI24" s="596"/>
      <c r="AJ24" s="596"/>
      <c r="AK24" s="597"/>
      <c r="AL24" s="598" t="s">
        <v>205</v>
      </c>
      <c r="AM24" s="686"/>
      <c r="AN24" s="686"/>
      <c r="AO24" s="687"/>
      <c r="AP24" s="691" t="s">
        <v>260</v>
      </c>
      <c r="AQ24" s="692"/>
      <c r="AR24" s="692"/>
      <c r="AS24" s="692"/>
      <c r="AT24" s="692"/>
      <c r="AU24" s="692"/>
      <c r="AV24" s="692"/>
      <c r="AW24" s="692"/>
      <c r="AX24" s="692"/>
      <c r="AY24" s="692"/>
      <c r="AZ24" s="692"/>
      <c r="BA24" s="692"/>
      <c r="BB24" s="692"/>
      <c r="BC24" s="693"/>
      <c r="BD24" s="595">
        <v>12919677</v>
      </c>
      <c r="BE24" s="596"/>
      <c r="BF24" s="596"/>
      <c r="BG24" s="596"/>
      <c r="BH24" s="596"/>
      <c r="BI24" s="596"/>
      <c r="BJ24" s="596"/>
      <c r="BK24" s="597"/>
      <c r="BL24" s="684">
        <v>11</v>
      </c>
      <c r="BM24" s="684"/>
      <c r="BN24" s="684"/>
      <c r="BO24" s="684"/>
      <c r="BP24" s="685" t="s">
        <v>137</v>
      </c>
      <c r="BQ24" s="685"/>
      <c r="BR24" s="685"/>
      <c r="BS24" s="685"/>
      <c r="BT24" s="685"/>
      <c r="BU24" s="685"/>
      <c r="BV24" s="685"/>
      <c r="BW24" s="688"/>
      <c r="BY24" s="691" t="s">
        <v>261</v>
      </c>
      <c r="BZ24" s="692"/>
      <c r="CA24" s="692"/>
      <c r="CB24" s="692"/>
      <c r="CC24" s="692"/>
      <c r="CD24" s="692"/>
      <c r="CE24" s="692"/>
      <c r="CF24" s="692"/>
      <c r="CG24" s="692"/>
      <c r="CH24" s="692"/>
      <c r="CI24" s="692"/>
      <c r="CJ24" s="692"/>
      <c r="CK24" s="692"/>
      <c r="CL24" s="693"/>
      <c r="CM24" s="595" t="s">
        <v>205</v>
      </c>
      <c r="CN24" s="596"/>
      <c r="CO24" s="596"/>
      <c r="CP24" s="596"/>
      <c r="CQ24" s="596"/>
      <c r="CR24" s="596"/>
      <c r="CS24" s="596"/>
      <c r="CT24" s="597"/>
      <c r="CU24" s="684" t="s">
        <v>137</v>
      </c>
      <c r="CV24" s="684"/>
      <c r="CW24" s="684"/>
      <c r="CX24" s="684"/>
      <c r="CY24" s="601" t="s">
        <v>205</v>
      </c>
      <c r="CZ24" s="596"/>
      <c r="DA24" s="596"/>
      <c r="DB24" s="596"/>
      <c r="DC24" s="596"/>
      <c r="DD24" s="596"/>
      <c r="DE24" s="596"/>
      <c r="DF24" s="596"/>
      <c r="DG24" s="596"/>
      <c r="DH24" s="596"/>
      <c r="DI24" s="596"/>
      <c r="DJ24" s="596"/>
      <c r="DK24" s="597"/>
      <c r="DL24" s="601" t="s">
        <v>205</v>
      </c>
      <c r="DM24" s="596"/>
      <c r="DN24" s="596"/>
      <c r="DO24" s="596"/>
      <c r="DP24" s="596"/>
      <c r="DQ24" s="596"/>
      <c r="DR24" s="596"/>
      <c r="DS24" s="596"/>
      <c r="DT24" s="596"/>
      <c r="DU24" s="596"/>
      <c r="DV24" s="596"/>
      <c r="DW24" s="596"/>
      <c r="DX24" s="690"/>
    </row>
    <row r="25" spans="2:128" ht="11.25" customHeight="1" x14ac:dyDescent="0.2">
      <c r="B25" s="592" t="s">
        <v>262</v>
      </c>
      <c r="C25" s="593"/>
      <c r="D25" s="593"/>
      <c r="E25" s="593"/>
      <c r="F25" s="593"/>
      <c r="G25" s="593"/>
      <c r="H25" s="593"/>
      <c r="I25" s="593"/>
      <c r="J25" s="593"/>
      <c r="K25" s="593"/>
      <c r="L25" s="593"/>
      <c r="M25" s="593"/>
      <c r="N25" s="593"/>
      <c r="O25" s="593"/>
      <c r="P25" s="593"/>
      <c r="Q25" s="594"/>
      <c r="R25" s="595" t="s">
        <v>205</v>
      </c>
      <c r="S25" s="596"/>
      <c r="T25" s="596"/>
      <c r="U25" s="596"/>
      <c r="V25" s="596"/>
      <c r="W25" s="596"/>
      <c r="X25" s="596"/>
      <c r="Y25" s="597"/>
      <c r="Z25" s="598" t="s">
        <v>205</v>
      </c>
      <c r="AA25" s="686"/>
      <c r="AB25" s="686"/>
      <c r="AC25" s="689"/>
      <c r="AD25" s="601" t="s">
        <v>137</v>
      </c>
      <c r="AE25" s="596"/>
      <c r="AF25" s="596"/>
      <c r="AG25" s="596"/>
      <c r="AH25" s="596"/>
      <c r="AI25" s="596"/>
      <c r="AJ25" s="596"/>
      <c r="AK25" s="597"/>
      <c r="AL25" s="598" t="s">
        <v>137</v>
      </c>
      <c r="AM25" s="686"/>
      <c r="AN25" s="686"/>
      <c r="AO25" s="687"/>
      <c r="AP25" s="691" t="s">
        <v>263</v>
      </c>
      <c r="AQ25" s="692"/>
      <c r="AR25" s="692"/>
      <c r="AS25" s="692"/>
      <c r="AT25" s="692"/>
      <c r="AU25" s="692"/>
      <c r="AV25" s="692"/>
      <c r="AW25" s="692"/>
      <c r="AX25" s="692"/>
      <c r="AY25" s="692"/>
      <c r="AZ25" s="692"/>
      <c r="BA25" s="692"/>
      <c r="BB25" s="692"/>
      <c r="BC25" s="693"/>
      <c r="BD25" s="595">
        <v>244</v>
      </c>
      <c r="BE25" s="596"/>
      <c r="BF25" s="596"/>
      <c r="BG25" s="596"/>
      <c r="BH25" s="596"/>
      <c r="BI25" s="596"/>
      <c r="BJ25" s="596"/>
      <c r="BK25" s="597"/>
      <c r="BL25" s="684">
        <v>0</v>
      </c>
      <c r="BM25" s="684"/>
      <c r="BN25" s="684"/>
      <c r="BO25" s="684"/>
      <c r="BP25" s="685" t="s">
        <v>137</v>
      </c>
      <c r="BQ25" s="685"/>
      <c r="BR25" s="685"/>
      <c r="BS25" s="685"/>
      <c r="BT25" s="685"/>
      <c r="BU25" s="685"/>
      <c r="BV25" s="685"/>
      <c r="BW25" s="688"/>
      <c r="BY25" s="691" t="s">
        <v>264</v>
      </c>
      <c r="BZ25" s="692"/>
      <c r="CA25" s="692"/>
      <c r="CB25" s="692"/>
      <c r="CC25" s="692"/>
      <c r="CD25" s="692"/>
      <c r="CE25" s="692"/>
      <c r="CF25" s="692"/>
      <c r="CG25" s="692"/>
      <c r="CH25" s="692"/>
      <c r="CI25" s="692"/>
      <c r="CJ25" s="692"/>
      <c r="CK25" s="692"/>
      <c r="CL25" s="693"/>
      <c r="CM25" s="595" t="s">
        <v>137</v>
      </c>
      <c r="CN25" s="596"/>
      <c r="CO25" s="596"/>
      <c r="CP25" s="596"/>
      <c r="CQ25" s="596"/>
      <c r="CR25" s="596"/>
      <c r="CS25" s="596"/>
      <c r="CT25" s="597"/>
      <c r="CU25" s="684" t="s">
        <v>205</v>
      </c>
      <c r="CV25" s="684"/>
      <c r="CW25" s="684"/>
      <c r="CX25" s="684"/>
      <c r="CY25" s="601" t="s">
        <v>137</v>
      </c>
      <c r="CZ25" s="596"/>
      <c r="DA25" s="596"/>
      <c r="DB25" s="596"/>
      <c r="DC25" s="596"/>
      <c r="DD25" s="596"/>
      <c r="DE25" s="596"/>
      <c r="DF25" s="596"/>
      <c r="DG25" s="596"/>
      <c r="DH25" s="596"/>
      <c r="DI25" s="596"/>
      <c r="DJ25" s="596"/>
      <c r="DK25" s="597"/>
      <c r="DL25" s="601" t="s">
        <v>137</v>
      </c>
      <c r="DM25" s="596"/>
      <c r="DN25" s="596"/>
      <c r="DO25" s="596"/>
      <c r="DP25" s="596"/>
      <c r="DQ25" s="596"/>
      <c r="DR25" s="596"/>
      <c r="DS25" s="596"/>
      <c r="DT25" s="596"/>
      <c r="DU25" s="596"/>
      <c r="DV25" s="596"/>
      <c r="DW25" s="596"/>
      <c r="DX25" s="690"/>
    </row>
    <row r="26" spans="2:128" ht="11.25" customHeight="1" x14ac:dyDescent="0.2">
      <c r="B26" s="592" t="s">
        <v>265</v>
      </c>
      <c r="C26" s="593"/>
      <c r="D26" s="593"/>
      <c r="E26" s="593"/>
      <c r="F26" s="593"/>
      <c r="G26" s="593"/>
      <c r="H26" s="593"/>
      <c r="I26" s="593"/>
      <c r="J26" s="593"/>
      <c r="K26" s="593"/>
      <c r="L26" s="593"/>
      <c r="M26" s="593"/>
      <c r="N26" s="593"/>
      <c r="O26" s="593"/>
      <c r="P26" s="593"/>
      <c r="Q26" s="594"/>
      <c r="R26" s="595">
        <v>3143792</v>
      </c>
      <c r="S26" s="596"/>
      <c r="T26" s="596"/>
      <c r="U26" s="596"/>
      <c r="V26" s="596"/>
      <c r="W26" s="596"/>
      <c r="X26" s="596"/>
      <c r="Y26" s="597"/>
      <c r="Z26" s="598">
        <v>0.7</v>
      </c>
      <c r="AA26" s="686"/>
      <c r="AB26" s="686"/>
      <c r="AC26" s="689"/>
      <c r="AD26" s="601">
        <v>144761</v>
      </c>
      <c r="AE26" s="596"/>
      <c r="AF26" s="596"/>
      <c r="AG26" s="596"/>
      <c r="AH26" s="596"/>
      <c r="AI26" s="596"/>
      <c r="AJ26" s="596"/>
      <c r="AK26" s="597"/>
      <c r="AL26" s="598">
        <v>0.1</v>
      </c>
      <c r="AM26" s="686"/>
      <c r="AN26" s="686"/>
      <c r="AO26" s="687"/>
      <c r="AP26" s="691" t="s">
        <v>266</v>
      </c>
      <c r="AQ26" s="692"/>
      <c r="AR26" s="692"/>
      <c r="AS26" s="692"/>
      <c r="AT26" s="692"/>
      <c r="AU26" s="692"/>
      <c r="AV26" s="692"/>
      <c r="AW26" s="692"/>
      <c r="AX26" s="692"/>
      <c r="AY26" s="692"/>
      <c r="AZ26" s="692"/>
      <c r="BA26" s="692"/>
      <c r="BB26" s="692"/>
      <c r="BC26" s="693"/>
      <c r="BD26" s="595" t="s">
        <v>205</v>
      </c>
      <c r="BE26" s="596"/>
      <c r="BF26" s="596"/>
      <c r="BG26" s="596"/>
      <c r="BH26" s="596"/>
      <c r="BI26" s="596"/>
      <c r="BJ26" s="596"/>
      <c r="BK26" s="597"/>
      <c r="BL26" s="684" t="s">
        <v>241</v>
      </c>
      <c r="BM26" s="684"/>
      <c r="BN26" s="684"/>
      <c r="BO26" s="684"/>
      <c r="BP26" s="685" t="s">
        <v>137</v>
      </c>
      <c r="BQ26" s="685"/>
      <c r="BR26" s="685"/>
      <c r="BS26" s="685"/>
      <c r="BT26" s="685"/>
      <c r="BU26" s="685"/>
      <c r="BV26" s="685"/>
      <c r="BW26" s="688"/>
      <c r="BY26" s="691" t="s">
        <v>267</v>
      </c>
      <c r="BZ26" s="692"/>
      <c r="CA26" s="692"/>
      <c r="CB26" s="692"/>
      <c r="CC26" s="692"/>
      <c r="CD26" s="692"/>
      <c r="CE26" s="692"/>
      <c r="CF26" s="692"/>
      <c r="CG26" s="692"/>
      <c r="CH26" s="692"/>
      <c r="CI26" s="692"/>
      <c r="CJ26" s="692"/>
      <c r="CK26" s="692"/>
      <c r="CL26" s="693"/>
      <c r="CM26" s="595">
        <v>16330857</v>
      </c>
      <c r="CN26" s="596"/>
      <c r="CO26" s="596"/>
      <c r="CP26" s="596"/>
      <c r="CQ26" s="596"/>
      <c r="CR26" s="596"/>
      <c r="CS26" s="596"/>
      <c r="CT26" s="597"/>
      <c r="CU26" s="684">
        <v>3.7</v>
      </c>
      <c r="CV26" s="684"/>
      <c r="CW26" s="684"/>
      <c r="CX26" s="684"/>
      <c r="CY26" s="601" t="s">
        <v>205</v>
      </c>
      <c r="CZ26" s="596"/>
      <c r="DA26" s="596"/>
      <c r="DB26" s="596"/>
      <c r="DC26" s="596"/>
      <c r="DD26" s="596"/>
      <c r="DE26" s="596"/>
      <c r="DF26" s="596"/>
      <c r="DG26" s="596"/>
      <c r="DH26" s="596"/>
      <c r="DI26" s="596"/>
      <c r="DJ26" s="596"/>
      <c r="DK26" s="597"/>
      <c r="DL26" s="601">
        <v>16330857</v>
      </c>
      <c r="DM26" s="596"/>
      <c r="DN26" s="596"/>
      <c r="DO26" s="596"/>
      <c r="DP26" s="596"/>
      <c r="DQ26" s="596"/>
      <c r="DR26" s="596"/>
      <c r="DS26" s="596"/>
      <c r="DT26" s="596"/>
      <c r="DU26" s="596"/>
      <c r="DV26" s="596"/>
      <c r="DW26" s="596"/>
      <c r="DX26" s="690"/>
    </row>
    <row r="27" spans="2:128" ht="11.25" customHeight="1" x14ac:dyDescent="0.2">
      <c r="B27" s="592" t="s">
        <v>268</v>
      </c>
      <c r="C27" s="593"/>
      <c r="D27" s="593"/>
      <c r="E27" s="593"/>
      <c r="F27" s="593"/>
      <c r="G27" s="593"/>
      <c r="H27" s="593"/>
      <c r="I27" s="593"/>
      <c r="J27" s="593"/>
      <c r="K27" s="593"/>
      <c r="L27" s="593"/>
      <c r="M27" s="593"/>
      <c r="N27" s="593"/>
      <c r="O27" s="593"/>
      <c r="P27" s="593"/>
      <c r="Q27" s="594"/>
      <c r="R27" s="595">
        <v>191997</v>
      </c>
      <c r="S27" s="596"/>
      <c r="T27" s="596"/>
      <c r="U27" s="596"/>
      <c r="V27" s="596"/>
      <c r="W27" s="596"/>
      <c r="X27" s="596"/>
      <c r="Y27" s="597"/>
      <c r="Z27" s="598">
        <v>0</v>
      </c>
      <c r="AA27" s="686"/>
      <c r="AB27" s="686"/>
      <c r="AC27" s="689"/>
      <c r="AD27" s="601" t="s">
        <v>137</v>
      </c>
      <c r="AE27" s="596"/>
      <c r="AF27" s="596"/>
      <c r="AG27" s="596"/>
      <c r="AH27" s="596"/>
      <c r="AI27" s="596"/>
      <c r="AJ27" s="596"/>
      <c r="AK27" s="597"/>
      <c r="AL27" s="598" t="s">
        <v>137</v>
      </c>
      <c r="AM27" s="686"/>
      <c r="AN27" s="686"/>
      <c r="AO27" s="687"/>
      <c r="AP27" s="691" t="s">
        <v>269</v>
      </c>
      <c r="AQ27" s="692"/>
      <c r="AR27" s="692"/>
      <c r="AS27" s="692"/>
      <c r="AT27" s="692"/>
      <c r="AU27" s="692"/>
      <c r="AV27" s="692"/>
      <c r="AW27" s="692"/>
      <c r="AX27" s="692"/>
      <c r="AY27" s="692"/>
      <c r="AZ27" s="692"/>
      <c r="BA27" s="692"/>
      <c r="BB27" s="692"/>
      <c r="BC27" s="693"/>
      <c r="BD27" s="595" t="s">
        <v>137</v>
      </c>
      <c r="BE27" s="596"/>
      <c r="BF27" s="596"/>
      <c r="BG27" s="596"/>
      <c r="BH27" s="596"/>
      <c r="BI27" s="596"/>
      <c r="BJ27" s="596"/>
      <c r="BK27" s="597"/>
      <c r="BL27" s="684" t="s">
        <v>205</v>
      </c>
      <c r="BM27" s="684"/>
      <c r="BN27" s="684"/>
      <c r="BO27" s="684"/>
      <c r="BP27" s="685" t="s">
        <v>137</v>
      </c>
      <c r="BQ27" s="685"/>
      <c r="BR27" s="685"/>
      <c r="BS27" s="685"/>
      <c r="BT27" s="685"/>
      <c r="BU27" s="685"/>
      <c r="BV27" s="685"/>
      <c r="BW27" s="688"/>
      <c r="BY27" s="691" t="s">
        <v>270</v>
      </c>
      <c r="BZ27" s="692"/>
      <c r="CA27" s="692"/>
      <c r="CB27" s="692"/>
      <c r="CC27" s="692"/>
      <c r="CD27" s="692"/>
      <c r="CE27" s="692"/>
      <c r="CF27" s="692"/>
      <c r="CG27" s="692"/>
      <c r="CH27" s="692"/>
      <c r="CI27" s="692"/>
      <c r="CJ27" s="692"/>
      <c r="CK27" s="692"/>
      <c r="CL27" s="693"/>
      <c r="CM27" s="595">
        <v>519015</v>
      </c>
      <c r="CN27" s="596"/>
      <c r="CO27" s="596"/>
      <c r="CP27" s="596"/>
      <c r="CQ27" s="596"/>
      <c r="CR27" s="596"/>
      <c r="CS27" s="596"/>
      <c r="CT27" s="597"/>
      <c r="CU27" s="684">
        <v>0.1</v>
      </c>
      <c r="CV27" s="684"/>
      <c r="CW27" s="684"/>
      <c r="CX27" s="684"/>
      <c r="CY27" s="601" t="s">
        <v>205</v>
      </c>
      <c r="CZ27" s="596"/>
      <c r="DA27" s="596"/>
      <c r="DB27" s="596"/>
      <c r="DC27" s="596"/>
      <c r="DD27" s="596"/>
      <c r="DE27" s="596"/>
      <c r="DF27" s="596"/>
      <c r="DG27" s="596"/>
      <c r="DH27" s="596"/>
      <c r="DI27" s="596"/>
      <c r="DJ27" s="596"/>
      <c r="DK27" s="597"/>
      <c r="DL27" s="601">
        <v>519015</v>
      </c>
      <c r="DM27" s="596"/>
      <c r="DN27" s="596"/>
      <c r="DO27" s="596"/>
      <c r="DP27" s="596"/>
      <c r="DQ27" s="596"/>
      <c r="DR27" s="596"/>
      <c r="DS27" s="596"/>
      <c r="DT27" s="596"/>
      <c r="DU27" s="596"/>
      <c r="DV27" s="596"/>
      <c r="DW27" s="596"/>
      <c r="DX27" s="690"/>
    </row>
    <row r="28" spans="2:128" ht="11.25" customHeight="1" x14ac:dyDescent="0.2">
      <c r="B28" s="592" t="s">
        <v>271</v>
      </c>
      <c r="C28" s="593"/>
      <c r="D28" s="593"/>
      <c r="E28" s="593"/>
      <c r="F28" s="593"/>
      <c r="G28" s="593"/>
      <c r="H28" s="593"/>
      <c r="I28" s="593"/>
      <c r="J28" s="593"/>
      <c r="K28" s="593"/>
      <c r="L28" s="593"/>
      <c r="M28" s="593"/>
      <c r="N28" s="593"/>
      <c r="O28" s="593"/>
      <c r="P28" s="593"/>
      <c r="Q28" s="594"/>
      <c r="R28" s="595">
        <v>6449539</v>
      </c>
      <c r="S28" s="596"/>
      <c r="T28" s="596"/>
      <c r="U28" s="596"/>
      <c r="V28" s="596"/>
      <c r="W28" s="596"/>
      <c r="X28" s="596"/>
      <c r="Y28" s="597"/>
      <c r="Z28" s="598">
        <v>1.4</v>
      </c>
      <c r="AA28" s="686"/>
      <c r="AB28" s="686"/>
      <c r="AC28" s="689"/>
      <c r="AD28" s="601" t="s">
        <v>137</v>
      </c>
      <c r="AE28" s="596"/>
      <c r="AF28" s="596"/>
      <c r="AG28" s="596"/>
      <c r="AH28" s="596"/>
      <c r="AI28" s="596"/>
      <c r="AJ28" s="596"/>
      <c r="AK28" s="597"/>
      <c r="AL28" s="598" t="s">
        <v>137</v>
      </c>
      <c r="AM28" s="686"/>
      <c r="AN28" s="686"/>
      <c r="AO28" s="687"/>
      <c r="AP28" s="691" t="s">
        <v>272</v>
      </c>
      <c r="AQ28" s="692"/>
      <c r="AR28" s="692"/>
      <c r="AS28" s="692"/>
      <c r="AT28" s="692"/>
      <c r="AU28" s="692"/>
      <c r="AV28" s="692"/>
      <c r="AW28" s="692"/>
      <c r="AX28" s="692"/>
      <c r="AY28" s="692"/>
      <c r="AZ28" s="692"/>
      <c r="BA28" s="692"/>
      <c r="BB28" s="692"/>
      <c r="BC28" s="693"/>
      <c r="BD28" s="595">
        <v>14328</v>
      </c>
      <c r="BE28" s="596"/>
      <c r="BF28" s="596"/>
      <c r="BG28" s="596"/>
      <c r="BH28" s="596"/>
      <c r="BI28" s="596"/>
      <c r="BJ28" s="596"/>
      <c r="BK28" s="597"/>
      <c r="BL28" s="684">
        <v>0</v>
      </c>
      <c r="BM28" s="684"/>
      <c r="BN28" s="684"/>
      <c r="BO28" s="684"/>
      <c r="BP28" s="685" t="s">
        <v>205</v>
      </c>
      <c r="BQ28" s="685"/>
      <c r="BR28" s="685"/>
      <c r="BS28" s="685"/>
      <c r="BT28" s="685"/>
      <c r="BU28" s="685"/>
      <c r="BV28" s="685"/>
      <c r="BW28" s="688"/>
      <c r="BY28" s="691" t="s">
        <v>273</v>
      </c>
      <c r="BZ28" s="692"/>
      <c r="CA28" s="692"/>
      <c r="CB28" s="692"/>
      <c r="CC28" s="692"/>
      <c r="CD28" s="692"/>
      <c r="CE28" s="692"/>
      <c r="CF28" s="692"/>
      <c r="CG28" s="692"/>
      <c r="CH28" s="692"/>
      <c r="CI28" s="692"/>
      <c r="CJ28" s="692"/>
      <c r="CK28" s="692"/>
      <c r="CL28" s="693"/>
      <c r="CM28" s="595" t="s">
        <v>137</v>
      </c>
      <c r="CN28" s="596"/>
      <c r="CO28" s="596"/>
      <c r="CP28" s="596"/>
      <c r="CQ28" s="596"/>
      <c r="CR28" s="596"/>
      <c r="CS28" s="596"/>
      <c r="CT28" s="597"/>
      <c r="CU28" s="684" t="s">
        <v>137</v>
      </c>
      <c r="CV28" s="684"/>
      <c r="CW28" s="684"/>
      <c r="CX28" s="684"/>
      <c r="CY28" s="601" t="s">
        <v>205</v>
      </c>
      <c r="CZ28" s="596"/>
      <c r="DA28" s="596"/>
      <c r="DB28" s="596"/>
      <c r="DC28" s="596"/>
      <c r="DD28" s="596"/>
      <c r="DE28" s="596"/>
      <c r="DF28" s="596"/>
      <c r="DG28" s="596"/>
      <c r="DH28" s="596"/>
      <c r="DI28" s="596"/>
      <c r="DJ28" s="596"/>
      <c r="DK28" s="597"/>
      <c r="DL28" s="601" t="s">
        <v>205</v>
      </c>
      <c r="DM28" s="596"/>
      <c r="DN28" s="596"/>
      <c r="DO28" s="596"/>
      <c r="DP28" s="596"/>
      <c r="DQ28" s="596"/>
      <c r="DR28" s="596"/>
      <c r="DS28" s="596"/>
      <c r="DT28" s="596"/>
      <c r="DU28" s="596"/>
      <c r="DV28" s="596"/>
      <c r="DW28" s="596"/>
      <c r="DX28" s="690"/>
    </row>
    <row r="29" spans="2:128" ht="11.25" customHeight="1" x14ac:dyDescent="0.2">
      <c r="B29" s="592" t="s">
        <v>274</v>
      </c>
      <c r="C29" s="593"/>
      <c r="D29" s="593"/>
      <c r="E29" s="593"/>
      <c r="F29" s="593"/>
      <c r="G29" s="593"/>
      <c r="H29" s="593"/>
      <c r="I29" s="593"/>
      <c r="J29" s="593"/>
      <c r="K29" s="593"/>
      <c r="L29" s="593"/>
      <c r="M29" s="593"/>
      <c r="N29" s="593"/>
      <c r="O29" s="593"/>
      <c r="P29" s="593"/>
      <c r="Q29" s="594"/>
      <c r="R29" s="595">
        <v>16865034</v>
      </c>
      <c r="S29" s="596"/>
      <c r="T29" s="596"/>
      <c r="U29" s="596"/>
      <c r="V29" s="596"/>
      <c r="W29" s="596"/>
      <c r="X29" s="596"/>
      <c r="Y29" s="597"/>
      <c r="Z29" s="598">
        <v>3.7</v>
      </c>
      <c r="AA29" s="686"/>
      <c r="AB29" s="686"/>
      <c r="AC29" s="689"/>
      <c r="AD29" s="601" t="s">
        <v>137</v>
      </c>
      <c r="AE29" s="596"/>
      <c r="AF29" s="596"/>
      <c r="AG29" s="596"/>
      <c r="AH29" s="596"/>
      <c r="AI29" s="596"/>
      <c r="AJ29" s="596"/>
      <c r="AK29" s="597"/>
      <c r="AL29" s="598" t="s">
        <v>205</v>
      </c>
      <c r="AM29" s="686"/>
      <c r="AN29" s="686"/>
      <c r="AO29" s="687"/>
      <c r="AP29" s="691" t="s">
        <v>275</v>
      </c>
      <c r="AQ29" s="692"/>
      <c r="AR29" s="692"/>
      <c r="AS29" s="692"/>
      <c r="AT29" s="692"/>
      <c r="AU29" s="692"/>
      <c r="AV29" s="692"/>
      <c r="AW29" s="692"/>
      <c r="AX29" s="692"/>
      <c r="AY29" s="692"/>
      <c r="AZ29" s="692"/>
      <c r="BA29" s="692"/>
      <c r="BB29" s="692"/>
      <c r="BC29" s="693"/>
      <c r="BD29" s="595">
        <v>14328</v>
      </c>
      <c r="BE29" s="596"/>
      <c r="BF29" s="596"/>
      <c r="BG29" s="596"/>
      <c r="BH29" s="596"/>
      <c r="BI29" s="596"/>
      <c r="BJ29" s="596"/>
      <c r="BK29" s="597"/>
      <c r="BL29" s="684">
        <v>0</v>
      </c>
      <c r="BM29" s="684"/>
      <c r="BN29" s="684"/>
      <c r="BO29" s="684"/>
      <c r="BP29" s="685" t="s">
        <v>137</v>
      </c>
      <c r="BQ29" s="685"/>
      <c r="BR29" s="685"/>
      <c r="BS29" s="685"/>
      <c r="BT29" s="685"/>
      <c r="BU29" s="685"/>
      <c r="BV29" s="685"/>
      <c r="BW29" s="688"/>
      <c r="BY29" s="691" t="s">
        <v>276</v>
      </c>
      <c r="BZ29" s="692"/>
      <c r="CA29" s="692"/>
      <c r="CB29" s="692"/>
      <c r="CC29" s="692"/>
      <c r="CD29" s="692"/>
      <c r="CE29" s="692"/>
      <c r="CF29" s="692"/>
      <c r="CG29" s="692"/>
      <c r="CH29" s="692"/>
      <c r="CI29" s="692"/>
      <c r="CJ29" s="692"/>
      <c r="CK29" s="692"/>
      <c r="CL29" s="693"/>
      <c r="CM29" s="595">
        <v>906466</v>
      </c>
      <c r="CN29" s="596"/>
      <c r="CO29" s="596"/>
      <c r="CP29" s="596"/>
      <c r="CQ29" s="596"/>
      <c r="CR29" s="596"/>
      <c r="CS29" s="596"/>
      <c r="CT29" s="597"/>
      <c r="CU29" s="684">
        <v>0.2</v>
      </c>
      <c r="CV29" s="684"/>
      <c r="CW29" s="684"/>
      <c r="CX29" s="684"/>
      <c r="CY29" s="601" t="s">
        <v>137</v>
      </c>
      <c r="CZ29" s="596"/>
      <c r="DA29" s="596"/>
      <c r="DB29" s="596"/>
      <c r="DC29" s="596"/>
      <c r="DD29" s="596"/>
      <c r="DE29" s="596"/>
      <c r="DF29" s="596"/>
      <c r="DG29" s="596"/>
      <c r="DH29" s="596"/>
      <c r="DI29" s="596"/>
      <c r="DJ29" s="596"/>
      <c r="DK29" s="597"/>
      <c r="DL29" s="601">
        <v>906466</v>
      </c>
      <c r="DM29" s="596"/>
      <c r="DN29" s="596"/>
      <c r="DO29" s="596"/>
      <c r="DP29" s="596"/>
      <c r="DQ29" s="596"/>
      <c r="DR29" s="596"/>
      <c r="DS29" s="596"/>
      <c r="DT29" s="596"/>
      <c r="DU29" s="596"/>
      <c r="DV29" s="596"/>
      <c r="DW29" s="596"/>
      <c r="DX29" s="690"/>
    </row>
    <row r="30" spans="2:128" ht="11.25" customHeight="1" x14ac:dyDescent="0.2">
      <c r="B30" s="592" t="s">
        <v>277</v>
      </c>
      <c r="C30" s="593"/>
      <c r="D30" s="593"/>
      <c r="E30" s="593"/>
      <c r="F30" s="593"/>
      <c r="G30" s="593"/>
      <c r="H30" s="593"/>
      <c r="I30" s="593"/>
      <c r="J30" s="593"/>
      <c r="K30" s="593"/>
      <c r="L30" s="593"/>
      <c r="M30" s="593"/>
      <c r="N30" s="593"/>
      <c r="O30" s="593"/>
      <c r="P30" s="593"/>
      <c r="Q30" s="594"/>
      <c r="R30" s="595">
        <v>40110208</v>
      </c>
      <c r="S30" s="596"/>
      <c r="T30" s="596"/>
      <c r="U30" s="596"/>
      <c r="V30" s="596"/>
      <c r="W30" s="596"/>
      <c r="X30" s="596"/>
      <c r="Y30" s="597"/>
      <c r="Z30" s="598">
        <v>8.6999999999999993</v>
      </c>
      <c r="AA30" s="686"/>
      <c r="AB30" s="686"/>
      <c r="AC30" s="689"/>
      <c r="AD30" s="601">
        <v>40828</v>
      </c>
      <c r="AE30" s="596"/>
      <c r="AF30" s="596"/>
      <c r="AG30" s="596"/>
      <c r="AH30" s="596"/>
      <c r="AI30" s="596"/>
      <c r="AJ30" s="596"/>
      <c r="AK30" s="597"/>
      <c r="AL30" s="598">
        <v>0</v>
      </c>
      <c r="AM30" s="686"/>
      <c r="AN30" s="686"/>
      <c r="AO30" s="687"/>
      <c r="AP30" s="691" t="s">
        <v>278</v>
      </c>
      <c r="AQ30" s="692"/>
      <c r="AR30" s="692"/>
      <c r="AS30" s="692"/>
      <c r="AT30" s="692"/>
      <c r="AU30" s="692"/>
      <c r="AV30" s="692"/>
      <c r="AW30" s="692"/>
      <c r="AX30" s="692"/>
      <c r="AY30" s="692"/>
      <c r="AZ30" s="692"/>
      <c r="BA30" s="692"/>
      <c r="BB30" s="692"/>
      <c r="BC30" s="693"/>
      <c r="BD30" s="595">
        <v>14328</v>
      </c>
      <c r="BE30" s="596"/>
      <c r="BF30" s="596"/>
      <c r="BG30" s="596"/>
      <c r="BH30" s="596"/>
      <c r="BI30" s="596"/>
      <c r="BJ30" s="596"/>
      <c r="BK30" s="597"/>
      <c r="BL30" s="684">
        <v>0</v>
      </c>
      <c r="BM30" s="684"/>
      <c r="BN30" s="684"/>
      <c r="BO30" s="684"/>
      <c r="BP30" s="685" t="s">
        <v>137</v>
      </c>
      <c r="BQ30" s="685"/>
      <c r="BR30" s="685"/>
      <c r="BS30" s="685"/>
      <c r="BT30" s="685"/>
      <c r="BU30" s="685"/>
      <c r="BV30" s="685"/>
      <c r="BW30" s="688"/>
      <c r="BY30" s="691" t="s">
        <v>279</v>
      </c>
      <c r="BZ30" s="694"/>
      <c r="CA30" s="694"/>
      <c r="CB30" s="694"/>
      <c r="CC30" s="694"/>
      <c r="CD30" s="694"/>
      <c r="CE30" s="694"/>
      <c r="CF30" s="694"/>
      <c r="CG30" s="694"/>
      <c r="CH30" s="694"/>
      <c r="CI30" s="694"/>
      <c r="CJ30" s="694"/>
      <c r="CK30" s="694"/>
      <c r="CL30" s="693"/>
      <c r="CM30" s="595" t="s">
        <v>205</v>
      </c>
      <c r="CN30" s="596"/>
      <c r="CO30" s="596"/>
      <c r="CP30" s="596"/>
      <c r="CQ30" s="596"/>
      <c r="CR30" s="596"/>
      <c r="CS30" s="596"/>
      <c r="CT30" s="597"/>
      <c r="CU30" s="684" t="s">
        <v>137</v>
      </c>
      <c r="CV30" s="684"/>
      <c r="CW30" s="684"/>
      <c r="CX30" s="684"/>
      <c r="CY30" s="601" t="s">
        <v>205</v>
      </c>
      <c r="CZ30" s="596"/>
      <c r="DA30" s="596"/>
      <c r="DB30" s="596"/>
      <c r="DC30" s="596"/>
      <c r="DD30" s="596"/>
      <c r="DE30" s="596"/>
      <c r="DF30" s="596"/>
      <c r="DG30" s="596"/>
      <c r="DH30" s="596"/>
      <c r="DI30" s="596"/>
      <c r="DJ30" s="596"/>
      <c r="DK30" s="597"/>
      <c r="DL30" s="601" t="s">
        <v>205</v>
      </c>
      <c r="DM30" s="596"/>
      <c r="DN30" s="596"/>
      <c r="DO30" s="596"/>
      <c r="DP30" s="596"/>
      <c r="DQ30" s="596"/>
      <c r="DR30" s="596"/>
      <c r="DS30" s="596"/>
      <c r="DT30" s="596"/>
      <c r="DU30" s="596"/>
      <c r="DV30" s="596"/>
      <c r="DW30" s="596"/>
      <c r="DX30" s="690"/>
    </row>
    <row r="31" spans="2:128" ht="11.25" customHeight="1" x14ac:dyDescent="0.2">
      <c r="B31" s="592" t="s">
        <v>280</v>
      </c>
      <c r="C31" s="593"/>
      <c r="D31" s="593"/>
      <c r="E31" s="593"/>
      <c r="F31" s="593"/>
      <c r="G31" s="593"/>
      <c r="H31" s="593"/>
      <c r="I31" s="593"/>
      <c r="J31" s="593"/>
      <c r="K31" s="593"/>
      <c r="L31" s="593"/>
      <c r="M31" s="593"/>
      <c r="N31" s="593"/>
      <c r="O31" s="593"/>
      <c r="P31" s="593"/>
      <c r="Q31" s="594"/>
      <c r="R31" s="595">
        <v>61015140</v>
      </c>
      <c r="S31" s="596"/>
      <c r="T31" s="596"/>
      <c r="U31" s="596"/>
      <c r="V31" s="596"/>
      <c r="W31" s="596"/>
      <c r="X31" s="596"/>
      <c r="Y31" s="597"/>
      <c r="Z31" s="598">
        <v>13.3</v>
      </c>
      <c r="AA31" s="686"/>
      <c r="AB31" s="686"/>
      <c r="AC31" s="689"/>
      <c r="AD31" s="601" t="s">
        <v>137</v>
      </c>
      <c r="AE31" s="596"/>
      <c r="AF31" s="596"/>
      <c r="AG31" s="596"/>
      <c r="AH31" s="596"/>
      <c r="AI31" s="596"/>
      <c r="AJ31" s="596"/>
      <c r="AK31" s="597"/>
      <c r="AL31" s="598" t="s">
        <v>137</v>
      </c>
      <c r="AM31" s="686"/>
      <c r="AN31" s="686"/>
      <c r="AO31" s="687"/>
      <c r="AP31" s="691" t="s">
        <v>281</v>
      </c>
      <c r="AQ31" s="692"/>
      <c r="AR31" s="692"/>
      <c r="AS31" s="692"/>
      <c r="AT31" s="692"/>
      <c r="AU31" s="692"/>
      <c r="AV31" s="692"/>
      <c r="AW31" s="692"/>
      <c r="AX31" s="692"/>
      <c r="AY31" s="692"/>
      <c r="AZ31" s="692"/>
      <c r="BA31" s="692"/>
      <c r="BB31" s="692"/>
      <c r="BC31" s="693"/>
      <c r="BD31" s="595" t="s">
        <v>137</v>
      </c>
      <c r="BE31" s="596"/>
      <c r="BF31" s="596"/>
      <c r="BG31" s="596"/>
      <c r="BH31" s="596"/>
      <c r="BI31" s="596"/>
      <c r="BJ31" s="596"/>
      <c r="BK31" s="597"/>
      <c r="BL31" s="684" t="s">
        <v>137</v>
      </c>
      <c r="BM31" s="684"/>
      <c r="BN31" s="684"/>
      <c r="BO31" s="684"/>
      <c r="BP31" s="685" t="s">
        <v>137</v>
      </c>
      <c r="BQ31" s="685"/>
      <c r="BR31" s="685"/>
      <c r="BS31" s="685"/>
      <c r="BT31" s="685"/>
      <c r="BU31" s="685"/>
      <c r="BV31" s="685"/>
      <c r="BW31" s="688"/>
      <c r="BY31" s="592" t="s">
        <v>282</v>
      </c>
      <c r="BZ31" s="593"/>
      <c r="CA31" s="593"/>
      <c r="CB31" s="593"/>
      <c r="CC31" s="593"/>
      <c r="CD31" s="593"/>
      <c r="CE31" s="593"/>
      <c r="CF31" s="593"/>
      <c r="CG31" s="593"/>
      <c r="CH31" s="593"/>
      <c r="CI31" s="593"/>
      <c r="CJ31" s="593"/>
      <c r="CK31" s="593"/>
      <c r="CL31" s="594"/>
      <c r="CM31" s="595" t="s">
        <v>137</v>
      </c>
      <c r="CN31" s="596"/>
      <c r="CO31" s="596"/>
      <c r="CP31" s="596"/>
      <c r="CQ31" s="596"/>
      <c r="CR31" s="596"/>
      <c r="CS31" s="596"/>
      <c r="CT31" s="597"/>
      <c r="CU31" s="684" t="s">
        <v>205</v>
      </c>
      <c r="CV31" s="684"/>
      <c r="CW31" s="684"/>
      <c r="CX31" s="684"/>
      <c r="CY31" s="601" t="s">
        <v>205</v>
      </c>
      <c r="CZ31" s="596"/>
      <c r="DA31" s="596"/>
      <c r="DB31" s="596"/>
      <c r="DC31" s="596"/>
      <c r="DD31" s="596"/>
      <c r="DE31" s="596"/>
      <c r="DF31" s="596"/>
      <c r="DG31" s="596"/>
      <c r="DH31" s="596"/>
      <c r="DI31" s="596"/>
      <c r="DJ31" s="596"/>
      <c r="DK31" s="597"/>
      <c r="DL31" s="601" t="s">
        <v>205</v>
      </c>
      <c r="DM31" s="596"/>
      <c r="DN31" s="596"/>
      <c r="DO31" s="596"/>
      <c r="DP31" s="596"/>
      <c r="DQ31" s="596"/>
      <c r="DR31" s="596"/>
      <c r="DS31" s="596"/>
      <c r="DT31" s="596"/>
      <c r="DU31" s="596"/>
      <c r="DV31" s="596"/>
      <c r="DW31" s="596"/>
      <c r="DX31" s="690"/>
    </row>
    <row r="32" spans="2:128" ht="11.25" customHeight="1" x14ac:dyDescent="0.2">
      <c r="B32" s="592" t="s">
        <v>283</v>
      </c>
      <c r="C32" s="593"/>
      <c r="D32" s="593"/>
      <c r="E32" s="593"/>
      <c r="F32" s="593"/>
      <c r="G32" s="593"/>
      <c r="H32" s="593"/>
      <c r="I32" s="593"/>
      <c r="J32" s="593"/>
      <c r="K32" s="593"/>
      <c r="L32" s="593"/>
      <c r="M32" s="593"/>
      <c r="N32" s="593"/>
      <c r="O32" s="593"/>
      <c r="P32" s="593"/>
      <c r="Q32" s="594"/>
      <c r="R32" s="595" t="s">
        <v>137</v>
      </c>
      <c r="S32" s="596"/>
      <c r="T32" s="596"/>
      <c r="U32" s="596"/>
      <c r="V32" s="596"/>
      <c r="W32" s="596"/>
      <c r="X32" s="596"/>
      <c r="Y32" s="597"/>
      <c r="Z32" s="598" t="s">
        <v>205</v>
      </c>
      <c r="AA32" s="686"/>
      <c r="AB32" s="686"/>
      <c r="AC32" s="689"/>
      <c r="AD32" s="601" t="s">
        <v>205</v>
      </c>
      <c r="AE32" s="596"/>
      <c r="AF32" s="596"/>
      <c r="AG32" s="596"/>
      <c r="AH32" s="596"/>
      <c r="AI32" s="596"/>
      <c r="AJ32" s="596"/>
      <c r="AK32" s="597"/>
      <c r="AL32" s="598" t="s">
        <v>137</v>
      </c>
      <c r="AM32" s="686"/>
      <c r="AN32" s="686"/>
      <c r="AO32" s="687"/>
      <c r="AP32" s="691" t="s">
        <v>284</v>
      </c>
      <c r="AQ32" s="692"/>
      <c r="AR32" s="692"/>
      <c r="AS32" s="692"/>
      <c r="AT32" s="692"/>
      <c r="AU32" s="692"/>
      <c r="AV32" s="692"/>
      <c r="AW32" s="692"/>
      <c r="AX32" s="692"/>
      <c r="AY32" s="692"/>
      <c r="AZ32" s="692"/>
      <c r="BA32" s="692"/>
      <c r="BB32" s="692"/>
      <c r="BC32" s="693"/>
      <c r="BD32" s="595" t="s">
        <v>137</v>
      </c>
      <c r="BE32" s="596"/>
      <c r="BF32" s="596"/>
      <c r="BG32" s="596"/>
      <c r="BH32" s="596"/>
      <c r="BI32" s="596"/>
      <c r="BJ32" s="596"/>
      <c r="BK32" s="597"/>
      <c r="BL32" s="684" t="s">
        <v>137</v>
      </c>
      <c r="BM32" s="684"/>
      <c r="BN32" s="684"/>
      <c r="BO32" s="684"/>
      <c r="BP32" s="685" t="s">
        <v>137</v>
      </c>
      <c r="BQ32" s="685"/>
      <c r="BR32" s="685"/>
      <c r="BS32" s="685"/>
      <c r="BT32" s="685"/>
      <c r="BU32" s="685"/>
      <c r="BV32" s="685"/>
      <c r="BW32" s="688"/>
      <c r="BY32" s="607" t="s">
        <v>285</v>
      </c>
      <c r="BZ32" s="608"/>
      <c r="CA32" s="608"/>
      <c r="CB32" s="608"/>
      <c r="CC32" s="608"/>
      <c r="CD32" s="608"/>
      <c r="CE32" s="608"/>
      <c r="CF32" s="608"/>
      <c r="CG32" s="608"/>
      <c r="CH32" s="608"/>
      <c r="CI32" s="608"/>
      <c r="CJ32" s="608"/>
      <c r="CK32" s="608"/>
      <c r="CL32" s="609"/>
      <c r="CM32" s="595">
        <v>445137451</v>
      </c>
      <c r="CN32" s="596"/>
      <c r="CO32" s="596"/>
      <c r="CP32" s="596"/>
      <c r="CQ32" s="596"/>
      <c r="CR32" s="596"/>
      <c r="CS32" s="596"/>
      <c r="CT32" s="597"/>
      <c r="CU32" s="684">
        <v>100</v>
      </c>
      <c r="CV32" s="684"/>
      <c r="CW32" s="684"/>
      <c r="CX32" s="684"/>
      <c r="CY32" s="601">
        <v>95759531</v>
      </c>
      <c r="CZ32" s="596"/>
      <c r="DA32" s="596"/>
      <c r="DB32" s="596"/>
      <c r="DC32" s="596"/>
      <c r="DD32" s="596"/>
      <c r="DE32" s="596"/>
      <c r="DF32" s="596"/>
      <c r="DG32" s="596"/>
      <c r="DH32" s="596"/>
      <c r="DI32" s="596"/>
      <c r="DJ32" s="596"/>
      <c r="DK32" s="597"/>
      <c r="DL32" s="601">
        <v>292963403</v>
      </c>
      <c r="DM32" s="596"/>
      <c r="DN32" s="596"/>
      <c r="DO32" s="596"/>
      <c r="DP32" s="596"/>
      <c r="DQ32" s="596"/>
      <c r="DR32" s="596"/>
      <c r="DS32" s="596"/>
      <c r="DT32" s="596"/>
      <c r="DU32" s="596"/>
      <c r="DV32" s="596"/>
      <c r="DW32" s="596"/>
      <c r="DX32" s="690"/>
    </row>
    <row r="33" spans="2:128" ht="11.25" customHeight="1" x14ac:dyDescent="0.2">
      <c r="B33" s="592" t="s">
        <v>286</v>
      </c>
      <c r="C33" s="593"/>
      <c r="D33" s="593"/>
      <c r="E33" s="593"/>
      <c r="F33" s="593"/>
      <c r="G33" s="593"/>
      <c r="H33" s="593"/>
      <c r="I33" s="593"/>
      <c r="J33" s="593"/>
      <c r="K33" s="593"/>
      <c r="L33" s="593"/>
      <c r="M33" s="593"/>
      <c r="N33" s="593"/>
      <c r="O33" s="593"/>
      <c r="P33" s="593"/>
      <c r="Q33" s="594"/>
      <c r="R33" s="595">
        <v>20142000</v>
      </c>
      <c r="S33" s="596"/>
      <c r="T33" s="596"/>
      <c r="U33" s="596"/>
      <c r="V33" s="596"/>
      <c r="W33" s="596"/>
      <c r="X33" s="596"/>
      <c r="Y33" s="597"/>
      <c r="Z33" s="598">
        <v>4.4000000000000004</v>
      </c>
      <c r="AA33" s="686"/>
      <c r="AB33" s="686"/>
      <c r="AC33" s="689"/>
      <c r="AD33" s="601" t="s">
        <v>137</v>
      </c>
      <c r="AE33" s="596"/>
      <c r="AF33" s="596"/>
      <c r="AG33" s="596"/>
      <c r="AH33" s="596"/>
      <c r="AI33" s="596"/>
      <c r="AJ33" s="596"/>
      <c r="AK33" s="597"/>
      <c r="AL33" s="598" t="s">
        <v>213</v>
      </c>
      <c r="AM33" s="686"/>
      <c r="AN33" s="686"/>
      <c r="AO33" s="687"/>
      <c r="AP33" s="592" t="s">
        <v>155</v>
      </c>
      <c r="AQ33" s="593"/>
      <c r="AR33" s="593"/>
      <c r="AS33" s="593"/>
      <c r="AT33" s="593"/>
      <c r="AU33" s="593"/>
      <c r="AV33" s="593"/>
      <c r="AW33" s="593"/>
      <c r="AX33" s="593"/>
      <c r="AY33" s="593"/>
      <c r="AZ33" s="593"/>
      <c r="BA33" s="593"/>
      <c r="BB33" s="593"/>
      <c r="BC33" s="594"/>
      <c r="BD33" s="595">
        <v>117883310</v>
      </c>
      <c r="BE33" s="596"/>
      <c r="BF33" s="596"/>
      <c r="BG33" s="596"/>
      <c r="BH33" s="596"/>
      <c r="BI33" s="596"/>
      <c r="BJ33" s="596"/>
      <c r="BK33" s="597"/>
      <c r="BL33" s="684">
        <v>100</v>
      </c>
      <c r="BM33" s="684"/>
      <c r="BN33" s="684"/>
      <c r="BO33" s="684"/>
      <c r="BP33" s="685">
        <v>971354</v>
      </c>
      <c r="BQ33" s="685"/>
      <c r="BR33" s="685"/>
      <c r="BS33" s="685"/>
      <c r="BT33" s="685"/>
      <c r="BU33" s="685"/>
      <c r="BV33" s="685"/>
      <c r="BW33" s="688"/>
      <c r="BY33" s="667" t="s">
        <v>287</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288</v>
      </c>
      <c r="C34" s="608"/>
      <c r="D34" s="608"/>
      <c r="E34" s="608"/>
      <c r="F34" s="608"/>
      <c r="G34" s="608"/>
      <c r="H34" s="608"/>
      <c r="I34" s="608"/>
      <c r="J34" s="608"/>
      <c r="K34" s="608"/>
      <c r="L34" s="608"/>
      <c r="M34" s="608"/>
      <c r="N34" s="608"/>
      <c r="O34" s="608"/>
      <c r="P34" s="608"/>
      <c r="Q34" s="609"/>
      <c r="R34" s="595">
        <v>459855574</v>
      </c>
      <c r="S34" s="596"/>
      <c r="T34" s="596"/>
      <c r="U34" s="596"/>
      <c r="V34" s="596"/>
      <c r="W34" s="596"/>
      <c r="X34" s="596"/>
      <c r="Y34" s="597"/>
      <c r="Z34" s="684">
        <v>100</v>
      </c>
      <c r="AA34" s="684"/>
      <c r="AB34" s="684"/>
      <c r="AC34" s="684"/>
      <c r="AD34" s="685">
        <v>244319640</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193</v>
      </c>
      <c r="BZ34" s="668"/>
      <c r="CA34" s="668"/>
      <c r="CB34" s="668"/>
      <c r="CC34" s="668"/>
      <c r="CD34" s="668"/>
      <c r="CE34" s="668"/>
      <c r="CF34" s="668"/>
      <c r="CG34" s="668"/>
      <c r="CH34" s="668"/>
      <c r="CI34" s="668"/>
      <c r="CJ34" s="668"/>
      <c r="CK34" s="668"/>
      <c r="CL34" s="669"/>
      <c r="CM34" s="667" t="s">
        <v>289</v>
      </c>
      <c r="CN34" s="668"/>
      <c r="CO34" s="668"/>
      <c r="CP34" s="668"/>
      <c r="CQ34" s="668"/>
      <c r="CR34" s="668"/>
      <c r="CS34" s="668"/>
      <c r="CT34" s="669"/>
      <c r="CU34" s="667" t="s">
        <v>290</v>
      </c>
      <c r="CV34" s="668"/>
      <c r="CW34" s="668"/>
      <c r="CX34" s="669"/>
      <c r="CY34" s="667" t="s">
        <v>291</v>
      </c>
      <c r="CZ34" s="668"/>
      <c r="DA34" s="668"/>
      <c r="DB34" s="668"/>
      <c r="DC34" s="668"/>
      <c r="DD34" s="668"/>
      <c r="DE34" s="668"/>
      <c r="DF34" s="669"/>
      <c r="DG34" s="673" t="s">
        <v>292</v>
      </c>
      <c r="DH34" s="674"/>
      <c r="DI34" s="674"/>
      <c r="DJ34" s="674"/>
      <c r="DK34" s="674"/>
      <c r="DL34" s="674"/>
      <c r="DM34" s="674"/>
      <c r="DN34" s="674"/>
      <c r="DO34" s="674"/>
      <c r="DP34" s="674"/>
      <c r="DQ34" s="675"/>
      <c r="DR34" s="667" t="s">
        <v>293</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294</v>
      </c>
      <c r="BZ35" s="665"/>
      <c r="CA35" s="665"/>
      <c r="CB35" s="665"/>
      <c r="CC35" s="665"/>
      <c r="CD35" s="665"/>
      <c r="CE35" s="665"/>
      <c r="CF35" s="665"/>
      <c r="CG35" s="665"/>
      <c r="CH35" s="665"/>
      <c r="CI35" s="665"/>
      <c r="CJ35" s="665"/>
      <c r="CK35" s="665"/>
      <c r="CL35" s="666"/>
      <c r="CM35" s="676">
        <v>201474589</v>
      </c>
      <c r="CN35" s="677"/>
      <c r="CO35" s="677"/>
      <c r="CP35" s="677"/>
      <c r="CQ35" s="677"/>
      <c r="CR35" s="677"/>
      <c r="CS35" s="677"/>
      <c r="CT35" s="678"/>
      <c r="CU35" s="679">
        <v>45.3</v>
      </c>
      <c r="CV35" s="680"/>
      <c r="CW35" s="680"/>
      <c r="CX35" s="681"/>
      <c r="CY35" s="682">
        <v>178845093</v>
      </c>
      <c r="CZ35" s="677"/>
      <c r="DA35" s="677"/>
      <c r="DB35" s="677"/>
      <c r="DC35" s="677"/>
      <c r="DD35" s="677"/>
      <c r="DE35" s="677"/>
      <c r="DF35" s="678"/>
      <c r="DG35" s="682">
        <v>177308257</v>
      </c>
      <c r="DH35" s="677"/>
      <c r="DI35" s="677"/>
      <c r="DJ35" s="677"/>
      <c r="DK35" s="677"/>
      <c r="DL35" s="677"/>
      <c r="DM35" s="677"/>
      <c r="DN35" s="677"/>
      <c r="DO35" s="677"/>
      <c r="DP35" s="677"/>
      <c r="DQ35" s="678"/>
      <c r="DR35" s="679">
        <v>67</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295</v>
      </c>
      <c r="BZ36" s="593"/>
      <c r="CA36" s="593"/>
      <c r="CB36" s="593"/>
      <c r="CC36" s="593"/>
      <c r="CD36" s="593"/>
      <c r="CE36" s="593"/>
      <c r="CF36" s="593"/>
      <c r="CG36" s="593"/>
      <c r="CH36" s="593"/>
      <c r="CI36" s="593"/>
      <c r="CJ36" s="593"/>
      <c r="CK36" s="593"/>
      <c r="CL36" s="594"/>
      <c r="CM36" s="595">
        <v>114043196</v>
      </c>
      <c r="CN36" s="602"/>
      <c r="CO36" s="602"/>
      <c r="CP36" s="602"/>
      <c r="CQ36" s="602"/>
      <c r="CR36" s="602"/>
      <c r="CS36" s="602"/>
      <c r="CT36" s="603"/>
      <c r="CU36" s="598">
        <v>25.6</v>
      </c>
      <c r="CV36" s="599"/>
      <c r="CW36" s="599"/>
      <c r="CX36" s="600"/>
      <c r="CY36" s="601">
        <v>98114236</v>
      </c>
      <c r="CZ36" s="602"/>
      <c r="DA36" s="602"/>
      <c r="DB36" s="602"/>
      <c r="DC36" s="602"/>
      <c r="DD36" s="602"/>
      <c r="DE36" s="602"/>
      <c r="DF36" s="603"/>
      <c r="DG36" s="601">
        <v>96594671</v>
      </c>
      <c r="DH36" s="602"/>
      <c r="DI36" s="602"/>
      <c r="DJ36" s="602"/>
      <c r="DK36" s="602"/>
      <c r="DL36" s="602"/>
      <c r="DM36" s="602"/>
      <c r="DN36" s="602"/>
      <c r="DO36" s="602"/>
      <c r="DP36" s="602"/>
      <c r="DQ36" s="603"/>
      <c r="DR36" s="598">
        <v>36.5</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296</v>
      </c>
      <c r="AQ37" s="668"/>
      <c r="AR37" s="668"/>
      <c r="AS37" s="668"/>
      <c r="AT37" s="668"/>
      <c r="AU37" s="668"/>
      <c r="AV37" s="668"/>
      <c r="AW37" s="668"/>
      <c r="AX37" s="668"/>
      <c r="AY37" s="668"/>
      <c r="AZ37" s="668"/>
      <c r="BA37" s="668"/>
      <c r="BB37" s="668"/>
      <c r="BC37" s="669"/>
      <c r="BD37" s="667" t="s">
        <v>297</v>
      </c>
      <c r="BE37" s="668"/>
      <c r="BF37" s="668"/>
      <c r="BG37" s="668"/>
      <c r="BH37" s="668"/>
      <c r="BI37" s="668"/>
      <c r="BJ37" s="668"/>
      <c r="BK37" s="668"/>
      <c r="BL37" s="668"/>
      <c r="BM37" s="669"/>
      <c r="BN37" s="667" t="s">
        <v>298</v>
      </c>
      <c r="BO37" s="668"/>
      <c r="BP37" s="668"/>
      <c r="BQ37" s="668"/>
      <c r="BR37" s="668"/>
      <c r="BS37" s="668"/>
      <c r="BT37" s="668"/>
      <c r="BU37" s="668"/>
      <c r="BV37" s="668"/>
      <c r="BW37" s="669"/>
      <c r="BY37" s="592" t="s">
        <v>299</v>
      </c>
      <c r="BZ37" s="593"/>
      <c r="CA37" s="593"/>
      <c r="CB37" s="593"/>
      <c r="CC37" s="593"/>
      <c r="CD37" s="593"/>
      <c r="CE37" s="593"/>
      <c r="CF37" s="593"/>
      <c r="CG37" s="593"/>
      <c r="CH37" s="593"/>
      <c r="CI37" s="593"/>
      <c r="CJ37" s="593"/>
      <c r="CK37" s="593"/>
      <c r="CL37" s="594"/>
      <c r="CM37" s="595">
        <v>81888581</v>
      </c>
      <c r="CN37" s="596"/>
      <c r="CO37" s="596"/>
      <c r="CP37" s="596"/>
      <c r="CQ37" s="596"/>
      <c r="CR37" s="596"/>
      <c r="CS37" s="596"/>
      <c r="CT37" s="597"/>
      <c r="CU37" s="598">
        <v>18.399999999999999</v>
      </c>
      <c r="CV37" s="599"/>
      <c r="CW37" s="599"/>
      <c r="CX37" s="600"/>
      <c r="CY37" s="601">
        <v>66509223</v>
      </c>
      <c r="CZ37" s="602"/>
      <c r="DA37" s="602"/>
      <c r="DB37" s="602"/>
      <c r="DC37" s="602"/>
      <c r="DD37" s="602"/>
      <c r="DE37" s="602"/>
      <c r="DF37" s="603"/>
      <c r="DG37" s="601">
        <v>66471076</v>
      </c>
      <c r="DH37" s="602"/>
      <c r="DI37" s="602"/>
      <c r="DJ37" s="602"/>
      <c r="DK37" s="602"/>
      <c r="DL37" s="602"/>
      <c r="DM37" s="602"/>
      <c r="DN37" s="602"/>
      <c r="DO37" s="602"/>
      <c r="DP37" s="602"/>
      <c r="DQ37" s="603"/>
      <c r="DR37" s="598">
        <v>25.1</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300</v>
      </c>
      <c r="AQ38" s="656"/>
      <c r="AR38" s="656"/>
      <c r="AS38" s="656"/>
      <c r="AT38" s="661" t="s">
        <v>301</v>
      </c>
      <c r="AU38" s="223"/>
      <c r="AV38" s="223"/>
      <c r="AW38" s="223"/>
      <c r="AX38" s="664" t="s">
        <v>155</v>
      </c>
      <c r="AY38" s="665"/>
      <c r="AZ38" s="665"/>
      <c r="BA38" s="665"/>
      <c r="BB38" s="665"/>
      <c r="BC38" s="666"/>
      <c r="BD38" s="670">
        <v>99.6</v>
      </c>
      <c r="BE38" s="671"/>
      <c r="BF38" s="671"/>
      <c r="BG38" s="671"/>
      <c r="BH38" s="671"/>
      <c r="BI38" s="671">
        <v>98.7</v>
      </c>
      <c r="BJ38" s="671"/>
      <c r="BK38" s="671"/>
      <c r="BL38" s="671"/>
      <c r="BM38" s="672"/>
      <c r="BN38" s="670">
        <v>99.5</v>
      </c>
      <c r="BO38" s="671"/>
      <c r="BP38" s="671"/>
      <c r="BQ38" s="671"/>
      <c r="BR38" s="671"/>
      <c r="BS38" s="671">
        <v>98.3</v>
      </c>
      <c r="BT38" s="671"/>
      <c r="BU38" s="671"/>
      <c r="BV38" s="671"/>
      <c r="BW38" s="672"/>
      <c r="BY38" s="592" t="s">
        <v>302</v>
      </c>
      <c r="BZ38" s="593"/>
      <c r="CA38" s="593"/>
      <c r="CB38" s="593"/>
      <c r="CC38" s="593"/>
      <c r="CD38" s="593"/>
      <c r="CE38" s="593"/>
      <c r="CF38" s="593"/>
      <c r="CG38" s="593"/>
      <c r="CH38" s="593"/>
      <c r="CI38" s="593"/>
      <c r="CJ38" s="593"/>
      <c r="CK38" s="593"/>
      <c r="CL38" s="594"/>
      <c r="CM38" s="595">
        <v>7293193</v>
      </c>
      <c r="CN38" s="602"/>
      <c r="CO38" s="602"/>
      <c r="CP38" s="602"/>
      <c r="CQ38" s="602"/>
      <c r="CR38" s="602"/>
      <c r="CS38" s="602"/>
      <c r="CT38" s="603"/>
      <c r="CU38" s="598">
        <v>1.6</v>
      </c>
      <c r="CV38" s="599"/>
      <c r="CW38" s="599"/>
      <c r="CX38" s="600"/>
      <c r="CY38" s="601">
        <v>3866803</v>
      </c>
      <c r="CZ38" s="602"/>
      <c r="DA38" s="602"/>
      <c r="DB38" s="602"/>
      <c r="DC38" s="602"/>
      <c r="DD38" s="602"/>
      <c r="DE38" s="602"/>
      <c r="DF38" s="603"/>
      <c r="DG38" s="601">
        <v>3866803</v>
      </c>
      <c r="DH38" s="602"/>
      <c r="DI38" s="602"/>
      <c r="DJ38" s="602"/>
      <c r="DK38" s="602"/>
      <c r="DL38" s="602"/>
      <c r="DM38" s="602"/>
      <c r="DN38" s="602"/>
      <c r="DO38" s="602"/>
      <c r="DP38" s="602"/>
      <c r="DQ38" s="603"/>
      <c r="DR38" s="598">
        <v>1.5</v>
      </c>
      <c r="DS38" s="599"/>
      <c r="DT38" s="599"/>
      <c r="DU38" s="599"/>
      <c r="DV38" s="599"/>
      <c r="DW38" s="599"/>
      <c r="DX38" s="632"/>
    </row>
    <row r="39" spans="2:128" ht="11.25" customHeight="1" x14ac:dyDescent="0.2">
      <c r="AP39" s="657"/>
      <c r="AQ39" s="658"/>
      <c r="AR39" s="658"/>
      <c r="AS39" s="658"/>
      <c r="AT39" s="662"/>
      <c r="AU39" s="212" t="s">
        <v>303</v>
      </c>
      <c r="AV39" s="212"/>
      <c r="AW39" s="212"/>
      <c r="AX39" s="592" t="s">
        <v>304</v>
      </c>
      <c r="AY39" s="593"/>
      <c r="AZ39" s="593"/>
      <c r="BA39" s="593"/>
      <c r="BB39" s="593"/>
      <c r="BC39" s="594"/>
      <c r="BD39" s="653">
        <v>99.2</v>
      </c>
      <c r="BE39" s="634"/>
      <c r="BF39" s="634"/>
      <c r="BG39" s="634"/>
      <c r="BH39" s="634"/>
      <c r="BI39" s="634">
        <v>97.3</v>
      </c>
      <c r="BJ39" s="634"/>
      <c r="BK39" s="634"/>
      <c r="BL39" s="634"/>
      <c r="BM39" s="654"/>
      <c r="BN39" s="653">
        <v>99.1</v>
      </c>
      <c r="BO39" s="634"/>
      <c r="BP39" s="634"/>
      <c r="BQ39" s="634"/>
      <c r="BR39" s="634"/>
      <c r="BS39" s="634">
        <v>96.6</v>
      </c>
      <c r="BT39" s="634"/>
      <c r="BU39" s="634"/>
      <c r="BV39" s="634"/>
      <c r="BW39" s="654"/>
      <c r="BY39" s="592" t="s">
        <v>305</v>
      </c>
      <c r="BZ39" s="593"/>
      <c r="CA39" s="593"/>
      <c r="CB39" s="593"/>
      <c r="CC39" s="593"/>
      <c r="CD39" s="593"/>
      <c r="CE39" s="593"/>
      <c r="CF39" s="593"/>
      <c r="CG39" s="593"/>
      <c r="CH39" s="593"/>
      <c r="CI39" s="593"/>
      <c r="CJ39" s="593"/>
      <c r="CK39" s="593"/>
      <c r="CL39" s="594"/>
      <c r="CM39" s="595">
        <v>80138200</v>
      </c>
      <c r="CN39" s="596"/>
      <c r="CO39" s="596"/>
      <c r="CP39" s="596"/>
      <c r="CQ39" s="596"/>
      <c r="CR39" s="596"/>
      <c r="CS39" s="596"/>
      <c r="CT39" s="597"/>
      <c r="CU39" s="598">
        <v>18</v>
      </c>
      <c r="CV39" s="599"/>
      <c r="CW39" s="599"/>
      <c r="CX39" s="600"/>
      <c r="CY39" s="601">
        <v>76864054</v>
      </c>
      <c r="CZ39" s="602"/>
      <c r="DA39" s="602"/>
      <c r="DB39" s="602"/>
      <c r="DC39" s="602"/>
      <c r="DD39" s="602"/>
      <c r="DE39" s="602"/>
      <c r="DF39" s="603"/>
      <c r="DG39" s="601">
        <v>76846783</v>
      </c>
      <c r="DH39" s="602"/>
      <c r="DI39" s="602"/>
      <c r="DJ39" s="602"/>
      <c r="DK39" s="602"/>
      <c r="DL39" s="602"/>
      <c r="DM39" s="602"/>
      <c r="DN39" s="602"/>
      <c r="DO39" s="602"/>
      <c r="DP39" s="602"/>
      <c r="DQ39" s="603"/>
      <c r="DR39" s="598">
        <v>29.1</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306</v>
      </c>
      <c r="AY40" s="608"/>
      <c r="AZ40" s="608"/>
      <c r="BA40" s="608"/>
      <c r="BB40" s="608"/>
      <c r="BC40" s="609"/>
      <c r="BD40" s="650">
        <v>99.9</v>
      </c>
      <c r="BE40" s="651"/>
      <c r="BF40" s="651"/>
      <c r="BG40" s="651"/>
      <c r="BH40" s="651"/>
      <c r="BI40" s="651">
        <v>99.7</v>
      </c>
      <c r="BJ40" s="651"/>
      <c r="BK40" s="651"/>
      <c r="BL40" s="651"/>
      <c r="BM40" s="652"/>
      <c r="BN40" s="650">
        <v>99.9</v>
      </c>
      <c r="BO40" s="651"/>
      <c r="BP40" s="651"/>
      <c r="BQ40" s="651"/>
      <c r="BR40" s="651"/>
      <c r="BS40" s="651">
        <v>99.6</v>
      </c>
      <c r="BT40" s="651"/>
      <c r="BU40" s="651"/>
      <c r="BV40" s="651"/>
      <c r="BW40" s="652"/>
      <c r="BY40" s="626" t="s">
        <v>307</v>
      </c>
      <c r="BZ40" s="627"/>
      <c r="CA40" s="592" t="s">
        <v>308</v>
      </c>
      <c r="CB40" s="593"/>
      <c r="CC40" s="593"/>
      <c r="CD40" s="593"/>
      <c r="CE40" s="593"/>
      <c r="CF40" s="593"/>
      <c r="CG40" s="593"/>
      <c r="CH40" s="593"/>
      <c r="CI40" s="593"/>
      <c r="CJ40" s="593"/>
      <c r="CK40" s="593"/>
      <c r="CL40" s="594"/>
      <c r="CM40" s="595">
        <v>80138191</v>
      </c>
      <c r="CN40" s="602"/>
      <c r="CO40" s="602"/>
      <c r="CP40" s="602"/>
      <c r="CQ40" s="602"/>
      <c r="CR40" s="602"/>
      <c r="CS40" s="602"/>
      <c r="CT40" s="603"/>
      <c r="CU40" s="598">
        <v>18</v>
      </c>
      <c r="CV40" s="599"/>
      <c r="CW40" s="599"/>
      <c r="CX40" s="600"/>
      <c r="CY40" s="601">
        <v>76864045</v>
      </c>
      <c r="CZ40" s="602"/>
      <c r="DA40" s="602"/>
      <c r="DB40" s="602"/>
      <c r="DC40" s="602"/>
      <c r="DD40" s="602"/>
      <c r="DE40" s="602"/>
      <c r="DF40" s="603"/>
      <c r="DG40" s="601">
        <v>76846774</v>
      </c>
      <c r="DH40" s="602"/>
      <c r="DI40" s="602"/>
      <c r="DJ40" s="602"/>
      <c r="DK40" s="602"/>
      <c r="DL40" s="602"/>
      <c r="DM40" s="602"/>
      <c r="DN40" s="602"/>
      <c r="DO40" s="602"/>
      <c r="DP40" s="602"/>
      <c r="DQ40" s="603"/>
      <c r="DR40" s="598">
        <v>29.1</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309</v>
      </c>
      <c r="AQ41" s="644"/>
      <c r="AR41" s="644"/>
      <c r="AS41" s="644"/>
      <c r="AT41" s="644"/>
      <c r="AU41" s="644"/>
      <c r="AV41" s="644"/>
      <c r="AW41" s="645"/>
      <c r="AX41" s="646" t="s">
        <v>310</v>
      </c>
      <c r="AY41" s="646"/>
      <c r="AZ41" s="646"/>
      <c r="BA41" s="646"/>
      <c r="BB41" s="646"/>
      <c r="BC41" s="646"/>
      <c r="BD41" s="647">
        <v>1072158</v>
      </c>
      <c r="BE41" s="648"/>
      <c r="BF41" s="648"/>
      <c r="BG41" s="648"/>
      <c r="BH41" s="648"/>
      <c r="BI41" s="648"/>
      <c r="BJ41" s="648"/>
      <c r="BK41" s="648"/>
      <c r="BL41" s="648"/>
      <c r="BM41" s="649"/>
      <c r="BN41" s="647" t="s">
        <v>311</v>
      </c>
      <c r="BO41" s="648"/>
      <c r="BP41" s="648"/>
      <c r="BQ41" s="648"/>
      <c r="BR41" s="648"/>
      <c r="BS41" s="648"/>
      <c r="BT41" s="648"/>
      <c r="BU41" s="648"/>
      <c r="BV41" s="648"/>
      <c r="BW41" s="649"/>
      <c r="BY41" s="628"/>
      <c r="BZ41" s="629"/>
      <c r="CA41" s="592" t="s">
        <v>312</v>
      </c>
      <c r="CB41" s="593"/>
      <c r="CC41" s="593"/>
      <c r="CD41" s="593"/>
      <c r="CE41" s="593"/>
      <c r="CF41" s="593"/>
      <c r="CG41" s="593"/>
      <c r="CH41" s="593"/>
      <c r="CI41" s="593"/>
      <c r="CJ41" s="593"/>
      <c r="CK41" s="593"/>
      <c r="CL41" s="594"/>
      <c r="CM41" s="595">
        <v>73686727</v>
      </c>
      <c r="CN41" s="596"/>
      <c r="CO41" s="596"/>
      <c r="CP41" s="596"/>
      <c r="CQ41" s="596"/>
      <c r="CR41" s="596"/>
      <c r="CS41" s="596"/>
      <c r="CT41" s="597"/>
      <c r="CU41" s="598">
        <v>16.600000000000001</v>
      </c>
      <c r="CV41" s="599"/>
      <c r="CW41" s="599"/>
      <c r="CX41" s="600"/>
      <c r="CY41" s="601">
        <v>70719071</v>
      </c>
      <c r="CZ41" s="602"/>
      <c r="DA41" s="602"/>
      <c r="DB41" s="602"/>
      <c r="DC41" s="602"/>
      <c r="DD41" s="602"/>
      <c r="DE41" s="602"/>
      <c r="DF41" s="603"/>
      <c r="DG41" s="601">
        <v>70701800</v>
      </c>
      <c r="DH41" s="602"/>
      <c r="DI41" s="602"/>
      <c r="DJ41" s="602"/>
      <c r="DK41" s="602"/>
      <c r="DL41" s="602"/>
      <c r="DM41" s="602"/>
      <c r="DN41" s="602"/>
      <c r="DO41" s="602"/>
      <c r="DP41" s="602"/>
      <c r="DQ41" s="603"/>
      <c r="DR41" s="598">
        <v>26.7</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313</v>
      </c>
      <c r="AQ42" s="637"/>
      <c r="AR42" s="637"/>
      <c r="AS42" s="637"/>
      <c r="AT42" s="637"/>
      <c r="AU42" s="637"/>
      <c r="AV42" s="637"/>
      <c r="AW42" s="638"/>
      <c r="AX42" s="639" t="s">
        <v>314</v>
      </c>
      <c r="AY42" s="639"/>
      <c r="AZ42" s="639"/>
      <c r="BA42" s="639"/>
      <c r="BB42" s="639"/>
      <c r="BC42" s="639"/>
      <c r="BD42" s="640">
        <v>1072158</v>
      </c>
      <c r="BE42" s="641"/>
      <c r="BF42" s="641"/>
      <c r="BG42" s="641"/>
      <c r="BH42" s="641"/>
      <c r="BI42" s="641"/>
      <c r="BJ42" s="641"/>
      <c r="BK42" s="641"/>
      <c r="BL42" s="641"/>
      <c r="BM42" s="642"/>
      <c r="BN42" s="640" t="s">
        <v>315</v>
      </c>
      <c r="BO42" s="641"/>
      <c r="BP42" s="641"/>
      <c r="BQ42" s="641"/>
      <c r="BR42" s="641"/>
      <c r="BS42" s="641"/>
      <c r="BT42" s="641"/>
      <c r="BU42" s="641"/>
      <c r="BV42" s="641"/>
      <c r="BW42" s="642"/>
      <c r="BY42" s="628"/>
      <c r="BZ42" s="629"/>
      <c r="CA42" s="592" t="s">
        <v>316</v>
      </c>
      <c r="CB42" s="593"/>
      <c r="CC42" s="593"/>
      <c r="CD42" s="593"/>
      <c r="CE42" s="593"/>
      <c r="CF42" s="593"/>
      <c r="CG42" s="593"/>
      <c r="CH42" s="593"/>
      <c r="CI42" s="593"/>
      <c r="CJ42" s="593"/>
      <c r="CK42" s="593"/>
      <c r="CL42" s="594"/>
      <c r="CM42" s="595">
        <v>6451464</v>
      </c>
      <c r="CN42" s="602"/>
      <c r="CO42" s="602"/>
      <c r="CP42" s="602"/>
      <c r="CQ42" s="602"/>
      <c r="CR42" s="602"/>
      <c r="CS42" s="602"/>
      <c r="CT42" s="603"/>
      <c r="CU42" s="598">
        <v>1.4</v>
      </c>
      <c r="CV42" s="599"/>
      <c r="CW42" s="599"/>
      <c r="CX42" s="600"/>
      <c r="CY42" s="601">
        <v>6144974</v>
      </c>
      <c r="CZ42" s="602"/>
      <c r="DA42" s="602"/>
      <c r="DB42" s="602"/>
      <c r="DC42" s="602"/>
      <c r="DD42" s="602"/>
      <c r="DE42" s="602"/>
      <c r="DF42" s="603"/>
      <c r="DG42" s="601">
        <v>6144974</v>
      </c>
      <c r="DH42" s="602"/>
      <c r="DI42" s="602"/>
      <c r="DJ42" s="602"/>
      <c r="DK42" s="602"/>
      <c r="DL42" s="602"/>
      <c r="DM42" s="602"/>
      <c r="DN42" s="602"/>
      <c r="DO42" s="602"/>
      <c r="DP42" s="602"/>
      <c r="DQ42" s="603"/>
      <c r="DR42" s="598">
        <v>2.2999999999999998</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317</v>
      </c>
      <c r="CB43" s="593"/>
      <c r="CC43" s="593"/>
      <c r="CD43" s="593"/>
      <c r="CE43" s="593"/>
      <c r="CF43" s="593"/>
      <c r="CG43" s="593"/>
      <c r="CH43" s="593"/>
      <c r="CI43" s="593"/>
      <c r="CJ43" s="593"/>
      <c r="CK43" s="593"/>
      <c r="CL43" s="594"/>
      <c r="CM43" s="595">
        <v>9</v>
      </c>
      <c r="CN43" s="596"/>
      <c r="CO43" s="596"/>
      <c r="CP43" s="596"/>
      <c r="CQ43" s="596"/>
      <c r="CR43" s="596"/>
      <c r="CS43" s="596"/>
      <c r="CT43" s="597"/>
      <c r="CU43" s="598">
        <v>0</v>
      </c>
      <c r="CV43" s="599"/>
      <c r="CW43" s="599"/>
      <c r="CX43" s="600"/>
      <c r="CY43" s="601">
        <v>9</v>
      </c>
      <c r="CZ43" s="602"/>
      <c r="DA43" s="602"/>
      <c r="DB43" s="602"/>
      <c r="DC43" s="602"/>
      <c r="DD43" s="602"/>
      <c r="DE43" s="602"/>
      <c r="DF43" s="603"/>
      <c r="DG43" s="601">
        <v>9</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318</v>
      </c>
      <c r="BZ44" s="593"/>
      <c r="CA44" s="593"/>
      <c r="CB44" s="593"/>
      <c r="CC44" s="593"/>
      <c r="CD44" s="593"/>
      <c r="CE44" s="593"/>
      <c r="CF44" s="593"/>
      <c r="CG44" s="593"/>
      <c r="CH44" s="593"/>
      <c r="CI44" s="593"/>
      <c r="CJ44" s="593"/>
      <c r="CK44" s="593"/>
      <c r="CL44" s="594"/>
      <c r="CM44" s="595">
        <v>145446255</v>
      </c>
      <c r="CN44" s="602"/>
      <c r="CO44" s="602"/>
      <c r="CP44" s="602"/>
      <c r="CQ44" s="602"/>
      <c r="CR44" s="602"/>
      <c r="CS44" s="602"/>
      <c r="CT44" s="603"/>
      <c r="CU44" s="598">
        <v>32.700000000000003</v>
      </c>
      <c r="CV44" s="599"/>
      <c r="CW44" s="599"/>
      <c r="CX44" s="600"/>
      <c r="CY44" s="601">
        <v>101174555</v>
      </c>
      <c r="CZ44" s="602"/>
      <c r="DA44" s="602"/>
      <c r="DB44" s="602"/>
      <c r="DC44" s="602"/>
      <c r="DD44" s="602"/>
      <c r="DE44" s="602"/>
      <c r="DF44" s="603"/>
      <c r="DG44" s="601">
        <v>73553566</v>
      </c>
      <c r="DH44" s="602"/>
      <c r="DI44" s="602"/>
      <c r="DJ44" s="602"/>
      <c r="DK44" s="602"/>
      <c r="DL44" s="602"/>
      <c r="DM44" s="602"/>
      <c r="DN44" s="602"/>
      <c r="DO44" s="602"/>
      <c r="DP44" s="602"/>
      <c r="DQ44" s="603"/>
      <c r="DR44" s="598">
        <v>27.8</v>
      </c>
      <c r="DS44" s="599"/>
      <c r="DT44" s="599"/>
      <c r="DU44" s="599"/>
      <c r="DV44" s="599"/>
      <c r="DW44" s="599"/>
      <c r="DX44" s="632"/>
    </row>
    <row r="45" spans="2:128" ht="11.25" customHeight="1" x14ac:dyDescent="0.2">
      <c r="B45" s="212" t="s">
        <v>319</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320</v>
      </c>
      <c r="BZ45" s="593"/>
      <c r="CA45" s="593"/>
      <c r="CB45" s="593"/>
      <c r="CC45" s="593"/>
      <c r="CD45" s="593"/>
      <c r="CE45" s="593"/>
      <c r="CF45" s="593"/>
      <c r="CG45" s="593"/>
      <c r="CH45" s="593"/>
      <c r="CI45" s="593"/>
      <c r="CJ45" s="593"/>
      <c r="CK45" s="593"/>
      <c r="CL45" s="594"/>
      <c r="CM45" s="595">
        <v>18143018</v>
      </c>
      <c r="CN45" s="596"/>
      <c r="CO45" s="596"/>
      <c r="CP45" s="596"/>
      <c r="CQ45" s="596"/>
      <c r="CR45" s="596"/>
      <c r="CS45" s="596"/>
      <c r="CT45" s="597"/>
      <c r="CU45" s="598">
        <v>4.0999999999999996</v>
      </c>
      <c r="CV45" s="599"/>
      <c r="CW45" s="599"/>
      <c r="CX45" s="600"/>
      <c r="CY45" s="601">
        <v>14832299</v>
      </c>
      <c r="CZ45" s="602"/>
      <c r="DA45" s="602"/>
      <c r="DB45" s="602"/>
      <c r="DC45" s="602"/>
      <c r="DD45" s="602"/>
      <c r="DE45" s="602"/>
      <c r="DF45" s="603"/>
      <c r="DG45" s="601">
        <v>13356745</v>
      </c>
      <c r="DH45" s="602"/>
      <c r="DI45" s="602"/>
      <c r="DJ45" s="602"/>
      <c r="DK45" s="602"/>
      <c r="DL45" s="602"/>
      <c r="DM45" s="602"/>
      <c r="DN45" s="602"/>
      <c r="DO45" s="602"/>
      <c r="DP45" s="602"/>
      <c r="DQ45" s="603"/>
      <c r="DR45" s="598">
        <v>5.0999999999999996</v>
      </c>
      <c r="DS45" s="599"/>
      <c r="DT45" s="599"/>
      <c r="DU45" s="599"/>
      <c r="DV45" s="599"/>
      <c r="DW45" s="599"/>
      <c r="DX45" s="632"/>
    </row>
    <row r="46" spans="2:128" ht="11.25" customHeight="1" x14ac:dyDescent="0.2">
      <c r="B46" s="226" t="s">
        <v>321</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322</v>
      </c>
      <c r="BZ46" s="593"/>
      <c r="CA46" s="593"/>
      <c r="CB46" s="593"/>
      <c r="CC46" s="593"/>
      <c r="CD46" s="593"/>
      <c r="CE46" s="593"/>
      <c r="CF46" s="593"/>
      <c r="CG46" s="593"/>
      <c r="CH46" s="593"/>
      <c r="CI46" s="593"/>
      <c r="CJ46" s="593"/>
      <c r="CK46" s="593"/>
      <c r="CL46" s="594"/>
      <c r="CM46" s="595">
        <v>3346095</v>
      </c>
      <c r="CN46" s="602"/>
      <c r="CO46" s="602"/>
      <c r="CP46" s="602"/>
      <c r="CQ46" s="602"/>
      <c r="CR46" s="602"/>
      <c r="CS46" s="602"/>
      <c r="CT46" s="603"/>
      <c r="CU46" s="598">
        <v>0.8</v>
      </c>
      <c r="CV46" s="599"/>
      <c r="CW46" s="599"/>
      <c r="CX46" s="600"/>
      <c r="CY46" s="601">
        <v>2465387</v>
      </c>
      <c r="CZ46" s="602"/>
      <c r="DA46" s="602"/>
      <c r="DB46" s="602"/>
      <c r="DC46" s="602"/>
      <c r="DD46" s="602"/>
      <c r="DE46" s="602"/>
      <c r="DF46" s="603"/>
      <c r="DG46" s="601">
        <v>2453981</v>
      </c>
      <c r="DH46" s="602"/>
      <c r="DI46" s="602"/>
      <c r="DJ46" s="602"/>
      <c r="DK46" s="602"/>
      <c r="DL46" s="602"/>
      <c r="DM46" s="602"/>
      <c r="DN46" s="602"/>
      <c r="DO46" s="602"/>
      <c r="DP46" s="602"/>
      <c r="DQ46" s="603"/>
      <c r="DR46" s="598">
        <v>0.9</v>
      </c>
      <c r="DS46" s="599"/>
      <c r="DT46" s="599"/>
      <c r="DU46" s="599"/>
      <c r="DV46" s="599"/>
      <c r="DW46" s="599"/>
      <c r="DX46" s="632"/>
    </row>
    <row r="47" spans="2:128" ht="11.25" customHeight="1" x14ac:dyDescent="0.2">
      <c r="B47" s="227" t="s">
        <v>323</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324</v>
      </c>
      <c r="BZ47" s="593"/>
      <c r="CA47" s="593"/>
      <c r="CB47" s="593"/>
      <c r="CC47" s="593"/>
      <c r="CD47" s="593"/>
      <c r="CE47" s="593"/>
      <c r="CF47" s="593"/>
      <c r="CG47" s="593"/>
      <c r="CH47" s="593"/>
      <c r="CI47" s="593"/>
      <c r="CJ47" s="593"/>
      <c r="CK47" s="593"/>
      <c r="CL47" s="594"/>
      <c r="CM47" s="595">
        <v>82512589</v>
      </c>
      <c r="CN47" s="596"/>
      <c r="CO47" s="596"/>
      <c r="CP47" s="596"/>
      <c r="CQ47" s="596"/>
      <c r="CR47" s="596"/>
      <c r="CS47" s="596"/>
      <c r="CT47" s="597"/>
      <c r="CU47" s="598">
        <v>18.5</v>
      </c>
      <c r="CV47" s="599"/>
      <c r="CW47" s="599"/>
      <c r="CX47" s="600"/>
      <c r="CY47" s="601">
        <v>74465315</v>
      </c>
      <c r="CZ47" s="602"/>
      <c r="DA47" s="602"/>
      <c r="DB47" s="602"/>
      <c r="DC47" s="602"/>
      <c r="DD47" s="602"/>
      <c r="DE47" s="602"/>
      <c r="DF47" s="603"/>
      <c r="DG47" s="601">
        <v>51529414</v>
      </c>
      <c r="DH47" s="602"/>
      <c r="DI47" s="602"/>
      <c r="DJ47" s="602"/>
      <c r="DK47" s="602"/>
      <c r="DL47" s="602"/>
      <c r="DM47" s="602"/>
      <c r="DN47" s="602"/>
      <c r="DO47" s="602"/>
      <c r="DP47" s="602"/>
      <c r="DQ47" s="603"/>
      <c r="DR47" s="598">
        <v>19.5</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325</v>
      </c>
      <c r="BZ48" s="593"/>
      <c r="CA48" s="593"/>
      <c r="CB48" s="593"/>
      <c r="CC48" s="593"/>
      <c r="CD48" s="593"/>
      <c r="CE48" s="593"/>
      <c r="CF48" s="593"/>
      <c r="CG48" s="593"/>
      <c r="CH48" s="593"/>
      <c r="CI48" s="593"/>
      <c r="CJ48" s="593"/>
      <c r="CK48" s="593"/>
      <c r="CL48" s="594"/>
      <c r="CM48" s="595">
        <v>6759230</v>
      </c>
      <c r="CN48" s="602"/>
      <c r="CO48" s="602"/>
      <c r="CP48" s="602"/>
      <c r="CQ48" s="602"/>
      <c r="CR48" s="602"/>
      <c r="CS48" s="602"/>
      <c r="CT48" s="603"/>
      <c r="CU48" s="598">
        <v>1.5</v>
      </c>
      <c r="CV48" s="599"/>
      <c r="CW48" s="599"/>
      <c r="CX48" s="600"/>
      <c r="CY48" s="601">
        <v>6702611</v>
      </c>
      <c r="CZ48" s="602"/>
      <c r="DA48" s="602"/>
      <c r="DB48" s="602"/>
      <c r="DC48" s="602"/>
      <c r="DD48" s="602"/>
      <c r="DE48" s="602"/>
      <c r="DF48" s="603"/>
      <c r="DG48" s="601">
        <v>5113979</v>
      </c>
      <c r="DH48" s="602"/>
      <c r="DI48" s="602"/>
      <c r="DJ48" s="602"/>
      <c r="DK48" s="602"/>
      <c r="DL48" s="602"/>
      <c r="DM48" s="602"/>
      <c r="DN48" s="602"/>
      <c r="DO48" s="602"/>
      <c r="DP48" s="602"/>
      <c r="DQ48" s="603"/>
      <c r="DR48" s="598">
        <v>1.9</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326</v>
      </c>
      <c r="BZ49" s="593"/>
      <c r="CA49" s="593"/>
      <c r="CB49" s="593"/>
      <c r="CC49" s="593"/>
      <c r="CD49" s="593"/>
      <c r="CE49" s="593"/>
      <c r="CF49" s="593"/>
      <c r="CG49" s="593"/>
      <c r="CH49" s="593"/>
      <c r="CI49" s="593"/>
      <c r="CJ49" s="593"/>
      <c r="CK49" s="593"/>
      <c r="CL49" s="594"/>
      <c r="CM49" s="595">
        <v>1428968</v>
      </c>
      <c r="CN49" s="596"/>
      <c r="CO49" s="596"/>
      <c r="CP49" s="596"/>
      <c r="CQ49" s="596"/>
      <c r="CR49" s="596"/>
      <c r="CS49" s="596"/>
      <c r="CT49" s="597"/>
      <c r="CU49" s="598">
        <v>0.3</v>
      </c>
      <c r="CV49" s="599"/>
      <c r="CW49" s="599"/>
      <c r="CX49" s="600"/>
      <c r="CY49" s="601">
        <v>586795</v>
      </c>
      <c r="CZ49" s="602"/>
      <c r="DA49" s="602"/>
      <c r="DB49" s="602"/>
      <c r="DC49" s="602"/>
      <c r="DD49" s="602"/>
      <c r="DE49" s="602"/>
      <c r="DF49" s="603"/>
      <c r="DG49" s="601" t="s">
        <v>205</v>
      </c>
      <c r="DH49" s="602"/>
      <c r="DI49" s="602"/>
      <c r="DJ49" s="602"/>
      <c r="DK49" s="602"/>
      <c r="DL49" s="602"/>
      <c r="DM49" s="602"/>
      <c r="DN49" s="602"/>
      <c r="DO49" s="602"/>
      <c r="DP49" s="602"/>
      <c r="DQ49" s="603"/>
      <c r="DR49" s="598" t="s">
        <v>205</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327</v>
      </c>
      <c r="BZ50" s="593"/>
      <c r="CA50" s="593"/>
      <c r="CB50" s="593"/>
      <c r="CC50" s="593"/>
      <c r="CD50" s="593"/>
      <c r="CE50" s="593"/>
      <c r="CF50" s="593"/>
      <c r="CG50" s="593"/>
      <c r="CH50" s="593"/>
      <c r="CI50" s="593"/>
      <c r="CJ50" s="593"/>
      <c r="CK50" s="593"/>
      <c r="CL50" s="594"/>
      <c r="CM50" s="595" t="s">
        <v>137</v>
      </c>
      <c r="CN50" s="602"/>
      <c r="CO50" s="602"/>
      <c r="CP50" s="602"/>
      <c r="CQ50" s="602"/>
      <c r="CR50" s="602"/>
      <c r="CS50" s="602"/>
      <c r="CT50" s="603"/>
      <c r="CU50" s="598" t="s">
        <v>205</v>
      </c>
      <c r="CV50" s="599"/>
      <c r="CW50" s="599"/>
      <c r="CX50" s="600"/>
      <c r="CY50" s="601" t="s">
        <v>137</v>
      </c>
      <c r="CZ50" s="602"/>
      <c r="DA50" s="602"/>
      <c r="DB50" s="602"/>
      <c r="DC50" s="602"/>
      <c r="DD50" s="602"/>
      <c r="DE50" s="602"/>
      <c r="DF50" s="603"/>
      <c r="DG50" s="601" t="s">
        <v>205</v>
      </c>
      <c r="DH50" s="602"/>
      <c r="DI50" s="602"/>
      <c r="DJ50" s="602"/>
      <c r="DK50" s="602"/>
      <c r="DL50" s="602"/>
      <c r="DM50" s="602"/>
      <c r="DN50" s="602"/>
      <c r="DO50" s="602"/>
      <c r="DP50" s="602"/>
      <c r="DQ50" s="603"/>
      <c r="DR50" s="598" t="s">
        <v>205</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328</v>
      </c>
      <c r="BZ51" s="593"/>
      <c r="CA51" s="593"/>
      <c r="CB51" s="593"/>
      <c r="CC51" s="593"/>
      <c r="CD51" s="593"/>
      <c r="CE51" s="593"/>
      <c r="CF51" s="593"/>
      <c r="CG51" s="593"/>
      <c r="CH51" s="593"/>
      <c r="CI51" s="593"/>
      <c r="CJ51" s="593"/>
      <c r="CK51" s="593"/>
      <c r="CL51" s="594"/>
      <c r="CM51" s="595">
        <v>33256355</v>
      </c>
      <c r="CN51" s="596"/>
      <c r="CO51" s="596"/>
      <c r="CP51" s="596"/>
      <c r="CQ51" s="596"/>
      <c r="CR51" s="596"/>
      <c r="CS51" s="596"/>
      <c r="CT51" s="597"/>
      <c r="CU51" s="598">
        <v>7.5</v>
      </c>
      <c r="CV51" s="599"/>
      <c r="CW51" s="599"/>
      <c r="CX51" s="600"/>
      <c r="CY51" s="601">
        <v>2122148</v>
      </c>
      <c r="CZ51" s="602"/>
      <c r="DA51" s="602"/>
      <c r="DB51" s="602"/>
      <c r="DC51" s="602"/>
      <c r="DD51" s="602"/>
      <c r="DE51" s="602"/>
      <c r="DF51" s="603"/>
      <c r="DG51" s="601">
        <v>1099447</v>
      </c>
      <c r="DH51" s="602"/>
      <c r="DI51" s="602"/>
      <c r="DJ51" s="602"/>
      <c r="DK51" s="602"/>
      <c r="DL51" s="602"/>
      <c r="DM51" s="602"/>
      <c r="DN51" s="602"/>
      <c r="DO51" s="602"/>
      <c r="DP51" s="602"/>
      <c r="DQ51" s="603"/>
      <c r="DR51" s="598">
        <v>0.4</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329</v>
      </c>
      <c r="BZ52" s="593"/>
      <c r="CA52" s="593"/>
      <c r="CB52" s="593"/>
      <c r="CC52" s="593"/>
      <c r="CD52" s="593"/>
      <c r="CE52" s="593"/>
      <c r="CF52" s="593"/>
      <c r="CG52" s="593"/>
      <c r="CH52" s="593"/>
      <c r="CI52" s="593"/>
      <c r="CJ52" s="593"/>
      <c r="CK52" s="593"/>
      <c r="CL52" s="594"/>
      <c r="CM52" s="595" t="s">
        <v>137</v>
      </c>
      <c r="CN52" s="602"/>
      <c r="CO52" s="602"/>
      <c r="CP52" s="602"/>
      <c r="CQ52" s="602"/>
      <c r="CR52" s="602"/>
      <c r="CS52" s="602"/>
      <c r="CT52" s="603"/>
      <c r="CU52" s="598" t="s">
        <v>241</v>
      </c>
      <c r="CV52" s="599"/>
      <c r="CW52" s="599"/>
      <c r="CX52" s="600"/>
      <c r="CY52" s="601" t="s">
        <v>137</v>
      </c>
      <c r="CZ52" s="602"/>
      <c r="DA52" s="602"/>
      <c r="DB52" s="602"/>
      <c r="DC52" s="602"/>
      <c r="DD52" s="602"/>
      <c r="DE52" s="602"/>
      <c r="DF52" s="603"/>
      <c r="DG52" s="601" t="s">
        <v>137</v>
      </c>
      <c r="DH52" s="602"/>
      <c r="DI52" s="602"/>
      <c r="DJ52" s="602"/>
      <c r="DK52" s="602"/>
      <c r="DL52" s="602"/>
      <c r="DM52" s="602"/>
      <c r="DN52" s="602"/>
      <c r="DO52" s="602"/>
      <c r="DP52" s="602"/>
      <c r="DQ52" s="603"/>
      <c r="DR52" s="598" t="s">
        <v>137</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330</v>
      </c>
      <c r="BZ53" s="593"/>
      <c r="CA53" s="593"/>
      <c r="CB53" s="593"/>
      <c r="CC53" s="593"/>
      <c r="CD53" s="593"/>
      <c r="CE53" s="593"/>
      <c r="CF53" s="593"/>
      <c r="CG53" s="593"/>
      <c r="CH53" s="593"/>
      <c r="CI53" s="593"/>
      <c r="CJ53" s="593"/>
      <c r="CK53" s="593"/>
      <c r="CL53" s="594"/>
      <c r="CM53" s="595">
        <v>98216607</v>
      </c>
      <c r="CN53" s="596"/>
      <c r="CO53" s="596"/>
      <c r="CP53" s="596"/>
      <c r="CQ53" s="596"/>
      <c r="CR53" s="596"/>
      <c r="CS53" s="596"/>
      <c r="CT53" s="597"/>
      <c r="CU53" s="598">
        <v>22.1</v>
      </c>
      <c r="CV53" s="599"/>
      <c r="CW53" s="599"/>
      <c r="CX53" s="600"/>
      <c r="CY53" s="601">
        <v>12943755</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331</v>
      </c>
      <c r="BZ54" s="593"/>
      <c r="CA54" s="593"/>
      <c r="CB54" s="593"/>
      <c r="CC54" s="593"/>
      <c r="CD54" s="593"/>
      <c r="CE54" s="593"/>
      <c r="CF54" s="593"/>
      <c r="CG54" s="593"/>
      <c r="CH54" s="593"/>
      <c r="CI54" s="593"/>
      <c r="CJ54" s="593"/>
      <c r="CK54" s="593"/>
      <c r="CL54" s="594"/>
      <c r="CM54" s="595">
        <v>3270838</v>
      </c>
      <c r="CN54" s="596"/>
      <c r="CO54" s="596"/>
      <c r="CP54" s="596"/>
      <c r="CQ54" s="596"/>
      <c r="CR54" s="596"/>
      <c r="CS54" s="596"/>
      <c r="CT54" s="597"/>
      <c r="CU54" s="598">
        <v>0.7</v>
      </c>
      <c r="CV54" s="599"/>
      <c r="CW54" s="599"/>
      <c r="CX54" s="600"/>
      <c r="CY54" s="601">
        <v>2192507</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307</v>
      </c>
      <c r="BZ55" s="627"/>
      <c r="CA55" s="592" t="s">
        <v>332</v>
      </c>
      <c r="CB55" s="593"/>
      <c r="CC55" s="593"/>
      <c r="CD55" s="593"/>
      <c r="CE55" s="593"/>
      <c r="CF55" s="593"/>
      <c r="CG55" s="593"/>
      <c r="CH55" s="593"/>
      <c r="CI55" s="593"/>
      <c r="CJ55" s="593"/>
      <c r="CK55" s="593"/>
      <c r="CL55" s="594"/>
      <c r="CM55" s="595">
        <v>95759531</v>
      </c>
      <c r="CN55" s="596"/>
      <c r="CO55" s="596"/>
      <c r="CP55" s="596"/>
      <c r="CQ55" s="596"/>
      <c r="CR55" s="596"/>
      <c r="CS55" s="596"/>
      <c r="CT55" s="597"/>
      <c r="CU55" s="598">
        <v>21.5</v>
      </c>
      <c r="CV55" s="599"/>
      <c r="CW55" s="599"/>
      <c r="CX55" s="600"/>
      <c r="CY55" s="601">
        <v>12630665</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333</v>
      </c>
      <c r="CB56" s="593"/>
      <c r="CC56" s="593"/>
      <c r="CD56" s="593"/>
      <c r="CE56" s="593"/>
      <c r="CF56" s="593"/>
      <c r="CG56" s="593"/>
      <c r="CH56" s="593"/>
      <c r="CI56" s="593"/>
      <c r="CJ56" s="593"/>
      <c r="CK56" s="593"/>
      <c r="CL56" s="594"/>
      <c r="CM56" s="595">
        <v>63208824</v>
      </c>
      <c r="CN56" s="596"/>
      <c r="CO56" s="596"/>
      <c r="CP56" s="596"/>
      <c r="CQ56" s="596"/>
      <c r="CR56" s="596"/>
      <c r="CS56" s="596"/>
      <c r="CT56" s="597"/>
      <c r="CU56" s="598">
        <v>14.2</v>
      </c>
      <c r="CV56" s="599"/>
      <c r="CW56" s="599"/>
      <c r="CX56" s="600"/>
      <c r="CY56" s="601">
        <v>3115397</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334</v>
      </c>
      <c r="CB57" s="593"/>
      <c r="CC57" s="593"/>
      <c r="CD57" s="593"/>
      <c r="CE57" s="593"/>
      <c r="CF57" s="593"/>
      <c r="CG57" s="593"/>
      <c r="CH57" s="593"/>
      <c r="CI57" s="593"/>
      <c r="CJ57" s="593"/>
      <c r="CK57" s="593"/>
      <c r="CL57" s="594"/>
      <c r="CM57" s="595">
        <v>21642605</v>
      </c>
      <c r="CN57" s="596"/>
      <c r="CO57" s="596"/>
      <c r="CP57" s="596"/>
      <c r="CQ57" s="596"/>
      <c r="CR57" s="596"/>
      <c r="CS57" s="596"/>
      <c r="CT57" s="597"/>
      <c r="CU57" s="598">
        <v>4.9000000000000004</v>
      </c>
      <c r="CV57" s="599"/>
      <c r="CW57" s="599"/>
      <c r="CX57" s="600"/>
      <c r="CY57" s="601">
        <v>8536166</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335</v>
      </c>
      <c r="CB58" s="593"/>
      <c r="CC58" s="593"/>
      <c r="CD58" s="593"/>
      <c r="CE58" s="593"/>
      <c r="CF58" s="593"/>
      <c r="CG58" s="593"/>
      <c r="CH58" s="593"/>
      <c r="CI58" s="593"/>
      <c r="CJ58" s="593"/>
      <c r="CK58" s="593"/>
      <c r="CL58" s="594"/>
      <c r="CM58" s="595">
        <v>2457076</v>
      </c>
      <c r="CN58" s="596"/>
      <c r="CO58" s="596"/>
      <c r="CP58" s="596"/>
      <c r="CQ58" s="596"/>
      <c r="CR58" s="596"/>
      <c r="CS58" s="596"/>
      <c r="CT58" s="597"/>
      <c r="CU58" s="598">
        <v>0.6</v>
      </c>
      <c r="CV58" s="599"/>
      <c r="CW58" s="599"/>
      <c r="CX58" s="600"/>
      <c r="CY58" s="601">
        <v>313090</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336</v>
      </c>
      <c r="CB59" s="593"/>
      <c r="CC59" s="593"/>
      <c r="CD59" s="593"/>
      <c r="CE59" s="593"/>
      <c r="CF59" s="593"/>
      <c r="CG59" s="593"/>
      <c r="CH59" s="593"/>
      <c r="CI59" s="593"/>
      <c r="CJ59" s="593"/>
      <c r="CK59" s="593"/>
      <c r="CL59" s="594"/>
      <c r="CM59" s="595" t="s">
        <v>137</v>
      </c>
      <c r="CN59" s="596"/>
      <c r="CO59" s="596"/>
      <c r="CP59" s="596"/>
      <c r="CQ59" s="596"/>
      <c r="CR59" s="596"/>
      <c r="CS59" s="596"/>
      <c r="CT59" s="597"/>
      <c r="CU59" s="598" t="s">
        <v>137</v>
      </c>
      <c r="CV59" s="599"/>
      <c r="CW59" s="599"/>
      <c r="CX59" s="600"/>
      <c r="CY59" s="601" t="s">
        <v>205</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337</v>
      </c>
      <c r="BZ60" s="608"/>
      <c r="CA60" s="608"/>
      <c r="CB60" s="608"/>
      <c r="CC60" s="608"/>
      <c r="CD60" s="608"/>
      <c r="CE60" s="608"/>
      <c r="CF60" s="608"/>
      <c r="CG60" s="608"/>
      <c r="CH60" s="608"/>
      <c r="CI60" s="608"/>
      <c r="CJ60" s="608"/>
      <c r="CK60" s="608"/>
      <c r="CL60" s="609"/>
      <c r="CM60" s="610">
        <v>445137451</v>
      </c>
      <c r="CN60" s="611"/>
      <c r="CO60" s="611"/>
      <c r="CP60" s="611"/>
      <c r="CQ60" s="611"/>
      <c r="CR60" s="611"/>
      <c r="CS60" s="611"/>
      <c r="CT60" s="612"/>
      <c r="CU60" s="613">
        <v>100</v>
      </c>
      <c r="CV60" s="614"/>
      <c r="CW60" s="614"/>
      <c r="CX60" s="615"/>
      <c r="CY60" s="616">
        <v>292963403</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41nj53QNiA4ijxAGWvG0smMJoM3qQMF0sx16SBEUOOIRpZHCAA+pBXfFqlO5InqFJ542oOsiWJ2PW3yjsFeEDw==" saltValue="oYf6r0irkU0Kbb/CGTqRyw=="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338</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0" t="s">
        <v>339</v>
      </c>
      <c r="DK2" s="1121"/>
      <c r="DL2" s="1121"/>
      <c r="DM2" s="1121"/>
      <c r="DN2" s="1121"/>
      <c r="DO2" s="1122"/>
      <c r="DP2" s="237"/>
      <c r="DQ2" s="1120" t="s">
        <v>340</v>
      </c>
      <c r="DR2" s="1121"/>
      <c r="DS2" s="1121"/>
      <c r="DT2" s="1121"/>
      <c r="DU2" s="1121"/>
      <c r="DV2" s="1121"/>
      <c r="DW2" s="1121"/>
      <c r="DX2" s="1121"/>
      <c r="DY2" s="1121"/>
      <c r="DZ2" s="112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64" t="s">
        <v>341</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40"/>
      <c r="BA4" s="240"/>
      <c r="BB4" s="240"/>
      <c r="BC4" s="240"/>
      <c r="BD4" s="240"/>
      <c r="BE4" s="241"/>
      <c r="BF4" s="241"/>
      <c r="BG4" s="241"/>
      <c r="BH4" s="241"/>
      <c r="BI4" s="241"/>
      <c r="BJ4" s="241"/>
      <c r="BK4" s="241"/>
      <c r="BL4" s="241"/>
      <c r="BM4" s="241"/>
      <c r="BN4" s="241"/>
      <c r="BO4" s="241"/>
      <c r="BP4" s="241"/>
      <c r="BQ4" s="240" t="s">
        <v>342</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343</v>
      </c>
      <c r="B5" s="991"/>
      <c r="C5" s="991"/>
      <c r="D5" s="991"/>
      <c r="E5" s="991"/>
      <c r="F5" s="991"/>
      <c r="G5" s="991"/>
      <c r="H5" s="991"/>
      <c r="I5" s="991"/>
      <c r="J5" s="991"/>
      <c r="K5" s="991"/>
      <c r="L5" s="991"/>
      <c r="M5" s="991"/>
      <c r="N5" s="991"/>
      <c r="O5" s="991"/>
      <c r="P5" s="992"/>
      <c r="Q5" s="996" t="s">
        <v>344</v>
      </c>
      <c r="R5" s="997"/>
      <c r="S5" s="997"/>
      <c r="T5" s="997"/>
      <c r="U5" s="998"/>
      <c r="V5" s="996" t="s">
        <v>345</v>
      </c>
      <c r="W5" s="997"/>
      <c r="X5" s="997"/>
      <c r="Y5" s="997"/>
      <c r="Z5" s="998"/>
      <c r="AA5" s="996" t="s">
        <v>346</v>
      </c>
      <c r="AB5" s="997"/>
      <c r="AC5" s="997"/>
      <c r="AD5" s="997"/>
      <c r="AE5" s="997"/>
      <c r="AF5" s="1123" t="s">
        <v>347</v>
      </c>
      <c r="AG5" s="997"/>
      <c r="AH5" s="997"/>
      <c r="AI5" s="997"/>
      <c r="AJ5" s="1012"/>
      <c r="AK5" s="997" t="s">
        <v>348</v>
      </c>
      <c r="AL5" s="997"/>
      <c r="AM5" s="997"/>
      <c r="AN5" s="997"/>
      <c r="AO5" s="998"/>
      <c r="AP5" s="996" t="s">
        <v>349</v>
      </c>
      <c r="AQ5" s="997"/>
      <c r="AR5" s="997"/>
      <c r="AS5" s="997"/>
      <c r="AT5" s="998"/>
      <c r="AU5" s="996" t="s">
        <v>350</v>
      </c>
      <c r="AV5" s="997"/>
      <c r="AW5" s="997"/>
      <c r="AX5" s="997"/>
      <c r="AY5" s="1012"/>
      <c r="AZ5" s="244"/>
      <c r="BA5" s="244"/>
      <c r="BB5" s="244"/>
      <c r="BC5" s="244"/>
      <c r="BD5" s="244"/>
      <c r="BE5" s="245"/>
      <c r="BF5" s="245"/>
      <c r="BG5" s="245"/>
      <c r="BH5" s="245"/>
      <c r="BI5" s="245"/>
      <c r="BJ5" s="245"/>
      <c r="BK5" s="245"/>
      <c r="BL5" s="245"/>
      <c r="BM5" s="245"/>
      <c r="BN5" s="245"/>
      <c r="BO5" s="245"/>
      <c r="BP5" s="245"/>
      <c r="BQ5" s="990" t="s">
        <v>351</v>
      </c>
      <c r="BR5" s="991"/>
      <c r="BS5" s="991"/>
      <c r="BT5" s="991"/>
      <c r="BU5" s="991"/>
      <c r="BV5" s="991"/>
      <c r="BW5" s="991"/>
      <c r="BX5" s="991"/>
      <c r="BY5" s="991"/>
      <c r="BZ5" s="991"/>
      <c r="CA5" s="991"/>
      <c r="CB5" s="991"/>
      <c r="CC5" s="991"/>
      <c r="CD5" s="991"/>
      <c r="CE5" s="991"/>
      <c r="CF5" s="991"/>
      <c r="CG5" s="992"/>
      <c r="CH5" s="996" t="s">
        <v>352</v>
      </c>
      <c r="CI5" s="997"/>
      <c r="CJ5" s="997"/>
      <c r="CK5" s="997"/>
      <c r="CL5" s="998"/>
      <c r="CM5" s="996" t="s">
        <v>353</v>
      </c>
      <c r="CN5" s="997"/>
      <c r="CO5" s="997"/>
      <c r="CP5" s="997"/>
      <c r="CQ5" s="998"/>
      <c r="CR5" s="996" t="s">
        <v>354</v>
      </c>
      <c r="CS5" s="997"/>
      <c r="CT5" s="997"/>
      <c r="CU5" s="997"/>
      <c r="CV5" s="998"/>
      <c r="CW5" s="996" t="s">
        <v>355</v>
      </c>
      <c r="CX5" s="997"/>
      <c r="CY5" s="997"/>
      <c r="CZ5" s="997"/>
      <c r="DA5" s="998"/>
      <c r="DB5" s="996" t="s">
        <v>356</v>
      </c>
      <c r="DC5" s="997"/>
      <c r="DD5" s="997"/>
      <c r="DE5" s="997"/>
      <c r="DF5" s="998"/>
      <c r="DG5" s="1108" t="s">
        <v>357</v>
      </c>
      <c r="DH5" s="1109"/>
      <c r="DI5" s="1109"/>
      <c r="DJ5" s="1109"/>
      <c r="DK5" s="1110"/>
      <c r="DL5" s="1108" t="s">
        <v>358</v>
      </c>
      <c r="DM5" s="1109"/>
      <c r="DN5" s="1109"/>
      <c r="DO5" s="1109"/>
      <c r="DP5" s="1110"/>
      <c r="DQ5" s="996" t="s">
        <v>359</v>
      </c>
      <c r="DR5" s="997"/>
      <c r="DS5" s="997"/>
      <c r="DT5" s="997"/>
      <c r="DU5" s="998"/>
      <c r="DV5" s="996" t="s">
        <v>350</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24"/>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1"/>
      <c r="DH6" s="1112"/>
      <c r="DI6" s="1112"/>
      <c r="DJ6" s="1112"/>
      <c r="DK6" s="1113"/>
      <c r="DL6" s="1111"/>
      <c r="DM6" s="1112"/>
      <c r="DN6" s="1112"/>
      <c r="DO6" s="1112"/>
      <c r="DP6" s="1113"/>
      <c r="DQ6" s="999"/>
      <c r="DR6" s="1000"/>
      <c r="DS6" s="1000"/>
      <c r="DT6" s="1000"/>
      <c r="DU6" s="1001"/>
      <c r="DV6" s="999"/>
      <c r="DW6" s="1000"/>
      <c r="DX6" s="1000"/>
      <c r="DY6" s="1000"/>
      <c r="DZ6" s="1013"/>
      <c r="EA6" s="242"/>
    </row>
    <row r="7" spans="1:131" s="243" customFormat="1" ht="26.25" customHeight="1" thickTop="1" x14ac:dyDescent="0.2">
      <c r="A7" s="246">
        <v>1</v>
      </c>
      <c r="B7" s="1051" t="s">
        <v>360</v>
      </c>
      <c r="C7" s="1052"/>
      <c r="D7" s="1052"/>
      <c r="E7" s="1052"/>
      <c r="F7" s="1052"/>
      <c r="G7" s="1052"/>
      <c r="H7" s="1052"/>
      <c r="I7" s="1052"/>
      <c r="J7" s="1052"/>
      <c r="K7" s="1052"/>
      <c r="L7" s="1052"/>
      <c r="M7" s="1052"/>
      <c r="N7" s="1052"/>
      <c r="O7" s="1052"/>
      <c r="P7" s="1053"/>
      <c r="Q7" s="1114">
        <v>456453</v>
      </c>
      <c r="R7" s="1115"/>
      <c r="S7" s="1115"/>
      <c r="T7" s="1115"/>
      <c r="U7" s="1115"/>
      <c r="V7" s="1115">
        <v>450098</v>
      </c>
      <c r="W7" s="1115"/>
      <c r="X7" s="1115"/>
      <c r="Y7" s="1115"/>
      <c r="Z7" s="1115"/>
      <c r="AA7" s="1115">
        <v>6356</v>
      </c>
      <c r="AB7" s="1115"/>
      <c r="AC7" s="1115"/>
      <c r="AD7" s="1115"/>
      <c r="AE7" s="1116"/>
      <c r="AF7" s="1117">
        <v>2580</v>
      </c>
      <c r="AG7" s="1118"/>
      <c r="AH7" s="1118"/>
      <c r="AI7" s="1118"/>
      <c r="AJ7" s="1119"/>
      <c r="AK7" s="1101">
        <v>18779</v>
      </c>
      <c r="AL7" s="1102"/>
      <c r="AM7" s="1102"/>
      <c r="AN7" s="1102"/>
      <c r="AO7" s="1102"/>
      <c r="AP7" s="1102">
        <v>977307</v>
      </c>
      <c r="AQ7" s="1102"/>
      <c r="AR7" s="1102"/>
      <c r="AS7" s="1102"/>
      <c r="AT7" s="1102"/>
      <c r="AU7" s="1103"/>
      <c r="AV7" s="1103"/>
      <c r="AW7" s="1103"/>
      <c r="AX7" s="1103"/>
      <c r="AY7" s="1104"/>
      <c r="AZ7" s="240"/>
      <c r="BA7" s="240"/>
      <c r="BB7" s="240"/>
      <c r="BC7" s="240"/>
      <c r="BD7" s="240"/>
      <c r="BE7" s="241"/>
      <c r="BF7" s="241"/>
      <c r="BG7" s="241"/>
      <c r="BH7" s="241"/>
      <c r="BI7" s="241"/>
      <c r="BJ7" s="241"/>
      <c r="BK7" s="241"/>
      <c r="BL7" s="241"/>
      <c r="BM7" s="241"/>
      <c r="BN7" s="241"/>
      <c r="BO7" s="241"/>
      <c r="BP7" s="241"/>
      <c r="BQ7" s="247">
        <v>1</v>
      </c>
      <c r="BR7" s="248" t="s">
        <v>561</v>
      </c>
      <c r="BS7" s="1105" t="s">
        <v>562</v>
      </c>
      <c r="BT7" s="1106" t="s">
        <v>562</v>
      </c>
      <c r="BU7" s="1106" t="s">
        <v>562</v>
      </c>
      <c r="BV7" s="1106" t="s">
        <v>562</v>
      </c>
      <c r="BW7" s="1106" t="s">
        <v>562</v>
      </c>
      <c r="BX7" s="1106" t="s">
        <v>562</v>
      </c>
      <c r="BY7" s="1106" t="s">
        <v>562</v>
      </c>
      <c r="BZ7" s="1106" t="s">
        <v>562</v>
      </c>
      <c r="CA7" s="1106" t="s">
        <v>562</v>
      </c>
      <c r="CB7" s="1106" t="s">
        <v>562</v>
      </c>
      <c r="CC7" s="1106" t="s">
        <v>562</v>
      </c>
      <c r="CD7" s="1106" t="s">
        <v>562</v>
      </c>
      <c r="CE7" s="1106" t="s">
        <v>562</v>
      </c>
      <c r="CF7" s="1106" t="s">
        <v>562</v>
      </c>
      <c r="CG7" s="1107" t="s">
        <v>562</v>
      </c>
      <c r="CH7" s="1098">
        <v>239</v>
      </c>
      <c r="CI7" s="1099"/>
      <c r="CJ7" s="1099"/>
      <c r="CK7" s="1099"/>
      <c r="CL7" s="1100"/>
      <c r="CM7" s="1098">
        <v>-6408</v>
      </c>
      <c r="CN7" s="1099"/>
      <c r="CO7" s="1099"/>
      <c r="CP7" s="1099"/>
      <c r="CQ7" s="1100"/>
      <c r="CR7" s="1098">
        <v>20</v>
      </c>
      <c r="CS7" s="1099"/>
      <c r="CT7" s="1099"/>
      <c r="CU7" s="1099"/>
      <c r="CV7" s="1100"/>
      <c r="CW7" s="1098">
        <v>230</v>
      </c>
      <c r="CX7" s="1099"/>
      <c r="CY7" s="1099"/>
      <c r="CZ7" s="1099"/>
      <c r="DA7" s="1100"/>
      <c r="DB7" s="1098" t="s">
        <v>490</v>
      </c>
      <c r="DC7" s="1099"/>
      <c r="DD7" s="1099"/>
      <c r="DE7" s="1099"/>
      <c r="DF7" s="1100"/>
      <c r="DG7" s="1098">
        <v>7150</v>
      </c>
      <c r="DH7" s="1099"/>
      <c r="DI7" s="1099"/>
      <c r="DJ7" s="1099"/>
      <c r="DK7" s="1100"/>
      <c r="DL7" s="1098" t="s">
        <v>490</v>
      </c>
      <c r="DM7" s="1099"/>
      <c r="DN7" s="1099"/>
      <c r="DO7" s="1099"/>
      <c r="DP7" s="1100"/>
      <c r="DQ7" s="1098">
        <v>6572</v>
      </c>
      <c r="DR7" s="1099"/>
      <c r="DS7" s="1099"/>
      <c r="DT7" s="1099"/>
      <c r="DU7" s="1100"/>
      <c r="DV7" s="1125"/>
      <c r="DW7" s="1126"/>
      <c r="DX7" s="1126"/>
      <c r="DY7" s="1126"/>
      <c r="DZ7" s="1127"/>
      <c r="EA7" s="242"/>
    </row>
    <row r="8" spans="1:131" s="243" customFormat="1" ht="26.25" customHeight="1" x14ac:dyDescent="0.2">
      <c r="A8" s="249">
        <v>2</v>
      </c>
      <c r="B8" s="1038" t="s">
        <v>361</v>
      </c>
      <c r="C8" s="1039"/>
      <c r="D8" s="1039"/>
      <c r="E8" s="1039"/>
      <c r="F8" s="1039"/>
      <c r="G8" s="1039"/>
      <c r="H8" s="1039"/>
      <c r="I8" s="1039"/>
      <c r="J8" s="1039"/>
      <c r="K8" s="1039"/>
      <c r="L8" s="1039"/>
      <c r="M8" s="1039"/>
      <c r="N8" s="1039"/>
      <c r="O8" s="1039"/>
      <c r="P8" s="1040"/>
      <c r="Q8" s="1045">
        <v>9952</v>
      </c>
      <c r="R8" s="1042"/>
      <c r="S8" s="1042"/>
      <c r="T8" s="1042"/>
      <c r="U8" s="1042"/>
      <c r="V8" s="1042">
        <v>7374</v>
      </c>
      <c r="W8" s="1042"/>
      <c r="X8" s="1042"/>
      <c r="Y8" s="1042"/>
      <c r="Z8" s="1042"/>
      <c r="AA8" s="1046">
        <v>2578</v>
      </c>
      <c r="AB8" s="1094"/>
      <c r="AC8" s="1094"/>
      <c r="AD8" s="1094"/>
      <c r="AE8" s="1095"/>
      <c r="AF8" s="1093">
        <v>2446</v>
      </c>
      <c r="AG8" s="1094"/>
      <c r="AH8" s="1094"/>
      <c r="AI8" s="1094"/>
      <c r="AJ8" s="1095"/>
      <c r="AK8" s="1096">
        <v>143</v>
      </c>
      <c r="AL8" s="1097"/>
      <c r="AM8" s="1097"/>
      <c r="AN8" s="1097"/>
      <c r="AO8" s="1097"/>
      <c r="AP8" s="1097">
        <v>11150</v>
      </c>
      <c r="AQ8" s="1097"/>
      <c r="AR8" s="1097"/>
      <c r="AS8" s="1097"/>
      <c r="AT8" s="1097"/>
      <c r="AU8" s="1091"/>
      <c r="AV8" s="1091"/>
      <c r="AW8" s="1091"/>
      <c r="AX8" s="1091"/>
      <c r="AY8" s="1092"/>
      <c r="AZ8" s="240"/>
      <c r="BA8" s="240"/>
      <c r="BB8" s="240"/>
      <c r="BC8" s="240"/>
      <c r="BD8" s="240"/>
      <c r="BE8" s="241"/>
      <c r="BF8" s="241"/>
      <c r="BG8" s="241"/>
      <c r="BH8" s="241"/>
      <c r="BI8" s="241"/>
      <c r="BJ8" s="241"/>
      <c r="BK8" s="241"/>
      <c r="BL8" s="241"/>
      <c r="BM8" s="241"/>
      <c r="BN8" s="241"/>
      <c r="BO8" s="241"/>
      <c r="BP8" s="241"/>
      <c r="BQ8" s="250">
        <v>2</v>
      </c>
      <c r="BR8" s="251"/>
      <c r="BS8" s="1009" t="s">
        <v>563</v>
      </c>
      <c r="BT8" s="1010" t="s">
        <v>563</v>
      </c>
      <c r="BU8" s="1010" t="s">
        <v>563</v>
      </c>
      <c r="BV8" s="1010" t="s">
        <v>563</v>
      </c>
      <c r="BW8" s="1010" t="s">
        <v>563</v>
      </c>
      <c r="BX8" s="1010" t="s">
        <v>563</v>
      </c>
      <c r="BY8" s="1010" t="s">
        <v>563</v>
      </c>
      <c r="BZ8" s="1010" t="s">
        <v>563</v>
      </c>
      <c r="CA8" s="1010" t="s">
        <v>563</v>
      </c>
      <c r="CB8" s="1010" t="s">
        <v>563</v>
      </c>
      <c r="CC8" s="1010" t="s">
        <v>563</v>
      </c>
      <c r="CD8" s="1010" t="s">
        <v>563</v>
      </c>
      <c r="CE8" s="1010" t="s">
        <v>563</v>
      </c>
      <c r="CF8" s="1010" t="s">
        <v>563</v>
      </c>
      <c r="CG8" s="1011" t="s">
        <v>563</v>
      </c>
      <c r="CH8" s="984">
        <v>-16</v>
      </c>
      <c r="CI8" s="985"/>
      <c r="CJ8" s="985"/>
      <c r="CK8" s="985"/>
      <c r="CL8" s="986"/>
      <c r="CM8" s="984">
        <v>637</v>
      </c>
      <c r="CN8" s="985"/>
      <c r="CO8" s="985"/>
      <c r="CP8" s="985"/>
      <c r="CQ8" s="986"/>
      <c r="CR8" s="984">
        <v>200</v>
      </c>
      <c r="CS8" s="985"/>
      <c r="CT8" s="985"/>
      <c r="CU8" s="985"/>
      <c r="CV8" s="986"/>
      <c r="CW8" s="984">
        <v>5</v>
      </c>
      <c r="CX8" s="985"/>
      <c r="CY8" s="985"/>
      <c r="CZ8" s="985"/>
      <c r="DA8" s="986"/>
      <c r="DB8" s="984" t="s">
        <v>490</v>
      </c>
      <c r="DC8" s="985"/>
      <c r="DD8" s="985"/>
      <c r="DE8" s="985"/>
      <c r="DF8" s="986"/>
      <c r="DG8" s="984" t="s">
        <v>490</v>
      </c>
      <c r="DH8" s="985"/>
      <c r="DI8" s="985"/>
      <c r="DJ8" s="985"/>
      <c r="DK8" s="986"/>
      <c r="DL8" s="984" t="s">
        <v>490</v>
      </c>
      <c r="DM8" s="985"/>
      <c r="DN8" s="985"/>
      <c r="DO8" s="985"/>
      <c r="DP8" s="986"/>
      <c r="DQ8" s="984" t="s">
        <v>490</v>
      </c>
      <c r="DR8" s="985"/>
      <c r="DS8" s="985"/>
      <c r="DT8" s="985"/>
      <c r="DU8" s="986"/>
      <c r="DV8" s="987"/>
      <c r="DW8" s="988"/>
      <c r="DX8" s="988"/>
      <c r="DY8" s="988"/>
      <c r="DZ8" s="989"/>
      <c r="EA8" s="242"/>
    </row>
    <row r="9" spans="1:131" s="243" customFormat="1" ht="26.25" customHeight="1" x14ac:dyDescent="0.2">
      <c r="A9" s="249">
        <v>3</v>
      </c>
      <c r="B9" s="1038" t="s">
        <v>362</v>
      </c>
      <c r="C9" s="1039"/>
      <c r="D9" s="1039"/>
      <c r="E9" s="1039"/>
      <c r="F9" s="1039"/>
      <c r="G9" s="1039"/>
      <c r="H9" s="1039"/>
      <c r="I9" s="1039"/>
      <c r="J9" s="1039"/>
      <c r="K9" s="1039"/>
      <c r="L9" s="1039"/>
      <c r="M9" s="1039"/>
      <c r="N9" s="1039"/>
      <c r="O9" s="1039"/>
      <c r="P9" s="1040"/>
      <c r="Q9" s="1045">
        <v>6</v>
      </c>
      <c r="R9" s="1042"/>
      <c r="S9" s="1042"/>
      <c r="T9" s="1042"/>
      <c r="U9" s="1042"/>
      <c r="V9" s="1042">
        <v>6</v>
      </c>
      <c r="W9" s="1042"/>
      <c r="X9" s="1042"/>
      <c r="Y9" s="1042"/>
      <c r="Z9" s="1042"/>
      <c r="AA9" s="1046" t="s">
        <v>553</v>
      </c>
      <c r="AB9" s="1094"/>
      <c r="AC9" s="1094"/>
      <c r="AD9" s="1094"/>
      <c r="AE9" s="1095"/>
      <c r="AF9" s="1093" t="s">
        <v>137</v>
      </c>
      <c r="AG9" s="1094"/>
      <c r="AH9" s="1094"/>
      <c r="AI9" s="1094"/>
      <c r="AJ9" s="1095"/>
      <c r="AK9" s="1096">
        <v>2</v>
      </c>
      <c r="AL9" s="1097"/>
      <c r="AM9" s="1097"/>
      <c r="AN9" s="1097"/>
      <c r="AO9" s="1097"/>
      <c r="AP9" s="1097" t="s">
        <v>553</v>
      </c>
      <c r="AQ9" s="1097"/>
      <c r="AR9" s="1097"/>
      <c r="AS9" s="1097"/>
      <c r="AT9" s="1097"/>
      <c r="AU9" s="1091"/>
      <c r="AV9" s="1091"/>
      <c r="AW9" s="1091"/>
      <c r="AX9" s="1091"/>
      <c r="AY9" s="1092"/>
      <c r="AZ9" s="240"/>
      <c r="BA9" s="240"/>
      <c r="BB9" s="240"/>
      <c r="BC9" s="240"/>
      <c r="BD9" s="240"/>
      <c r="BE9" s="241"/>
      <c r="BF9" s="241"/>
      <c r="BG9" s="241"/>
      <c r="BH9" s="241"/>
      <c r="BI9" s="241"/>
      <c r="BJ9" s="241"/>
      <c r="BK9" s="241"/>
      <c r="BL9" s="241"/>
      <c r="BM9" s="241"/>
      <c r="BN9" s="241"/>
      <c r="BO9" s="241"/>
      <c r="BP9" s="241"/>
      <c r="BQ9" s="250">
        <v>3</v>
      </c>
      <c r="BR9" s="251"/>
      <c r="BS9" s="1009" t="s">
        <v>564</v>
      </c>
      <c r="BT9" s="1010" t="s">
        <v>564</v>
      </c>
      <c r="BU9" s="1010" t="s">
        <v>564</v>
      </c>
      <c r="BV9" s="1010" t="s">
        <v>564</v>
      </c>
      <c r="BW9" s="1010" t="s">
        <v>564</v>
      </c>
      <c r="BX9" s="1010" t="s">
        <v>564</v>
      </c>
      <c r="BY9" s="1010" t="s">
        <v>564</v>
      </c>
      <c r="BZ9" s="1010" t="s">
        <v>564</v>
      </c>
      <c r="CA9" s="1010" t="s">
        <v>564</v>
      </c>
      <c r="CB9" s="1010" t="s">
        <v>564</v>
      </c>
      <c r="CC9" s="1010" t="s">
        <v>564</v>
      </c>
      <c r="CD9" s="1010" t="s">
        <v>564</v>
      </c>
      <c r="CE9" s="1010" t="s">
        <v>564</v>
      </c>
      <c r="CF9" s="1010" t="s">
        <v>564</v>
      </c>
      <c r="CG9" s="1011" t="s">
        <v>564</v>
      </c>
      <c r="CH9" s="984">
        <v>-1</v>
      </c>
      <c r="CI9" s="985"/>
      <c r="CJ9" s="985"/>
      <c r="CK9" s="985"/>
      <c r="CL9" s="986"/>
      <c r="CM9" s="984">
        <v>506</v>
      </c>
      <c r="CN9" s="985"/>
      <c r="CO9" s="985"/>
      <c r="CP9" s="985"/>
      <c r="CQ9" s="986"/>
      <c r="CR9" s="984">
        <v>300</v>
      </c>
      <c r="CS9" s="985"/>
      <c r="CT9" s="985"/>
      <c r="CU9" s="985"/>
      <c r="CV9" s="986"/>
      <c r="CW9" s="984" t="s">
        <v>490</v>
      </c>
      <c r="CX9" s="985"/>
      <c r="CY9" s="985"/>
      <c r="CZ9" s="985"/>
      <c r="DA9" s="986"/>
      <c r="DB9" s="984" t="s">
        <v>490</v>
      </c>
      <c r="DC9" s="985"/>
      <c r="DD9" s="985"/>
      <c r="DE9" s="985"/>
      <c r="DF9" s="986"/>
      <c r="DG9" s="984" t="s">
        <v>490</v>
      </c>
      <c r="DH9" s="985"/>
      <c r="DI9" s="985"/>
      <c r="DJ9" s="985"/>
      <c r="DK9" s="986"/>
      <c r="DL9" s="984" t="s">
        <v>490</v>
      </c>
      <c r="DM9" s="985"/>
      <c r="DN9" s="985"/>
      <c r="DO9" s="985"/>
      <c r="DP9" s="986"/>
      <c r="DQ9" s="984" t="s">
        <v>490</v>
      </c>
      <c r="DR9" s="985"/>
      <c r="DS9" s="985"/>
      <c r="DT9" s="985"/>
      <c r="DU9" s="986"/>
      <c r="DV9" s="987"/>
      <c r="DW9" s="988"/>
      <c r="DX9" s="988"/>
      <c r="DY9" s="988"/>
      <c r="DZ9" s="989"/>
      <c r="EA9" s="242"/>
    </row>
    <row r="10" spans="1:131" s="243" customFormat="1" ht="26.25" customHeight="1" x14ac:dyDescent="0.2">
      <c r="A10" s="249">
        <v>4</v>
      </c>
      <c r="B10" s="1038" t="s">
        <v>363</v>
      </c>
      <c r="C10" s="1039"/>
      <c r="D10" s="1039"/>
      <c r="E10" s="1039"/>
      <c r="F10" s="1039"/>
      <c r="G10" s="1039"/>
      <c r="H10" s="1039"/>
      <c r="I10" s="1039"/>
      <c r="J10" s="1039"/>
      <c r="K10" s="1039"/>
      <c r="L10" s="1039"/>
      <c r="M10" s="1039"/>
      <c r="N10" s="1039"/>
      <c r="O10" s="1039"/>
      <c r="P10" s="1040"/>
      <c r="Q10" s="1045">
        <v>231</v>
      </c>
      <c r="R10" s="1042"/>
      <c r="S10" s="1042"/>
      <c r="T10" s="1042"/>
      <c r="U10" s="1042"/>
      <c r="V10" s="1042">
        <v>92</v>
      </c>
      <c r="W10" s="1042"/>
      <c r="X10" s="1042"/>
      <c r="Y10" s="1042"/>
      <c r="Z10" s="1042"/>
      <c r="AA10" s="1046">
        <v>139</v>
      </c>
      <c r="AB10" s="1094"/>
      <c r="AC10" s="1094"/>
      <c r="AD10" s="1094"/>
      <c r="AE10" s="1095"/>
      <c r="AF10" s="1093" t="s">
        <v>137</v>
      </c>
      <c r="AG10" s="1094"/>
      <c r="AH10" s="1094"/>
      <c r="AI10" s="1094"/>
      <c r="AJ10" s="1095"/>
      <c r="AK10" s="1096">
        <v>5</v>
      </c>
      <c r="AL10" s="1097"/>
      <c r="AM10" s="1097"/>
      <c r="AN10" s="1097"/>
      <c r="AO10" s="1097"/>
      <c r="AP10" s="1097">
        <v>316</v>
      </c>
      <c r="AQ10" s="1097"/>
      <c r="AR10" s="1097"/>
      <c r="AS10" s="1097"/>
      <c r="AT10" s="1097"/>
      <c r="AU10" s="1091"/>
      <c r="AV10" s="1091"/>
      <c r="AW10" s="1091"/>
      <c r="AX10" s="1091"/>
      <c r="AY10" s="1092"/>
      <c r="AZ10" s="240"/>
      <c r="BA10" s="240"/>
      <c r="BB10" s="240"/>
      <c r="BC10" s="240"/>
      <c r="BD10" s="240"/>
      <c r="BE10" s="241"/>
      <c r="BF10" s="241"/>
      <c r="BG10" s="241"/>
      <c r="BH10" s="241"/>
      <c r="BI10" s="241"/>
      <c r="BJ10" s="241"/>
      <c r="BK10" s="241"/>
      <c r="BL10" s="241"/>
      <c r="BM10" s="241"/>
      <c r="BN10" s="241"/>
      <c r="BO10" s="241"/>
      <c r="BP10" s="241"/>
      <c r="BQ10" s="250">
        <v>4</v>
      </c>
      <c r="BR10" s="251"/>
      <c r="BS10" s="1009" t="s">
        <v>565</v>
      </c>
      <c r="BT10" s="1010" t="s">
        <v>565</v>
      </c>
      <c r="BU10" s="1010" t="s">
        <v>565</v>
      </c>
      <c r="BV10" s="1010" t="s">
        <v>565</v>
      </c>
      <c r="BW10" s="1010" t="s">
        <v>565</v>
      </c>
      <c r="BX10" s="1010" t="s">
        <v>565</v>
      </c>
      <c r="BY10" s="1010" t="s">
        <v>565</v>
      </c>
      <c r="BZ10" s="1010" t="s">
        <v>565</v>
      </c>
      <c r="CA10" s="1010" t="s">
        <v>565</v>
      </c>
      <c r="CB10" s="1010" t="s">
        <v>565</v>
      </c>
      <c r="CC10" s="1010" t="s">
        <v>565</v>
      </c>
      <c r="CD10" s="1010" t="s">
        <v>565</v>
      </c>
      <c r="CE10" s="1010" t="s">
        <v>565</v>
      </c>
      <c r="CF10" s="1010" t="s">
        <v>565</v>
      </c>
      <c r="CG10" s="1011" t="s">
        <v>565</v>
      </c>
      <c r="CH10" s="984">
        <v>0</v>
      </c>
      <c r="CI10" s="985"/>
      <c r="CJ10" s="985"/>
      <c r="CK10" s="985"/>
      <c r="CL10" s="986"/>
      <c r="CM10" s="984">
        <v>302</v>
      </c>
      <c r="CN10" s="985"/>
      <c r="CO10" s="985"/>
      <c r="CP10" s="985"/>
      <c r="CQ10" s="986"/>
      <c r="CR10" s="984">
        <v>300</v>
      </c>
      <c r="CS10" s="985"/>
      <c r="CT10" s="985"/>
      <c r="CU10" s="985"/>
      <c r="CV10" s="986"/>
      <c r="CW10" s="984" t="s">
        <v>490</v>
      </c>
      <c r="CX10" s="985"/>
      <c r="CY10" s="985"/>
      <c r="CZ10" s="985"/>
      <c r="DA10" s="986"/>
      <c r="DB10" s="984" t="s">
        <v>490</v>
      </c>
      <c r="DC10" s="985"/>
      <c r="DD10" s="985"/>
      <c r="DE10" s="985"/>
      <c r="DF10" s="986"/>
      <c r="DG10" s="984" t="s">
        <v>490</v>
      </c>
      <c r="DH10" s="985"/>
      <c r="DI10" s="985"/>
      <c r="DJ10" s="985"/>
      <c r="DK10" s="986"/>
      <c r="DL10" s="984" t="s">
        <v>490</v>
      </c>
      <c r="DM10" s="985"/>
      <c r="DN10" s="985"/>
      <c r="DO10" s="985"/>
      <c r="DP10" s="986"/>
      <c r="DQ10" s="984" t="s">
        <v>490</v>
      </c>
      <c r="DR10" s="985"/>
      <c r="DS10" s="985"/>
      <c r="DT10" s="985"/>
      <c r="DU10" s="986"/>
      <c r="DV10" s="987"/>
      <c r="DW10" s="988"/>
      <c r="DX10" s="988"/>
      <c r="DY10" s="988"/>
      <c r="DZ10" s="989"/>
      <c r="EA10" s="242"/>
    </row>
    <row r="11" spans="1:131" s="243" customFormat="1" ht="26.25" customHeight="1" x14ac:dyDescent="0.2">
      <c r="A11" s="249">
        <v>5</v>
      </c>
      <c r="B11" s="1038" t="s">
        <v>364</v>
      </c>
      <c r="C11" s="1039"/>
      <c r="D11" s="1039"/>
      <c r="E11" s="1039"/>
      <c r="F11" s="1039"/>
      <c r="G11" s="1039"/>
      <c r="H11" s="1039"/>
      <c r="I11" s="1039"/>
      <c r="J11" s="1039"/>
      <c r="K11" s="1039"/>
      <c r="L11" s="1039"/>
      <c r="M11" s="1039"/>
      <c r="N11" s="1039"/>
      <c r="O11" s="1039"/>
      <c r="P11" s="1040"/>
      <c r="Q11" s="1045">
        <v>5266</v>
      </c>
      <c r="R11" s="1042"/>
      <c r="S11" s="1042"/>
      <c r="T11" s="1042"/>
      <c r="U11" s="1042"/>
      <c r="V11" s="1042">
        <v>3092</v>
      </c>
      <c r="W11" s="1042"/>
      <c r="X11" s="1042"/>
      <c r="Y11" s="1042"/>
      <c r="Z11" s="1042"/>
      <c r="AA11" s="1046">
        <v>2174</v>
      </c>
      <c r="AB11" s="1094"/>
      <c r="AC11" s="1094"/>
      <c r="AD11" s="1094"/>
      <c r="AE11" s="1095"/>
      <c r="AF11" s="1093">
        <v>2174</v>
      </c>
      <c r="AG11" s="1094"/>
      <c r="AH11" s="1094"/>
      <c r="AI11" s="1094"/>
      <c r="AJ11" s="1095"/>
      <c r="AK11" s="1096" t="s">
        <v>553</v>
      </c>
      <c r="AL11" s="1097"/>
      <c r="AM11" s="1097"/>
      <c r="AN11" s="1097"/>
      <c r="AO11" s="1097"/>
      <c r="AP11" s="1097">
        <v>4461</v>
      </c>
      <c r="AQ11" s="1097"/>
      <c r="AR11" s="1097"/>
      <c r="AS11" s="1097"/>
      <c r="AT11" s="1097"/>
      <c r="AU11" s="1091"/>
      <c r="AV11" s="1091"/>
      <c r="AW11" s="1091"/>
      <c r="AX11" s="1091"/>
      <c r="AY11" s="1092"/>
      <c r="AZ11" s="240"/>
      <c r="BA11" s="240"/>
      <c r="BB11" s="240"/>
      <c r="BC11" s="240"/>
      <c r="BD11" s="240"/>
      <c r="BE11" s="241"/>
      <c r="BF11" s="241"/>
      <c r="BG11" s="241"/>
      <c r="BH11" s="241"/>
      <c r="BI11" s="241"/>
      <c r="BJ11" s="241"/>
      <c r="BK11" s="241"/>
      <c r="BL11" s="241"/>
      <c r="BM11" s="241"/>
      <c r="BN11" s="241"/>
      <c r="BO11" s="241"/>
      <c r="BP11" s="241"/>
      <c r="BQ11" s="250">
        <v>5</v>
      </c>
      <c r="BR11" s="251"/>
      <c r="BS11" s="1009" t="s">
        <v>566</v>
      </c>
      <c r="BT11" s="1010" t="s">
        <v>566</v>
      </c>
      <c r="BU11" s="1010" t="s">
        <v>566</v>
      </c>
      <c r="BV11" s="1010" t="s">
        <v>566</v>
      </c>
      <c r="BW11" s="1010" t="s">
        <v>566</v>
      </c>
      <c r="BX11" s="1010" t="s">
        <v>566</v>
      </c>
      <c r="BY11" s="1010" t="s">
        <v>566</v>
      </c>
      <c r="BZ11" s="1010" t="s">
        <v>566</v>
      </c>
      <c r="CA11" s="1010" t="s">
        <v>566</v>
      </c>
      <c r="CB11" s="1010" t="s">
        <v>566</v>
      </c>
      <c r="CC11" s="1010" t="s">
        <v>566</v>
      </c>
      <c r="CD11" s="1010" t="s">
        <v>566</v>
      </c>
      <c r="CE11" s="1010" t="s">
        <v>566</v>
      </c>
      <c r="CF11" s="1010" t="s">
        <v>566</v>
      </c>
      <c r="CG11" s="1011" t="s">
        <v>566</v>
      </c>
      <c r="CH11" s="984">
        <v>0</v>
      </c>
      <c r="CI11" s="985"/>
      <c r="CJ11" s="985"/>
      <c r="CK11" s="985"/>
      <c r="CL11" s="986"/>
      <c r="CM11" s="984">
        <v>103</v>
      </c>
      <c r="CN11" s="985"/>
      <c r="CO11" s="985"/>
      <c r="CP11" s="985"/>
      <c r="CQ11" s="986"/>
      <c r="CR11" s="984">
        <v>15</v>
      </c>
      <c r="CS11" s="985"/>
      <c r="CT11" s="985"/>
      <c r="CU11" s="985"/>
      <c r="CV11" s="986"/>
      <c r="CW11" s="984" t="s">
        <v>490</v>
      </c>
      <c r="CX11" s="985"/>
      <c r="CY11" s="985"/>
      <c r="CZ11" s="985"/>
      <c r="DA11" s="986"/>
      <c r="DB11" s="984" t="s">
        <v>490</v>
      </c>
      <c r="DC11" s="985"/>
      <c r="DD11" s="985"/>
      <c r="DE11" s="985"/>
      <c r="DF11" s="986"/>
      <c r="DG11" s="984" t="s">
        <v>490</v>
      </c>
      <c r="DH11" s="985"/>
      <c r="DI11" s="985"/>
      <c r="DJ11" s="985"/>
      <c r="DK11" s="986"/>
      <c r="DL11" s="984" t="s">
        <v>490</v>
      </c>
      <c r="DM11" s="985"/>
      <c r="DN11" s="985"/>
      <c r="DO11" s="985"/>
      <c r="DP11" s="986"/>
      <c r="DQ11" s="984" t="s">
        <v>490</v>
      </c>
      <c r="DR11" s="985"/>
      <c r="DS11" s="985"/>
      <c r="DT11" s="985"/>
      <c r="DU11" s="986"/>
      <c r="DV11" s="987"/>
      <c r="DW11" s="988"/>
      <c r="DX11" s="988"/>
      <c r="DY11" s="988"/>
      <c r="DZ11" s="989"/>
      <c r="EA11" s="242"/>
    </row>
    <row r="12" spans="1:131" s="243" customFormat="1" ht="26.25" customHeight="1" x14ac:dyDescent="0.2">
      <c r="A12" s="249">
        <v>6</v>
      </c>
      <c r="B12" s="1038" t="s">
        <v>365</v>
      </c>
      <c r="C12" s="1039"/>
      <c r="D12" s="1039"/>
      <c r="E12" s="1039"/>
      <c r="F12" s="1039"/>
      <c r="G12" s="1039"/>
      <c r="H12" s="1039"/>
      <c r="I12" s="1039"/>
      <c r="J12" s="1039"/>
      <c r="K12" s="1039"/>
      <c r="L12" s="1039"/>
      <c r="M12" s="1039"/>
      <c r="N12" s="1039"/>
      <c r="O12" s="1039"/>
      <c r="P12" s="1040"/>
      <c r="Q12" s="1045">
        <v>159</v>
      </c>
      <c r="R12" s="1042"/>
      <c r="S12" s="1042"/>
      <c r="T12" s="1042"/>
      <c r="U12" s="1042"/>
      <c r="V12" s="1042">
        <v>159</v>
      </c>
      <c r="W12" s="1042"/>
      <c r="X12" s="1042"/>
      <c r="Y12" s="1042"/>
      <c r="Z12" s="1042"/>
      <c r="AA12" s="1046" t="s">
        <v>553</v>
      </c>
      <c r="AB12" s="1094"/>
      <c r="AC12" s="1094"/>
      <c r="AD12" s="1094"/>
      <c r="AE12" s="1095"/>
      <c r="AF12" s="1093" t="s">
        <v>137</v>
      </c>
      <c r="AG12" s="1094"/>
      <c r="AH12" s="1094"/>
      <c r="AI12" s="1094"/>
      <c r="AJ12" s="1095"/>
      <c r="AK12" s="1096">
        <v>0</v>
      </c>
      <c r="AL12" s="1097"/>
      <c r="AM12" s="1097"/>
      <c r="AN12" s="1097"/>
      <c r="AO12" s="1097"/>
      <c r="AP12" s="1097">
        <v>85</v>
      </c>
      <c r="AQ12" s="1097"/>
      <c r="AR12" s="1097"/>
      <c r="AS12" s="1097"/>
      <c r="AT12" s="1097"/>
      <c r="AU12" s="1091"/>
      <c r="AV12" s="1091"/>
      <c r="AW12" s="1091"/>
      <c r="AX12" s="1091"/>
      <c r="AY12" s="1092"/>
      <c r="AZ12" s="240"/>
      <c r="BA12" s="240"/>
      <c r="BB12" s="240"/>
      <c r="BC12" s="240"/>
      <c r="BD12" s="240"/>
      <c r="BE12" s="241"/>
      <c r="BF12" s="241"/>
      <c r="BG12" s="241"/>
      <c r="BH12" s="241"/>
      <c r="BI12" s="241"/>
      <c r="BJ12" s="241"/>
      <c r="BK12" s="241"/>
      <c r="BL12" s="241"/>
      <c r="BM12" s="241"/>
      <c r="BN12" s="241"/>
      <c r="BO12" s="241"/>
      <c r="BP12" s="241"/>
      <c r="BQ12" s="250">
        <v>6</v>
      </c>
      <c r="BR12" s="251"/>
      <c r="BS12" s="1009" t="s">
        <v>567</v>
      </c>
      <c r="BT12" s="1010" t="s">
        <v>567</v>
      </c>
      <c r="BU12" s="1010" t="s">
        <v>567</v>
      </c>
      <c r="BV12" s="1010" t="s">
        <v>567</v>
      </c>
      <c r="BW12" s="1010" t="s">
        <v>567</v>
      </c>
      <c r="BX12" s="1010" t="s">
        <v>567</v>
      </c>
      <c r="BY12" s="1010" t="s">
        <v>567</v>
      </c>
      <c r="BZ12" s="1010" t="s">
        <v>567</v>
      </c>
      <c r="CA12" s="1010" t="s">
        <v>567</v>
      </c>
      <c r="CB12" s="1010" t="s">
        <v>567</v>
      </c>
      <c r="CC12" s="1010" t="s">
        <v>567</v>
      </c>
      <c r="CD12" s="1010" t="s">
        <v>567</v>
      </c>
      <c r="CE12" s="1010" t="s">
        <v>567</v>
      </c>
      <c r="CF12" s="1010" t="s">
        <v>567</v>
      </c>
      <c r="CG12" s="1011" t="s">
        <v>567</v>
      </c>
      <c r="CH12" s="984">
        <v>8</v>
      </c>
      <c r="CI12" s="985"/>
      <c r="CJ12" s="985"/>
      <c r="CK12" s="985"/>
      <c r="CL12" s="986"/>
      <c r="CM12" s="984">
        <v>158</v>
      </c>
      <c r="CN12" s="985"/>
      <c r="CO12" s="985"/>
      <c r="CP12" s="985"/>
      <c r="CQ12" s="986"/>
      <c r="CR12" s="984">
        <v>20</v>
      </c>
      <c r="CS12" s="985"/>
      <c r="CT12" s="985"/>
      <c r="CU12" s="985"/>
      <c r="CV12" s="986"/>
      <c r="CW12" s="984">
        <v>4</v>
      </c>
      <c r="CX12" s="985"/>
      <c r="CY12" s="985"/>
      <c r="CZ12" s="985"/>
      <c r="DA12" s="986"/>
      <c r="DB12" s="984" t="s">
        <v>490</v>
      </c>
      <c r="DC12" s="985"/>
      <c r="DD12" s="985"/>
      <c r="DE12" s="985"/>
      <c r="DF12" s="986"/>
      <c r="DG12" s="984" t="s">
        <v>490</v>
      </c>
      <c r="DH12" s="985"/>
      <c r="DI12" s="985"/>
      <c r="DJ12" s="985"/>
      <c r="DK12" s="986"/>
      <c r="DL12" s="984" t="s">
        <v>490</v>
      </c>
      <c r="DM12" s="985"/>
      <c r="DN12" s="985"/>
      <c r="DO12" s="985"/>
      <c r="DP12" s="986"/>
      <c r="DQ12" s="984" t="s">
        <v>490</v>
      </c>
      <c r="DR12" s="985"/>
      <c r="DS12" s="985"/>
      <c r="DT12" s="985"/>
      <c r="DU12" s="986"/>
      <c r="DV12" s="987"/>
      <c r="DW12" s="988"/>
      <c r="DX12" s="988"/>
      <c r="DY12" s="988"/>
      <c r="DZ12" s="989"/>
      <c r="EA12" s="242"/>
    </row>
    <row r="13" spans="1:131" s="243" customFormat="1" ht="26.25" customHeight="1" x14ac:dyDescent="0.2">
      <c r="A13" s="249">
        <v>7</v>
      </c>
      <c r="B13" s="1038" t="s">
        <v>366</v>
      </c>
      <c r="C13" s="1039"/>
      <c r="D13" s="1039"/>
      <c r="E13" s="1039"/>
      <c r="F13" s="1039"/>
      <c r="G13" s="1039"/>
      <c r="H13" s="1039"/>
      <c r="I13" s="1039"/>
      <c r="J13" s="1039"/>
      <c r="K13" s="1039"/>
      <c r="L13" s="1039"/>
      <c r="M13" s="1039"/>
      <c r="N13" s="1039"/>
      <c r="O13" s="1039"/>
      <c r="P13" s="1040"/>
      <c r="Q13" s="1045">
        <v>5888</v>
      </c>
      <c r="R13" s="1042"/>
      <c r="S13" s="1042"/>
      <c r="T13" s="1042"/>
      <c r="U13" s="1042"/>
      <c r="V13" s="1042">
        <v>1945</v>
      </c>
      <c r="W13" s="1042"/>
      <c r="X13" s="1042"/>
      <c r="Y13" s="1042"/>
      <c r="Z13" s="1042"/>
      <c r="AA13" s="1046">
        <v>3943</v>
      </c>
      <c r="AB13" s="1094"/>
      <c r="AC13" s="1094"/>
      <c r="AD13" s="1094"/>
      <c r="AE13" s="1095"/>
      <c r="AF13" s="1093">
        <v>3669</v>
      </c>
      <c r="AG13" s="1094"/>
      <c r="AH13" s="1094"/>
      <c r="AI13" s="1094"/>
      <c r="AJ13" s="1095"/>
      <c r="AK13" s="1096">
        <v>983</v>
      </c>
      <c r="AL13" s="1097"/>
      <c r="AM13" s="1097"/>
      <c r="AN13" s="1097"/>
      <c r="AO13" s="1097"/>
      <c r="AP13" s="1097" t="s">
        <v>553</v>
      </c>
      <c r="AQ13" s="1097"/>
      <c r="AR13" s="1097"/>
      <c r="AS13" s="1097"/>
      <c r="AT13" s="1097"/>
      <c r="AU13" s="1091"/>
      <c r="AV13" s="1091"/>
      <c r="AW13" s="1091"/>
      <c r="AX13" s="1091"/>
      <c r="AY13" s="1092"/>
      <c r="AZ13" s="240"/>
      <c r="BA13" s="240"/>
      <c r="BB13" s="240"/>
      <c r="BC13" s="240"/>
      <c r="BD13" s="240"/>
      <c r="BE13" s="241"/>
      <c r="BF13" s="241"/>
      <c r="BG13" s="241"/>
      <c r="BH13" s="241"/>
      <c r="BI13" s="241"/>
      <c r="BJ13" s="241"/>
      <c r="BK13" s="241"/>
      <c r="BL13" s="241"/>
      <c r="BM13" s="241"/>
      <c r="BN13" s="241"/>
      <c r="BO13" s="241"/>
      <c r="BP13" s="241"/>
      <c r="BQ13" s="250">
        <v>7</v>
      </c>
      <c r="BR13" s="251"/>
      <c r="BS13" s="1009" t="s">
        <v>568</v>
      </c>
      <c r="BT13" s="1010" t="s">
        <v>568</v>
      </c>
      <c r="BU13" s="1010" t="s">
        <v>568</v>
      </c>
      <c r="BV13" s="1010" t="s">
        <v>568</v>
      </c>
      <c r="BW13" s="1010" t="s">
        <v>568</v>
      </c>
      <c r="BX13" s="1010" t="s">
        <v>568</v>
      </c>
      <c r="BY13" s="1010" t="s">
        <v>568</v>
      </c>
      <c r="BZ13" s="1010" t="s">
        <v>568</v>
      </c>
      <c r="CA13" s="1010" t="s">
        <v>568</v>
      </c>
      <c r="CB13" s="1010" t="s">
        <v>568</v>
      </c>
      <c r="CC13" s="1010" t="s">
        <v>568</v>
      </c>
      <c r="CD13" s="1010" t="s">
        <v>568</v>
      </c>
      <c r="CE13" s="1010" t="s">
        <v>568</v>
      </c>
      <c r="CF13" s="1010" t="s">
        <v>568</v>
      </c>
      <c r="CG13" s="1011" t="s">
        <v>568</v>
      </c>
      <c r="CH13" s="984">
        <v>-2</v>
      </c>
      <c r="CI13" s="985"/>
      <c r="CJ13" s="985"/>
      <c r="CK13" s="985"/>
      <c r="CL13" s="986"/>
      <c r="CM13" s="984">
        <v>313</v>
      </c>
      <c r="CN13" s="985"/>
      <c r="CO13" s="985"/>
      <c r="CP13" s="985"/>
      <c r="CQ13" s="986"/>
      <c r="CR13" s="984">
        <v>300</v>
      </c>
      <c r="CS13" s="985"/>
      <c r="CT13" s="985"/>
      <c r="CU13" s="985"/>
      <c r="CV13" s="986"/>
      <c r="CW13" s="984" t="s">
        <v>490</v>
      </c>
      <c r="CX13" s="985"/>
      <c r="CY13" s="985"/>
      <c r="CZ13" s="985"/>
      <c r="DA13" s="986"/>
      <c r="DB13" s="984" t="s">
        <v>490</v>
      </c>
      <c r="DC13" s="985"/>
      <c r="DD13" s="985"/>
      <c r="DE13" s="985"/>
      <c r="DF13" s="986"/>
      <c r="DG13" s="984" t="s">
        <v>490</v>
      </c>
      <c r="DH13" s="985"/>
      <c r="DI13" s="985"/>
      <c r="DJ13" s="985"/>
      <c r="DK13" s="986"/>
      <c r="DL13" s="984" t="s">
        <v>490</v>
      </c>
      <c r="DM13" s="985"/>
      <c r="DN13" s="985"/>
      <c r="DO13" s="985"/>
      <c r="DP13" s="986"/>
      <c r="DQ13" s="984" t="s">
        <v>490</v>
      </c>
      <c r="DR13" s="985"/>
      <c r="DS13" s="985"/>
      <c r="DT13" s="985"/>
      <c r="DU13" s="986"/>
      <c r="DV13" s="987"/>
      <c r="DW13" s="988"/>
      <c r="DX13" s="988"/>
      <c r="DY13" s="988"/>
      <c r="DZ13" s="989"/>
      <c r="EA13" s="242"/>
    </row>
    <row r="14" spans="1:131" s="243" customFormat="1" ht="26.25" customHeight="1" x14ac:dyDescent="0.2">
      <c r="A14" s="249">
        <v>8</v>
      </c>
      <c r="B14" s="1038" t="s">
        <v>367</v>
      </c>
      <c r="C14" s="1039"/>
      <c r="D14" s="1039"/>
      <c r="E14" s="1039"/>
      <c r="F14" s="1039"/>
      <c r="G14" s="1039"/>
      <c r="H14" s="1039"/>
      <c r="I14" s="1039"/>
      <c r="J14" s="1039"/>
      <c r="K14" s="1039"/>
      <c r="L14" s="1039"/>
      <c r="M14" s="1039"/>
      <c r="N14" s="1039"/>
      <c r="O14" s="1039"/>
      <c r="P14" s="1040"/>
      <c r="Q14" s="1045">
        <v>1875</v>
      </c>
      <c r="R14" s="1042"/>
      <c r="S14" s="1042"/>
      <c r="T14" s="1042"/>
      <c r="U14" s="1042"/>
      <c r="V14" s="1042">
        <v>1845</v>
      </c>
      <c r="W14" s="1042"/>
      <c r="X14" s="1042"/>
      <c r="Y14" s="1042"/>
      <c r="Z14" s="1042"/>
      <c r="AA14" s="1046">
        <v>30</v>
      </c>
      <c r="AB14" s="1094"/>
      <c r="AC14" s="1094"/>
      <c r="AD14" s="1094"/>
      <c r="AE14" s="1095"/>
      <c r="AF14" s="1093">
        <v>30</v>
      </c>
      <c r="AG14" s="1094"/>
      <c r="AH14" s="1094"/>
      <c r="AI14" s="1094"/>
      <c r="AJ14" s="1095"/>
      <c r="AK14" s="1096" t="s">
        <v>553</v>
      </c>
      <c r="AL14" s="1097"/>
      <c r="AM14" s="1097"/>
      <c r="AN14" s="1097"/>
      <c r="AO14" s="1097"/>
      <c r="AP14" s="1097" t="s">
        <v>553</v>
      </c>
      <c r="AQ14" s="1097"/>
      <c r="AR14" s="1097"/>
      <c r="AS14" s="1097"/>
      <c r="AT14" s="1097"/>
      <c r="AU14" s="1091"/>
      <c r="AV14" s="1091"/>
      <c r="AW14" s="1091"/>
      <c r="AX14" s="1091"/>
      <c r="AY14" s="1092"/>
      <c r="AZ14" s="240"/>
      <c r="BA14" s="240"/>
      <c r="BB14" s="240"/>
      <c r="BC14" s="240"/>
      <c r="BD14" s="240"/>
      <c r="BE14" s="241"/>
      <c r="BF14" s="241"/>
      <c r="BG14" s="241"/>
      <c r="BH14" s="241"/>
      <c r="BI14" s="241"/>
      <c r="BJ14" s="241"/>
      <c r="BK14" s="241"/>
      <c r="BL14" s="241"/>
      <c r="BM14" s="241"/>
      <c r="BN14" s="241"/>
      <c r="BO14" s="241"/>
      <c r="BP14" s="241"/>
      <c r="BQ14" s="250">
        <v>8</v>
      </c>
      <c r="BR14" s="251"/>
      <c r="BS14" s="1009" t="s">
        <v>569</v>
      </c>
      <c r="BT14" s="1010" t="s">
        <v>569</v>
      </c>
      <c r="BU14" s="1010" t="s">
        <v>569</v>
      </c>
      <c r="BV14" s="1010" t="s">
        <v>569</v>
      </c>
      <c r="BW14" s="1010" t="s">
        <v>569</v>
      </c>
      <c r="BX14" s="1010" t="s">
        <v>569</v>
      </c>
      <c r="BY14" s="1010" t="s">
        <v>569</v>
      </c>
      <c r="BZ14" s="1010" t="s">
        <v>569</v>
      </c>
      <c r="CA14" s="1010" t="s">
        <v>569</v>
      </c>
      <c r="CB14" s="1010" t="s">
        <v>569</v>
      </c>
      <c r="CC14" s="1010" t="s">
        <v>569</v>
      </c>
      <c r="CD14" s="1010" t="s">
        <v>569</v>
      </c>
      <c r="CE14" s="1010" t="s">
        <v>569</v>
      </c>
      <c r="CF14" s="1010" t="s">
        <v>569</v>
      </c>
      <c r="CG14" s="1011" t="s">
        <v>569</v>
      </c>
      <c r="CH14" s="984">
        <v>-2</v>
      </c>
      <c r="CI14" s="985"/>
      <c r="CJ14" s="985"/>
      <c r="CK14" s="985"/>
      <c r="CL14" s="986"/>
      <c r="CM14" s="984">
        <v>288</v>
      </c>
      <c r="CN14" s="985"/>
      <c r="CO14" s="985"/>
      <c r="CP14" s="985"/>
      <c r="CQ14" s="986"/>
      <c r="CR14" s="984">
        <v>200</v>
      </c>
      <c r="CS14" s="985"/>
      <c r="CT14" s="985"/>
      <c r="CU14" s="985"/>
      <c r="CV14" s="986"/>
      <c r="CW14" s="984" t="s">
        <v>490</v>
      </c>
      <c r="CX14" s="985"/>
      <c r="CY14" s="985"/>
      <c r="CZ14" s="985"/>
      <c r="DA14" s="986"/>
      <c r="DB14" s="984" t="s">
        <v>490</v>
      </c>
      <c r="DC14" s="985"/>
      <c r="DD14" s="985"/>
      <c r="DE14" s="985"/>
      <c r="DF14" s="986"/>
      <c r="DG14" s="984" t="s">
        <v>490</v>
      </c>
      <c r="DH14" s="985"/>
      <c r="DI14" s="985"/>
      <c r="DJ14" s="985"/>
      <c r="DK14" s="986"/>
      <c r="DL14" s="984" t="s">
        <v>490</v>
      </c>
      <c r="DM14" s="985"/>
      <c r="DN14" s="985"/>
      <c r="DO14" s="985"/>
      <c r="DP14" s="986"/>
      <c r="DQ14" s="984" t="s">
        <v>490</v>
      </c>
      <c r="DR14" s="985"/>
      <c r="DS14" s="985"/>
      <c r="DT14" s="985"/>
      <c r="DU14" s="986"/>
      <c r="DV14" s="987"/>
      <c r="DW14" s="988"/>
      <c r="DX14" s="988"/>
      <c r="DY14" s="988"/>
      <c r="DZ14" s="989"/>
      <c r="EA14" s="242"/>
    </row>
    <row r="15" spans="1:131" s="243" customFormat="1" ht="26.25" customHeight="1" x14ac:dyDescent="0.2">
      <c r="A15" s="249">
        <v>9</v>
      </c>
      <c r="B15" s="1038" t="s">
        <v>368</v>
      </c>
      <c r="C15" s="1039"/>
      <c r="D15" s="1039"/>
      <c r="E15" s="1039"/>
      <c r="F15" s="1039"/>
      <c r="G15" s="1039"/>
      <c r="H15" s="1039"/>
      <c r="I15" s="1039"/>
      <c r="J15" s="1039"/>
      <c r="K15" s="1039"/>
      <c r="L15" s="1039"/>
      <c r="M15" s="1039"/>
      <c r="N15" s="1039"/>
      <c r="O15" s="1039"/>
      <c r="P15" s="1040"/>
      <c r="Q15" s="1045">
        <v>101820</v>
      </c>
      <c r="R15" s="1042"/>
      <c r="S15" s="1042"/>
      <c r="T15" s="1042"/>
      <c r="U15" s="1042"/>
      <c r="V15" s="1042">
        <v>101795</v>
      </c>
      <c r="W15" s="1042"/>
      <c r="X15" s="1042"/>
      <c r="Y15" s="1042"/>
      <c r="Z15" s="1042"/>
      <c r="AA15" s="1046">
        <v>25</v>
      </c>
      <c r="AB15" s="1094"/>
      <c r="AC15" s="1094"/>
      <c r="AD15" s="1094"/>
      <c r="AE15" s="1095"/>
      <c r="AF15" s="1093">
        <v>25</v>
      </c>
      <c r="AG15" s="1094"/>
      <c r="AH15" s="1094"/>
      <c r="AI15" s="1094"/>
      <c r="AJ15" s="1095"/>
      <c r="AK15" s="1096">
        <v>36</v>
      </c>
      <c r="AL15" s="1097"/>
      <c r="AM15" s="1097"/>
      <c r="AN15" s="1097"/>
      <c r="AO15" s="1097"/>
      <c r="AP15" s="1097" t="s">
        <v>555</v>
      </c>
      <c r="AQ15" s="1097"/>
      <c r="AR15" s="1097"/>
      <c r="AS15" s="1097"/>
      <c r="AT15" s="1097"/>
      <c r="AU15" s="1091"/>
      <c r="AV15" s="1091"/>
      <c r="AW15" s="1091"/>
      <c r="AX15" s="1091"/>
      <c r="AY15" s="1092"/>
      <c r="AZ15" s="240"/>
      <c r="BA15" s="240"/>
      <c r="BB15" s="240"/>
      <c r="BC15" s="240"/>
      <c r="BD15" s="240"/>
      <c r="BE15" s="241"/>
      <c r="BF15" s="241"/>
      <c r="BG15" s="241"/>
      <c r="BH15" s="241"/>
      <c r="BI15" s="241"/>
      <c r="BJ15" s="241"/>
      <c r="BK15" s="241"/>
      <c r="BL15" s="241"/>
      <c r="BM15" s="241"/>
      <c r="BN15" s="241"/>
      <c r="BO15" s="241"/>
      <c r="BP15" s="241"/>
      <c r="BQ15" s="250">
        <v>9</v>
      </c>
      <c r="BR15" s="251"/>
      <c r="BS15" s="1009" t="s">
        <v>570</v>
      </c>
      <c r="BT15" s="1010" t="s">
        <v>570</v>
      </c>
      <c r="BU15" s="1010" t="s">
        <v>570</v>
      </c>
      <c r="BV15" s="1010" t="s">
        <v>570</v>
      </c>
      <c r="BW15" s="1010" t="s">
        <v>570</v>
      </c>
      <c r="BX15" s="1010" t="s">
        <v>570</v>
      </c>
      <c r="BY15" s="1010" t="s">
        <v>570</v>
      </c>
      <c r="BZ15" s="1010" t="s">
        <v>570</v>
      </c>
      <c r="CA15" s="1010" t="s">
        <v>570</v>
      </c>
      <c r="CB15" s="1010" t="s">
        <v>570</v>
      </c>
      <c r="CC15" s="1010" t="s">
        <v>570</v>
      </c>
      <c r="CD15" s="1010" t="s">
        <v>570</v>
      </c>
      <c r="CE15" s="1010" t="s">
        <v>570</v>
      </c>
      <c r="CF15" s="1010" t="s">
        <v>570</v>
      </c>
      <c r="CG15" s="1011" t="s">
        <v>570</v>
      </c>
      <c r="CH15" s="984">
        <v>-3</v>
      </c>
      <c r="CI15" s="985"/>
      <c r="CJ15" s="985"/>
      <c r="CK15" s="985"/>
      <c r="CL15" s="986"/>
      <c r="CM15" s="984">
        <v>260</v>
      </c>
      <c r="CN15" s="985"/>
      <c r="CO15" s="985"/>
      <c r="CP15" s="985"/>
      <c r="CQ15" s="986"/>
      <c r="CR15" s="984">
        <v>100</v>
      </c>
      <c r="CS15" s="985"/>
      <c r="CT15" s="985"/>
      <c r="CU15" s="985"/>
      <c r="CV15" s="986"/>
      <c r="CW15" s="984">
        <v>128</v>
      </c>
      <c r="CX15" s="985"/>
      <c r="CY15" s="985"/>
      <c r="CZ15" s="985"/>
      <c r="DA15" s="986"/>
      <c r="DB15" s="984" t="s">
        <v>490</v>
      </c>
      <c r="DC15" s="985"/>
      <c r="DD15" s="985"/>
      <c r="DE15" s="985"/>
      <c r="DF15" s="986"/>
      <c r="DG15" s="984" t="s">
        <v>490</v>
      </c>
      <c r="DH15" s="985"/>
      <c r="DI15" s="985"/>
      <c r="DJ15" s="985"/>
      <c r="DK15" s="986"/>
      <c r="DL15" s="984" t="s">
        <v>490</v>
      </c>
      <c r="DM15" s="985"/>
      <c r="DN15" s="985"/>
      <c r="DO15" s="985"/>
      <c r="DP15" s="986"/>
      <c r="DQ15" s="984" t="s">
        <v>490</v>
      </c>
      <c r="DR15" s="985"/>
      <c r="DS15" s="985"/>
      <c r="DT15" s="985"/>
      <c r="DU15" s="986"/>
      <c r="DV15" s="987"/>
      <c r="DW15" s="988"/>
      <c r="DX15" s="988"/>
      <c r="DY15" s="988"/>
      <c r="DZ15" s="989"/>
      <c r="EA15" s="242"/>
    </row>
    <row r="16" spans="1:131" s="243" customFormat="1" ht="26.25" customHeight="1" x14ac:dyDescent="0.2">
      <c r="A16" s="249">
        <v>10</v>
      </c>
      <c r="B16" s="1038" t="s">
        <v>369</v>
      </c>
      <c r="C16" s="1039"/>
      <c r="D16" s="1039"/>
      <c r="E16" s="1039"/>
      <c r="F16" s="1039"/>
      <c r="G16" s="1039"/>
      <c r="H16" s="1039"/>
      <c r="I16" s="1039"/>
      <c r="J16" s="1039"/>
      <c r="K16" s="1039"/>
      <c r="L16" s="1039"/>
      <c r="M16" s="1039"/>
      <c r="N16" s="1039"/>
      <c r="O16" s="1039"/>
      <c r="P16" s="1040"/>
      <c r="Q16" s="1045">
        <v>23486</v>
      </c>
      <c r="R16" s="1042"/>
      <c r="S16" s="1042"/>
      <c r="T16" s="1042"/>
      <c r="U16" s="1042"/>
      <c r="V16" s="1042">
        <v>23486</v>
      </c>
      <c r="W16" s="1042"/>
      <c r="X16" s="1042"/>
      <c r="Y16" s="1042"/>
      <c r="Z16" s="1042"/>
      <c r="AA16" s="1046" t="s">
        <v>553</v>
      </c>
      <c r="AB16" s="1094"/>
      <c r="AC16" s="1094"/>
      <c r="AD16" s="1094"/>
      <c r="AE16" s="1095"/>
      <c r="AF16" s="1093" t="s">
        <v>137</v>
      </c>
      <c r="AG16" s="1094"/>
      <c r="AH16" s="1094"/>
      <c r="AI16" s="1094"/>
      <c r="AJ16" s="1095"/>
      <c r="AK16" s="1096">
        <v>11476</v>
      </c>
      <c r="AL16" s="1097"/>
      <c r="AM16" s="1097"/>
      <c r="AN16" s="1097"/>
      <c r="AO16" s="1097"/>
      <c r="AP16" s="1097" t="s">
        <v>554</v>
      </c>
      <c r="AQ16" s="1097"/>
      <c r="AR16" s="1097"/>
      <c r="AS16" s="1097"/>
      <c r="AT16" s="1097"/>
      <c r="AU16" s="1091"/>
      <c r="AV16" s="1091"/>
      <c r="AW16" s="1091"/>
      <c r="AX16" s="1091"/>
      <c r="AY16" s="1092"/>
      <c r="AZ16" s="240"/>
      <c r="BA16" s="240"/>
      <c r="BB16" s="240"/>
      <c r="BC16" s="240"/>
      <c r="BD16" s="240"/>
      <c r="BE16" s="241"/>
      <c r="BF16" s="241"/>
      <c r="BG16" s="241"/>
      <c r="BH16" s="241"/>
      <c r="BI16" s="241"/>
      <c r="BJ16" s="241"/>
      <c r="BK16" s="241"/>
      <c r="BL16" s="241"/>
      <c r="BM16" s="241"/>
      <c r="BN16" s="241"/>
      <c r="BO16" s="241"/>
      <c r="BP16" s="241"/>
      <c r="BQ16" s="250">
        <v>10</v>
      </c>
      <c r="BR16" s="251"/>
      <c r="BS16" s="1009" t="s">
        <v>571</v>
      </c>
      <c r="BT16" s="1010" t="s">
        <v>571</v>
      </c>
      <c r="BU16" s="1010" t="s">
        <v>571</v>
      </c>
      <c r="BV16" s="1010" t="s">
        <v>571</v>
      </c>
      <c r="BW16" s="1010" t="s">
        <v>571</v>
      </c>
      <c r="BX16" s="1010" t="s">
        <v>571</v>
      </c>
      <c r="BY16" s="1010" t="s">
        <v>571</v>
      </c>
      <c r="BZ16" s="1010" t="s">
        <v>571</v>
      </c>
      <c r="CA16" s="1010" t="s">
        <v>571</v>
      </c>
      <c r="CB16" s="1010" t="s">
        <v>571</v>
      </c>
      <c r="CC16" s="1010" t="s">
        <v>571</v>
      </c>
      <c r="CD16" s="1010" t="s">
        <v>571</v>
      </c>
      <c r="CE16" s="1010" t="s">
        <v>571</v>
      </c>
      <c r="CF16" s="1010" t="s">
        <v>571</v>
      </c>
      <c r="CG16" s="1011" t="s">
        <v>571</v>
      </c>
      <c r="CH16" s="984">
        <v>0</v>
      </c>
      <c r="CI16" s="985"/>
      <c r="CJ16" s="985"/>
      <c r="CK16" s="985"/>
      <c r="CL16" s="986"/>
      <c r="CM16" s="984">
        <v>38</v>
      </c>
      <c r="CN16" s="985"/>
      <c r="CO16" s="985"/>
      <c r="CP16" s="985"/>
      <c r="CQ16" s="986"/>
      <c r="CR16" s="984">
        <v>10</v>
      </c>
      <c r="CS16" s="985"/>
      <c r="CT16" s="985"/>
      <c r="CU16" s="985"/>
      <c r="CV16" s="986"/>
      <c r="CW16" s="984">
        <v>1</v>
      </c>
      <c r="CX16" s="985"/>
      <c r="CY16" s="985"/>
      <c r="CZ16" s="985"/>
      <c r="DA16" s="986"/>
      <c r="DB16" s="984" t="s">
        <v>490</v>
      </c>
      <c r="DC16" s="985"/>
      <c r="DD16" s="985"/>
      <c r="DE16" s="985"/>
      <c r="DF16" s="986"/>
      <c r="DG16" s="984" t="s">
        <v>490</v>
      </c>
      <c r="DH16" s="985"/>
      <c r="DI16" s="985"/>
      <c r="DJ16" s="985"/>
      <c r="DK16" s="986"/>
      <c r="DL16" s="984" t="s">
        <v>490</v>
      </c>
      <c r="DM16" s="985"/>
      <c r="DN16" s="985"/>
      <c r="DO16" s="985"/>
      <c r="DP16" s="986"/>
      <c r="DQ16" s="984" t="s">
        <v>490</v>
      </c>
      <c r="DR16" s="985"/>
      <c r="DS16" s="985"/>
      <c r="DT16" s="985"/>
      <c r="DU16" s="986"/>
      <c r="DV16" s="987"/>
      <c r="DW16" s="988"/>
      <c r="DX16" s="988"/>
      <c r="DY16" s="988"/>
      <c r="DZ16" s="989"/>
      <c r="EA16" s="242"/>
    </row>
    <row r="17" spans="1:131" s="243" customFormat="1" ht="26.25" customHeight="1" x14ac:dyDescent="0.2">
      <c r="A17" s="249">
        <v>11</v>
      </c>
      <c r="B17" s="1038" t="s">
        <v>370</v>
      </c>
      <c r="C17" s="1039"/>
      <c r="D17" s="1039"/>
      <c r="E17" s="1039"/>
      <c r="F17" s="1039"/>
      <c r="G17" s="1039"/>
      <c r="H17" s="1039"/>
      <c r="I17" s="1039"/>
      <c r="J17" s="1039"/>
      <c r="K17" s="1039"/>
      <c r="L17" s="1039"/>
      <c r="M17" s="1039"/>
      <c r="N17" s="1039"/>
      <c r="O17" s="1039"/>
      <c r="P17" s="1040"/>
      <c r="Q17" s="1045">
        <v>136</v>
      </c>
      <c r="R17" s="1042"/>
      <c r="S17" s="1042"/>
      <c r="T17" s="1042"/>
      <c r="U17" s="1042"/>
      <c r="V17" s="1042">
        <v>37</v>
      </c>
      <c r="W17" s="1042"/>
      <c r="X17" s="1042"/>
      <c r="Y17" s="1042"/>
      <c r="Z17" s="1042"/>
      <c r="AA17" s="1046">
        <v>99</v>
      </c>
      <c r="AB17" s="1094"/>
      <c r="AC17" s="1094"/>
      <c r="AD17" s="1094"/>
      <c r="AE17" s="1095"/>
      <c r="AF17" s="1093" t="s">
        <v>137</v>
      </c>
      <c r="AG17" s="1094"/>
      <c r="AH17" s="1094"/>
      <c r="AI17" s="1094"/>
      <c r="AJ17" s="1095"/>
      <c r="AK17" s="1096">
        <v>1</v>
      </c>
      <c r="AL17" s="1097"/>
      <c r="AM17" s="1097"/>
      <c r="AN17" s="1097"/>
      <c r="AO17" s="1097"/>
      <c r="AP17" s="1097">
        <v>6</v>
      </c>
      <c r="AQ17" s="1097"/>
      <c r="AR17" s="1097"/>
      <c r="AS17" s="1097"/>
      <c r="AT17" s="1097"/>
      <c r="AU17" s="1091"/>
      <c r="AV17" s="1091"/>
      <c r="AW17" s="1091"/>
      <c r="AX17" s="1091"/>
      <c r="AY17" s="1092"/>
      <c r="AZ17" s="240"/>
      <c r="BA17" s="240"/>
      <c r="BB17" s="240"/>
      <c r="BC17" s="240"/>
      <c r="BD17" s="240"/>
      <c r="BE17" s="241"/>
      <c r="BF17" s="241"/>
      <c r="BG17" s="241"/>
      <c r="BH17" s="241"/>
      <c r="BI17" s="241"/>
      <c r="BJ17" s="241"/>
      <c r="BK17" s="241"/>
      <c r="BL17" s="241"/>
      <c r="BM17" s="241"/>
      <c r="BN17" s="241"/>
      <c r="BO17" s="241"/>
      <c r="BP17" s="241"/>
      <c r="BQ17" s="250">
        <v>11</v>
      </c>
      <c r="BR17" s="251"/>
      <c r="BS17" s="1009" t="s">
        <v>572</v>
      </c>
      <c r="BT17" s="1010" t="s">
        <v>572</v>
      </c>
      <c r="BU17" s="1010" t="s">
        <v>572</v>
      </c>
      <c r="BV17" s="1010" t="s">
        <v>572</v>
      </c>
      <c r="BW17" s="1010" t="s">
        <v>572</v>
      </c>
      <c r="BX17" s="1010" t="s">
        <v>572</v>
      </c>
      <c r="BY17" s="1010" t="s">
        <v>572</v>
      </c>
      <c r="BZ17" s="1010" t="s">
        <v>572</v>
      </c>
      <c r="CA17" s="1010" t="s">
        <v>572</v>
      </c>
      <c r="CB17" s="1010" t="s">
        <v>572</v>
      </c>
      <c r="CC17" s="1010" t="s">
        <v>572</v>
      </c>
      <c r="CD17" s="1010" t="s">
        <v>572</v>
      </c>
      <c r="CE17" s="1010" t="s">
        <v>572</v>
      </c>
      <c r="CF17" s="1010" t="s">
        <v>572</v>
      </c>
      <c r="CG17" s="1011" t="s">
        <v>572</v>
      </c>
      <c r="CH17" s="984">
        <v>0</v>
      </c>
      <c r="CI17" s="985"/>
      <c r="CJ17" s="985"/>
      <c r="CK17" s="985"/>
      <c r="CL17" s="986"/>
      <c r="CM17" s="984">
        <v>8</v>
      </c>
      <c r="CN17" s="985"/>
      <c r="CO17" s="985"/>
      <c r="CP17" s="985"/>
      <c r="CQ17" s="986"/>
      <c r="CR17" s="984">
        <v>2</v>
      </c>
      <c r="CS17" s="985"/>
      <c r="CT17" s="985"/>
      <c r="CU17" s="985"/>
      <c r="CV17" s="986"/>
      <c r="CW17" s="984">
        <v>17</v>
      </c>
      <c r="CX17" s="985"/>
      <c r="CY17" s="985"/>
      <c r="CZ17" s="985"/>
      <c r="DA17" s="986"/>
      <c r="DB17" s="984" t="s">
        <v>490</v>
      </c>
      <c r="DC17" s="985"/>
      <c r="DD17" s="985"/>
      <c r="DE17" s="985"/>
      <c r="DF17" s="986"/>
      <c r="DG17" s="984" t="s">
        <v>490</v>
      </c>
      <c r="DH17" s="985"/>
      <c r="DI17" s="985"/>
      <c r="DJ17" s="985"/>
      <c r="DK17" s="986"/>
      <c r="DL17" s="984" t="s">
        <v>490</v>
      </c>
      <c r="DM17" s="985"/>
      <c r="DN17" s="985"/>
      <c r="DO17" s="985"/>
      <c r="DP17" s="986"/>
      <c r="DQ17" s="984" t="s">
        <v>490</v>
      </c>
      <c r="DR17" s="985"/>
      <c r="DS17" s="985"/>
      <c r="DT17" s="985"/>
      <c r="DU17" s="986"/>
      <c r="DV17" s="987"/>
      <c r="DW17" s="988"/>
      <c r="DX17" s="988"/>
      <c r="DY17" s="988"/>
      <c r="DZ17" s="989"/>
      <c r="EA17" s="242"/>
    </row>
    <row r="18" spans="1:131" s="243" customFormat="1" ht="26.25" customHeight="1" x14ac:dyDescent="0.2">
      <c r="A18" s="249">
        <v>12</v>
      </c>
      <c r="B18" s="1038" t="s">
        <v>371</v>
      </c>
      <c r="C18" s="1039"/>
      <c r="D18" s="1039"/>
      <c r="E18" s="1039"/>
      <c r="F18" s="1039"/>
      <c r="G18" s="1039"/>
      <c r="H18" s="1039"/>
      <c r="I18" s="1039"/>
      <c r="J18" s="1039"/>
      <c r="K18" s="1039"/>
      <c r="L18" s="1039"/>
      <c r="M18" s="1039"/>
      <c r="N18" s="1039"/>
      <c r="O18" s="1039"/>
      <c r="P18" s="1040"/>
      <c r="Q18" s="1045">
        <v>130854</v>
      </c>
      <c r="R18" s="1042"/>
      <c r="S18" s="1042"/>
      <c r="T18" s="1042"/>
      <c r="U18" s="1042"/>
      <c r="V18" s="1042">
        <v>130854</v>
      </c>
      <c r="W18" s="1042"/>
      <c r="X18" s="1042"/>
      <c r="Y18" s="1042"/>
      <c r="Z18" s="1042"/>
      <c r="AA18" s="1046" t="s">
        <v>554</v>
      </c>
      <c r="AB18" s="1094"/>
      <c r="AC18" s="1094"/>
      <c r="AD18" s="1094"/>
      <c r="AE18" s="1095"/>
      <c r="AF18" s="1093" t="s">
        <v>137</v>
      </c>
      <c r="AG18" s="1094"/>
      <c r="AH18" s="1094"/>
      <c r="AI18" s="1094"/>
      <c r="AJ18" s="1095"/>
      <c r="AK18" s="1096">
        <v>84303</v>
      </c>
      <c r="AL18" s="1097"/>
      <c r="AM18" s="1097"/>
      <c r="AN18" s="1097"/>
      <c r="AO18" s="1097"/>
      <c r="AP18" s="1097" t="s">
        <v>553</v>
      </c>
      <c r="AQ18" s="1097"/>
      <c r="AR18" s="1097"/>
      <c r="AS18" s="1097"/>
      <c r="AT18" s="1097"/>
      <c r="AU18" s="1091"/>
      <c r="AV18" s="1091"/>
      <c r="AW18" s="1091"/>
      <c r="AX18" s="1091"/>
      <c r="AY18" s="1092"/>
      <c r="AZ18" s="240"/>
      <c r="BA18" s="240"/>
      <c r="BB18" s="240"/>
      <c r="BC18" s="240"/>
      <c r="BD18" s="240"/>
      <c r="BE18" s="241"/>
      <c r="BF18" s="241"/>
      <c r="BG18" s="241"/>
      <c r="BH18" s="241"/>
      <c r="BI18" s="241"/>
      <c r="BJ18" s="241"/>
      <c r="BK18" s="241"/>
      <c r="BL18" s="241"/>
      <c r="BM18" s="241"/>
      <c r="BN18" s="241"/>
      <c r="BO18" s="241"/>
      <c r="BP18" s="241"/>
      <c r="BQ18" s="250">
        <v>12</v>
      </c>
      <c r="BR18" s="251"/>
      <c r="BS18" s="1009" t="s">
        <v>573</v>
      </c>
      <c r="BT18" s="1010" t="s">
        <v>573</v>
      </c>
      <c r="BU18" s="1010" t="s">
        <v>573</v>
      </c>
      <c r="BV18" s="1010" t="s">
        <v>573</v>
      </c>
      <c r="BW18" s="1010" t="s">
        <v>573</v>
      </c>
      <c r="BX18" s="1010" t="s">
        <v>573</v>
      </c>
      <c r="BY18" s="1010" t="s">
        <v>573</v>
      </c>
      <c r="BZ18" s="1010" t="s">
        <v>573</v>
      </c>
      <c r="CA18" s="1010" t="s">
        <v>573</v>
      </c>
      <c r="CB18" s="1010" t="s">
        <v>573</v>
      </c>
      <c r="CC18" s="1010" t="s">
        <v>573</v>
      </c>
      <c r="CD18" s="1010" t="s">
        <v>573</v>
      </c>
      <c r="CE18" s="1010" t="s">
        <v>573</v>
      </c>
      <c r="CF18" s="1010" t="s">
        <v>573</v>
      </c>
      <c r="CG18" s="1011" t="s">
        <v>573</v>
      </c>
      <c r="CH18" s="984">
        <v>-1</v>
      </c>
      <c r="CI18" s="985"/>
      <c r="CJ18" s="985"/>
      <c r="CK18" s="985"/>
      <c r="CL18" s="986"/>
      <c r="CM18" s="984">
        <v>486</v>
      </c>
      <c r="CN18" s="985"/>
      <c r="CO18" s="985"/>
      <c r="CP18" s="985"/>
      <c r="CQ18" s="986"/>
      <c r="CR18" s="984">
        <v>479</v>
      </c>
      <c r="CS18" s="985"/>
      <c r="CT18" s="985"/>
      <c r="CU18" s="985"/>
      <c r="CV18" s="986"/>
      <c r="CW18" s="984" t="s">
        <v>490</v>
      </c>
      <c r="CX18" s="985"/>
      <c r="CY18" s="985"/>
      <c r="CZ18" s="985"/>
      <c r="DA18" s="986"/>
      <c r="DB18" s="984" t="s">
        <v>490</v>
      </c>
      <c r="DC18" s="985"/>
      <c r="DD18" s="985"/>
      <c r="DE18" s="985"/>
      <c r="DF18" s="986"/>
      <c r="DG18" s="984" t="s">
        <v>490</v>
      </c>
      <c r="DH18" s="985"/>
      <c r="DI18" s="985"/>
      <c r="DJ18" s="985"/>
      <c r="DK18" s="986"/>
      <c r="DL18" s="984" t="s">
        <v>490</v>
      </c>
      <c r="DM18" s="985"/>
      <c r="DN18" s="985"/>
      <c r="DO18" s="985"/>
      <c r="DP18" s="986"/>
      <c r="DQ18" s="984" t="s">
        <v>490</v>
      </c>
      <c r="DR18" s="985"/>
      <c r="DS18" s="985"/>
      <c r="DT18" s="985"/>
      <c r="DU18" s="986"/>
      <c r="DV18" s="987"/>
      <c r="DW18" s="988"/>
      <c r="DX18" s="988"/>
      <c r="DY18" s="988"/>
      <c r="DZ18" s="989"/>
      <c r="EA18" s="242"/>
    </row>
    <row r="19" spans="1:131" s="243" customFormat="1" ht="26.25" customHeight="1" x14ac:dyDescent="0.2">
      <c r="A19" s="249">
        <v>13</v>
      </c>
      <c r="B19" s="1038"/>
      <c r="C19" s="1039"/>
      <c r="D19" s="1039"/>
      <c r="E19" s="1039"/>
      <c r="F19" s="1039"/>
      <c r="G19" s="1039"/>
      <c r="H19" s="1039"/>
      <c r="I19" s="1039"/>
      <c r="J19" s="1039"/>
      <c r="K19" s="1039"/>
      <c r="L19" s="1039"/>
      <c r="M19" s="1039"/>
      <c r="N19" s="1039"/>
      <c r="O19" s="1039"/>
      <c r="P19" s="1040"/>
      <c r="Q19" s="1045"/>
      <c r="R19" s="1042"/>
      <c r="S19" s="1042"/>
      <c r="T19" s="1042"/>
      <c r="U19" s="1042"/>
      <c r="V19" s="1042"/>
      <c r="W19" s="1042"/>
      <c r="X19" s="1042"/>
      <c r="Y19" s="1042"/>
      <c r="Z19" s="1042"/>
      <c r="AA19" s="1042"/>
      <c r="AB19" s="1042"/>
      <c r="AC19" s="1042"/>
      <c r="AD19" s="1042"/>
      <c r="AE19" s="1046"/>
      <c r="AF19" s="1093"/>
      <c r="AG19" s="1094"/>
      <c r="AH19" s="1094"/>
      <c r="AI19" s="1094"/>
      <c r="AJ19" s="1095"/>
      <c r="AK19" s="1096"/>
      <c r="AL19" s="1097"/>
      <c r="AM19" s="1097"/>
      <c r="AN19" s="1097"/>
      <c r="AO19" s="1097"/>
      <c r="AP19" s="1097"/>
      <c r="AQ19" s="1097"/>
      <c r="AR19" s="1097"/>
      <c r="AS19" s="1097"/>
      <c r="AT19" s="1097"/>
      <c r="AU19" s="1091"/>
      <c r="AV19" s="1091"/>
      <c r="AW19" s="1091"/>
      <c r="AX19" s="1091"/>
      <c r="AY19" s="1092"/>
      <c r="AZ19" s="240"/>
      <c r="BA19" s="240"/>
      <c r="BB19" s="240"/>
      <c r="BC19" s="240"/>
      <c r="BD19" s="240"/>
      <c r="BE19" s="241"/>
      <c r="BF19" s="241"/>
      <c r="BG19" s="241"/>
      <c r="BH19" s="241"/>
      <c r="BI19" s="241"/>
      <c r="BJ19" s="241"/>
      <c r="BK19" s="241"/>
      <c r="BL19" s="241"/>
      <c r="BM19" s="241"/>
      <c r="BN19" s="241"/>
      <c r="BO19" s="241"/>
      <c r="BP19" s="241"/>
      <c r="BQ19" s="250">
        <v>13</v>
      </c>
      <c r="BR19" s="251" t="s">
        <v>561</v>
      </c>
      <c r="BS19" s="1009" t="s">
        <v>574</v>
      </c>
      <c r="BT19" s="1010" t="s">
        <v>574</v>
      </c>
      <c r="BU19" s="1010" t="s">
        <v>574</v>
      </c>
      <c r="BV19" s="1010" t="s">
        <v>574</v>
      </c>
      <c r="BW19" s="1010" t="s">
        <v>574</v>
      </c>
      <c r="BX19" s="1010" t="s">
        <v>574</v>
      </c>
      <c r="BY19" s="1010" t="s">
        <v>574</v>
      </c>
      <c r="BZ19" s="1010" t="s">
        <v>574</v>
      </c>
      <c r="CA19" s="1010" t="s">
        <v>574</v>
      </c>
      <c r="CB19" s="1010" t="s">
        <v>574</v>
      </c>
      <c r="CC19" s="1010" t="s">
        <v>574</v>
      </c>
      <c r="CD19" s="1010" t="s">
        <v>574</v>
      </c>
      <c r="CE19" s="1010" t="s">
        <v>574</v>
      </c>
      <c r="CF19" s="1010" t="s">
        <v>574</v>
      </c>
      <c r="CG19" s="1011" t="s">
        <v>574</v>
      </c>
      <c r="CH19" s="984" t="s">
        <v>490</v>
      </c>
      <c r="CI19" s="985"/>
      <c r="CJ19" s="985"/>
      <c r="CK19" s="985"/>
      <c r="CL19" s="986"/>
      <c r="CM19" s="984">
        <v>165</v>
      </c>
      <c r="CN19" s="985"/>
      <c r="CO19" s="985"/>
      <c r="CP19" s="985"/>
      <c r="CQ19" s="986"/>
      <c r="CR19" s="984">
        <v>10</v>
      </c>
      <c r="CS19" s="985"/>
      <c r="CT19" s="985"/>
      <c r="CU19" s="985"/>
      <c r="CV19" s="986"/>
      <c r="CW19" s="984">
        <v>75</v>
      </c>
      <c r="CX19" s="985"/>
      <c r="CY19" s="985"/>
      <c r="CZ19" s="985"/>
      <c r="DA19" s="986"/>
      <c r="DB19" s="984" t="s">
        <v>490</v>
      </c>
      <c r="DC19" s="985"/>
      <c r="DD19" s="985"/>
      <c r="DE19" s="985"/>
      <c r="DF19" s="986"/>
      <c r="DG19" s="984" t="s">
        <v>490</v>
      </c>
      <c r="DH19" s="985"/>
      <c r="DI19" s="985"/>
      <c r="DJ19" s="985"/>
      <c r="DK19" s="986"/>
      <c r="DL19" s="984">
        <v>289</v>
      </c>
      <c r="DM19" s="985"/>
      <c r="DN19" s="985"/>
      <c r="DO19" s="985"/>
      <c r="DP19" s="986"/>
      <c r="DQ19" s="984">
        <v>260</v>
      </c>
      <c r="DR19" s="985"/>
      <c r="DS19" s="985"/>
      <c r="DT19" s="985"/>
      <c r="DU19" s="986"/>
      <c r="DV19" s="987"/>
      <c r="DW19" s="988"/>
      <c r="DX19" s="988"/>
      <c r="DY19" s="988"/>
      <c r="DZ19" s="989"/>
      <c r="EA19" s="242"/>
    </row>
    <row r="20" spans="1:131" s="243" customFormat="1" ht="26.25" customHeight="1" x14ac:dyDescent="0.2">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93"/>
      <c r="AG20" s="1094"/>
      <c r="AH20" s="1094"/>
      <c r="AI20" s="1094"/>
      <c r="AJ20" s="1095"/>
      <c r="AK20" s="1096"/>
      <c r="AL20" s="1097"/>
      <c r="AM20" s="1097"/>
      <c r="AN20" s="1097"/>
      <c r="AO20" s="1097"/>
      <c r="AP20" s="1097"/>
      <c r="AQ20" s="1097"/>
      <c r="AR20" s="1097"/>
      <c r="AS20" s="1097"/>
      <c r="AT20" s="1097"/>
      <c r="AU20" s="1091"/>
      <c r="AV20" s="1091"/>
      <c r="AW20" s="1091"/>
      <c r="AX20" s="1091"/>
      <c r="AY20" s="1092"/>
      <c r="AZ20" s="240"/>
      <c r="BA20" s="240"/>
      <c r="BB20" s="240"/>
      <c r="BC20" s="240"/>
      <c r="BD20" s="240"/>
      <c r="BE20" s="241"/>
      <c r="BF20" s="241"/>
      <c r="BG20" s="241"/>
      <c r="BH20" s="241"/>
      <c r="BI20" s="241"/>
      <c r="BJ20" s="241"/>
      <c r="BK20" s="241"/>
      <c r="BL20" s="241"/>
      <c r="BM20" s="241"/>
      <c r="BN20" s="241"/>
      <c r="BO20" s="241"/>
      <c r="BP20" s="241"/>
      <c r="BQ20" s="250">
        <v>14</v>
      </c>
      <c r="BR20" s="251"/>
      <c r="BS20" s="1009" t="s">
        <v>575</v>
      </c>
      <c r="BT20" s="1010" t="s">
        <v>575</v>
      </c>
      <c r="BU20" s="1010" t="s">
        <v>575</v>
      </c>
      <c r="BV20" s="1010" t="s">
        <v>575</v>
      </c>
      <c r="BW20" s="1010" t="s">
        <v>575</v>
      </c>
      <c r="BX20" s="1010" t="s">
        <v>575</v>
      </c>
      <c r="BY20" s="1010" t="s">
        <v>575</v>
      </c>
      <c r="BZ20" s="1010" t="s">
        <v>575</v>
      </c>
      <c r="CA20" s="1010" t="s">
        <v>575</v>
      </c>
      <c r="CB20" s="1010" t="s">
        <v>575</v>
      </c>
      <c r="CC20" s="1010" t="s">
        <v>575</v>
      </c>
      <c r="CD20" s="1010" t="s">
        <v>575</v>
      </c>
      <c r="CE20" s="1010" t="s">
        <v>575</v>
      </c>
      <c r="CF20" s="1010" t="s">
        <v>575</v>
      </c>
      <c r="CG20" s="1011" t="s">
        <v>575</v>
      </c>
      <c r="CH20" s="984">
        <v>-10</v>
      </c>
      <c r="CI20" s="985"/>
      <c r="CJ20" s="985"/>
      <c r="CK20" s="985"/>
      <c r="CL20" s="986"/>
      <c r="CM20" s="984">
        <v>1140</v>
      </c>
      <c r="CN20" s="985"/>
      <c r="CO20" s="985"/>
      <c r="CP20" s="985"/>
      <c r="CQ20" s="986"/>
      <c r="CR20" s="984">
        <v>300</v>
      </c>
      <c r="CS20" s="985"/>
      <c r="CT20" s="985"/>
      <c r="CU20" s="985"/>
      <c r="CV20" s="986"/>
      <c r="CW20" s="984" t="s">
        <v>490</v>
      </c>
      <c r="CX20" s="985"/>
      <c r="CY20" s="985"/>
      <c r="CZ20" s="985"/>
      <c r="DA20" s="986"/>
      <c r="DB20" s="984" t="s">
        <v>490</v>
      </c>
      <c r="DC20" s="985"/>
      <c r="DD20" s="985"/>
      <c r="DE20" s="985"/>
      <c r="DF20" s="986"/>
      <c r="DG20" s="984" t="s">
        <v>490</v>
      </c>
      <c r="DH20" s="985"/>
      <c r="DI20" s="985"/>
      <c r="DJ20" s="985"/>
      <c r="DK20" s="986"/>
      <c r="DL20" s="984" t="s">
        <v>490</v>
      </c>
      <c r="DM20" s="985"/>
      <c r="DN20" s="985"/>
      <c r="DO20" s="985"/>
      <c r="DP20" s="986"/>
      <c r="DQ20" s="984" t="s">
        <v>490</v>
      </c>
      <c r="DR20" s="985"/>
      <c r="DS20" s="985"/>
      <c r="DT20" s="985"/>
      <c r="DU20" s="986"/>
      <c r="DV20" s="987"/>
      <c r="DW20" s="988"/>
      <c r="DX20" s="988"/>
      <c r="DY20" s="988"/>
      <c r="DZ20" s="989"/>
      <c r="EA20" s="242"/>
    </row>
    <row r="21" spans="1:131" s="243" customFormat="1" ht="26.25" customHeight="1" thickBot="1" x14ac:dyDescent="0.25">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93"/>
      <c r="AG21" s="1094"/>
      <c r="AH21" s="1094"/>
      <c r="AI21" s="1094"/>
      <c r="AJ21" s="1095"/>
      <c r="AK21" s="1096"/>
      <c r="AL21" s="1097"/>
      <c r="AM21" s="1097"/>
      <c r="AN21" s="1097"/>
      <c r="AO21" s="1097"/>
      <c r="AP21" s="1097"/>
      <c r="AQ21" s="1097"/>
      <c r="AR21" s="1097"/>
      <c r="AS21" s="1097"/>
      <c r="AT21" s="1097"/>
      <c r="AU21" s="1091"/>
      <c r="AV21" s="1091"/>
      <c r="AW21" s="1091"/>
      <c r="AX21" s="1091"/>
      <c r="AY21" s="1092"/>
      <c r="AZ21" s="240"/>
      <c r="BA21" s="240"/>
      <c r="BB21" s="240"/>
      <c r="BC21" s="240"/>
      <c r="BD21" s="240"/>
      <c r="BE21" s="241"/>
      <c r="BF21" s="241"/>
      <c r="BG21" s="241"/>
      <c r="BH21" s="241"/>
      <c r="BI21" s="241"/>
      <c r="BJ21" s="241"/>
      <c r="BK21" s="241"/>
      <c r="BL21" s="241"/>
      <c r="BM21" s="241"/>
      <c r="BN21" s="241"/>
      <c r="BO21" s="241"/>
      <c r="BP21" s="241"/>
      <c r="BQ21" s="250">
        <v>15</v>
      </c>
      <c r="BR21" s="251"/>
      <c r="BS21" s="1009" t="s">
        <v>576</v>
      </c>
      <c r="BT21" s="1010" t="s">
        <v>576</v>
      </c>
      <c r="BU21" s="1010" t="s">
        <v>576</v>
      </c>
      <c r="BV21" s="1010" t="s">
        <v>576</v>
      </c>
      <c r="BW21" s="1010" t="s">
        <v>576</v>
      </c>
      <c r="BX21" s="1010" t="s">
        <v>576</v>
      </c>
      <c r="BY21" s="1010" t="s">
        <v>576</v>
      </c>
      <c r="BZ21" s="1010" t="s">
        <v>576</v>
      </c>
      <c r="CA21" s="1010" t="s">
        <v>576</v>
      </c>
      <c r="CB21" s="1010" t="s">
        <v>576</v>
      </c>
      <c r="CC21" s="1010" t="s">
        <v>576</v>
      </c>
      <c r="CD21" s="1010" t="s">
        <v>576</v>
      </c>
      <c r="CE21" s="1010" t="s">
        <v>576</v>
      </c>
      <c r="CF21" s="1010" t="s">
        <v>576</v>
      </c>
      <c r="CG21" s="1011" t="s">
        <v>576</v>
      </c>
      <c r="CH21" s="984">
        <v>-5</v>
      </c>
      <c r="CI21" s="985"/>
      <c r="CJ21" s="985"/>
      <c r="CK21" s="985"/>
      <c r="CL21" s="986"/>
      <c r="CM21" s="984">
        <v>19</v>
      </c>
      <c r="CN21" s="985"/>
      <c r="CO21" s="985"/>
      <c r="CP21" s="985"/>
      <c r="CQ21" s="986"/>
      <c r="CR21" s="984">
        <v>5</v>
      </c>
      <c r="CS21" s="985"/>
      <c r="CT21" s="985"/>
      <c r="CU21" s="985"/>
      <c r="CV21" s="986"/>
      <c r="CW21" s="984" t="s">
        <v>490</v>
      </c>
      <c r="CX21" s="985"/>
      <c r="CY21" s="985"/>
      <c r="CZ21" s="985"/>
      <c r="DA21" s="986"/>
      <c r="DB21" s="984" t="s">
        <v>490</v>
      </c>
      <c r="DC21" s="985"/>
      <c r="DD21" s="985"/>
      <c r="DE21" s="985"/>
      <c r="DF21" s="986"/>
      <c r="DG21" s="984" t="s">
        <v>490</v>
      </c>
      <c r="DH21" s="985"/>
      <c r="DI21" s="985"/>
      <c r="DJ21" s="985"/>
      <c r="DK21" s="986"/>
      <c r="DL21" s="984" t="s">
        <v>490</v>
      </c>
      <c r="DM21" s="985"/>
      <c r="DN21" s="985"/>
      <c r="DO21" s="985"/>
      <c r="DP21" s="986"/>
      <c r="DQ21" s="984" t="s">
        <v>490</v>
      </c>
      <c r="DR21" s="985"/>
      <c r="DS21" s="985"/>
      <c r="DT21" s="985"/>
      <c r="DU21" s="986"/>
      <c r="DV21" s="987"/>
      <c r="DW21" s="988"/>
      <c r="DX21" s="988"/>
      <c r="DY21" s="988"/>
      <c r="DZ21" s="989"/>
      <c r="EA21" s="242"/>
    </row>
    <row r="22" spans="1:131" s="243" customFormat="1" ht="26.25" customHeight="1" x14ac:dyDescent="0.2">
      <c r="A22" s="249">
        <v>16</v>
      </c>
      <c r="B22" s="1082"/>
      <c r="C22" s="1083"/>
      <c r="D22" s="1083"/>
      <c r="E22" s="1083"/>
      <c r="F22" s="1083"/>
      <c r="G22" s="1083"/>
      <c r="H22" s="1083"/>
      <c r="I22" s="1083"/>
      <c r="J22" s="1083"/>
      <c r="K22" s="1083"/>
      <c r="L22" s="1083"/>
      <c r="M22" s="1083"/>
      <c r="N22" s="1083"/>
      <c r="O22" s="1083"/>
      <c r="P22" s="1084"/>
      <c r="Q22" s="1085"/>
      <c r="R22" s="1086"/>
      <c r="S22" s="1086"/>
      <c r="T22" s="1086"/>
      <c r="U22" s="1086"/>
      <c r="V22" s="1086"/>
      <c r="W22" s="1086"/>
      <c r="X22" s="1086"/>
      <c r="Y22" s="1086"/>
      <c r="Z22" s="1086"/>
      <c r="AA22" s="1086"/>
      <c r="AB22" s="1086"/>
      <c r="AC22" s="1086"/>
      <c r="AD22" s="1086"/>
      <c r="AE22" s="1087"/>
      <c r="AF22" s="1088"/>
      <c r="AG22" s="1089"/>
      <c r="AH22" s="1089"/>
      <c r="AI22" s="1089"/>
      <c r="AJ22" s="1090"/>
      <c r="AK22" s="1078"/>
      <c r="AL22" s="1079"/>
      <c r="AM22" s="1079"/>
      <c r="AN22" s="1079"/>
      <c r="AO22" s="1079"/>
      <c r="AP22" s="1079"/>
      <c r="AQ22" s="1079"/>
      <c r="AR22" s="1079"/>
      <c r="AS22" s="1079"/>
      <c r="AT22" s="1079"/>
      <c r="AU22" s="1080"/>
      <c r="AV22" s="1080"/>
      <c r="AW22" s="1080"/>
      <c r="AX22" s="1080"/>
      <c r="AY22" s="1081"/>
      <c r="AZ22" s="1029" t="s">
        <v>372</v>
      </c>
      <c r="BA22" s="1029"/>
      <c r="BB22" s="1029"/>
      <c r="BC22" s="1029"/>
      <c r="BD22" s="1030"/>
      <c r="BE22" s="241"/>
      <c r="BF22" s="241"/>
      <c r="BG22" s="241"/>
      <c r="BH22" s="241"/>
      <c r="BI22" s="241"/>
      <c r="BJ22" s="241"/>
      <c r="BK22" s="241"/>
      <c r="BL22" s="241"/>
      <c r="BM22" s="241"/>
      <c r="BN22" s="241"/>
      <c r="BO22" s="241"/>
      <c r="BP22" s="241"/>
      <c r="BQ22" s="250">
        <v>16</v>
      </c>
      <c r="BR22" s="251" t="s">
        <v>561</v>
      </c>
      <c r="BS22" s="1009" t="s">
        <v>577</v>
      </c>
      <c r="BT22" s="1010" t="s">
        <v>577</v>
      </c>
      <c r="BU22" s="1010" t="s">
        <v>577</v>
      </c>
      <c r="BV22" s="1010" t="s">
        <v>577</v>
      </c>
      <c r="BW22" s="1010" t="s">
        <v>577</v>
      </c>
      <c r="BX22" s="1010" t="s">
        <v>577</v>
      </c>
      <c r="BY22" s="1010" t="s">
        <v>577</v>
      </c>
      <c r="BZ22" s="1010" t="s">
        <v>577</v>
      </c>
      <c r="CA22" s="1010" t="s">
        <v>577</v>
      </c>
      <c r="CB22" s="1010" t="s">
        <v>577</v>
      </c>
      <c r="CC22" s="1010" t="s">
        <v>577</v>
      </c>
      <c r="CD22" s="1010" t="s">
        <v>577</v>
      </c>
      <c r="CE22" s="1010" t="s">
        <v>577</v>
      </c>
      <c r="CF22" s="1010" t="s">
        <v>577</v>
      </c>
      <c r="CG22" s="1011" t="s">
        <v>577</v>
      </c>
      <c r="CH22" s="984">
        <v>46</v>
      </c>
      <c r="CI22" s="985"/>
      <c r="CJ22" s="985"/>
      <c r="CK22" s="985"/>
      <c r="CL22" s="986"/>
      <c r="CM22" s="984">
        <v>2535</v>
      </c>
      <c r="CN22" s="985"/>
      <c r="CO22" s="985"/>
      <c r="CP22" s="985"/>
      <c r="CQ22" s="986"/>
      <c r="CR22" s="984">
        <v>174</v>
      </c>
      <c r="CS22" s="985"/>
      <c r="CT22" s="985"/>
      <c r="CU22" s="985"/>
      <c r="CV22" s="986"/>
      <c r="CW22" s="984">
        <v>155</v>
      </c>
      <c r="CX22" s="985"/>
      <c r="CY22" s="985"/>
      <c r="CZ22" s="985"/>
      <c r="DA22" s="986"/>
      <c r="DB22" s="984">
        <v>6420</v>
      </c>
      <c r="DC22" s="985"/>
      <c r="DD22" s="985"/>
      <c r="DE22" s="985"/>
      <c r="DF22" s="986"/>
      <c r="DG22" s="984" t="s">
        <v>490</v>
      </c>
      <c r="DH22" s="985"/>
      <c r="DI22" s="985"/>
      <c r="DJ22" s="985"/>
      <c r="DK22" s="986"/>
      <c r="DL22" s="984">
        <v>789</v>
      </c>
      <c r="DM22" s="985"/>
      <c r="DN22" s="985"/>
      <c r="DO22" s="985"/>
      <c r="DP22" s="986"/>
      <c r="DQ22" s="984" t="s">
        <v>490</v>
      </c>
      <c r="DR22" s="985"/>
      <c r="DS22" s="985"/>
      <c r="DT22" s="985"/>
      <c r="DU22" s="986"/>
      <c r="DV22" s="987"/>
      <c r="DW22" s="988"/>
      <c r="DX22" s="988"/>
      <c r="DY22" s="988"/>
      <c r="DZ22" s="989"/>
      <c r="EA22" s="242"/>
    </row>
    <row r="23" spans="1:131" s="243" customFormat="1" ht="26.25" customHeight="1" thickBot="1" x14ac:dyDescent="0.25">
      <c r="A23" s="252" t="s">
        <v>373</v>
      </c>
      <c r="B23" s="939" t="s">
        <v>374</v>
      </c>
      <c r="C23" s="940"/>
      <c r="D23" s="940"/>
      <c r="E23" s="940"/>
      <c r="F23" s="940"/>
      <c r="G23" s="940"/>
      <c r="H23" s="940"/>
      <c r="I23" s="940"/>
      <c r="J23" s="940"/>
      <c r="K23" s="940"/>
      <c r="L23" s="940"/>
      <c r="M23" s="940"/>
      <c r="N23" s="940"/>
      <c r="O23" s="940"/>
      <c r="P23" s="941"/>
      <c r="Q23" s="1069">
        <v>521807</v>
      </c>
      <c r="R23" s="1070"/>
      <c r="S23" s="1070"/>
      <c r="T23" s="1070"/>
      <c r="U23" s="1070"/>
      <c r="V23" s="1070">
        <v>506462</v>
      </c>
      <c r="W23" s="1070"/>
      <c r="X23" s="1070"/>
      <c r="Y23" s="1070"/>
      <c r="Z23" s="1070"/>
      <c r="AA23" s="1070">
        <v>15345</v>
      </c>
      <c r="AB23" s="1070"/>
      <c r="AC23" s="1070"/>
      <c r="AD23" s="1070"/>
      <c r="AE23" s="1071"/>
      <c r="AF23" s="1072">
        <v>10923</v>
      </c>
      <c r="AG23" s="1070"/>
      <c r="AH23" s="1070"/>
      <c r="AI23" s="1070"/>
      <c r="AJ23" s="1073"/>
      <c r="AK23" s="1074"/>
      <c r="AL23" s="1075"/>
      <c r="AM23" s="1075"/>
      <c r="AN23" s="1075"/>
      <c r="AO23" s="1075"/>
      <c r="AP23" s="1070">
        <v>993325</v>
      </c>
      <c r="AQ23" s="1070"/>
      <c r="AR23" s="1070"/>
      <c r="AS23" s="1070"/>
      <c r="AT23" s="1070"/>
      <c r="AU23" s="1076"/>
      <c r="AV23" s="1076"/>
      <c r="AW23" s="1076"/>
      <c r="AX23" s="1076"/>
      <c r="AY23" s="1077"/>
      <c r="AZ23" s="1066" t="s">
        <v>137</v>
      </c>
      <c r="BA23" s="1067"/>
      <c r="BB23" s="1067"/>
      <c r="BC23" s="1067"/>
      <c r="BD23" s="1068"/>
      <c r="BE23" s="241"/>
      <c r="BF23" s="241"/>
      <c r="BG23" s="241"/>
      <c r="BH23" s="241"/>
      <c r="BI23" s="241"/>
      <c r="BJ23" s="241"/>
      <c r="BK23" s="241"/>
      <c r="BL23" s="241"/>
      <c r="BM23" s="241"/>
      <c r="BN23" s="241"/>
      <c r="BO23" s="241"/>
      <c r="BP23" s="241"/>
      <c r="BQ23" s="250">
        <v>17</v>
      </c>
      <c r="BR23" s="251" t="s">
        <v>561</v>
      </c>
      <c r="BS23" s="1009" t="s">
        <v>578</v>
      </c>
      <c r="BT23" s="1010" t="s">
        <v>578</v>
      </c>
      <c r="BU23" s="1010" t="s">
        <v>578</v>
      </c>
      <c r="BV23" s="1010" t="s">
        <v>578</v>
      </c>
      <c r="BW23" s="1010" t="s">
        <v>578</v>
      </c>
      <c r="BX23" s="1010" t="s">
        <v>578</v>
      </c>
      <c r="BY23" s="1010" t="s">
        <v>578</v>
      </c>
      <c r="BZ23" s="1010" t="s">
        <v>578</v>
      </c>
      <c r="CA23" s="1010" t="s">
        <v>578</v>
      </c>
      <c r="CB23" s="1010" t="s">
        <v>578</v>
      </c>
      <c r="CC23" s="1010" t="s">
        <v>578</v>
      </c>
      <c r="CD23" s="1010" t="s">
        <v>578</v>
      </c>
      <c r="CE23" s="1010" t="s">
        <v>578</v>
      </c>
      <c r="CF23" s="1010" t="s">
        <v>578</v>
      </c>
      <c r="CG23" s="1011" t="s">
        <v>578</v>
      </c>
      <c r="CH23" s="984">
        <v>5</v>
      </c>
      <c r="CI23" s="985"/>
      <c r="CJ23" s="985"/>
      <c r="CK23" s="985"/>
      <c r="CL23" s="986"/>
      <c r="CM23" s="984">
        <v>36</v>
      </c>
      <c r="CN23" s="985"/>
      <c r="CO23" s="985"/>
      <c r="CP23" s="985"/>
      <c r="CQ23" s="986"/>
      <c r="CR23" s="984">
        <v>452</v>
      </c>
      <c r="CS23" s="985"/>
      <c r="CT23" s="985"/>
      <c r="CU23" s="985"/>
      <c r="CV23" s="986"/>
      <c r="CW23" s="984">
        <v>88</v>
      </c>
      <c r="CX23" s="985"/>
      <c r="CY23" s="985"/>
      <c r="CZ23" s="985"/>
      <c r="DA23" s="986"/>
      <c r="DB23" s="984" t="s">
        <v>490</v>
      </c>
      <c r="DC23" s="985"/>
      <c r="DD23" s="985"/>
      <c r="DE23" s="985"/>
      <c r="DF23" s="986"/>
      <c r="DG23" s="984" t="s">
        <v>490</v>
      </c>
      <c r="DH23" s="985"/>
      <c r="DI23" s="985"/>
      <c r="DJ23" s="985"/>
      <c r="DK23" s="986"/>
      <c r="DL23" s="984">
        <v>144</v>
      </c>
      <c r="DM23" s="985"/>
      <c r="DN23" s="985"/>
      <c r="DO23" s="985"/>
      <c r="DP23" s="986"/>
      <c r="DQ23" s="984">
        <v>129</v>
      </c>
      <c r="DR23" s="985"/>
      <c r="DS23" s="985"/>
      <c r="DT23" s="985"/>
      <c r="DU23" s="986"/>
      <c r="DV23" s="987"/>
      <c r="DW23" s="988"/>
      <c r="DX23" s="988"/>
      <c r="DY23" s="988"/>
      <c r="DZ23" s="989"/>
      <c r="EA23" s="242"/>
    </row>
    <row r="24" spans="1:131" s="243" customFormat="1" ht="26.25" customHeight="1" x14ac:dyDescent="0.2">
      <c r="A24" s="1065" t="s">
        <v>375</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40"/>
      <c r="BA24" s="240"/>
      <c r="BB24" s="240"/>
      <c r="BC24" s="240"/>
      <c r="BD24" s="240"/>
      <c r="BE24" s="241"/>
      <c r="BF24" s="241"/>
      <c r="BG24" s="241"/>
      <c r="BH24" s="241"/>
      <c r="BI24" s="241"/>
      <c r="BJ24" s="241"/>
      <c r="BK24" s="241"/>
      <c r="BL24" s="241"/>
      <c r="BM24" s="241"/>
      <c r="BN24" s="241"/>
      <c r="BO24" s="241"/>
      <c r="BP24" s="241"/>
      <c r="BQ24" s="250">
        <v>18</v>
      </c>
      <c r="BR24" s="251"/>
      <c r="BS24" s="1009" t="s">
        <v>579</v>
      </c>
      <c r="BT24" s="1010" t="s">
        <v>579</v>
      </c>
      <c r="BU24" s="1010" t="s">
        <v>579</v>
      </c>
      <c r="BV24" s="1010" t="s">
        <v>579</v>
      </c>
      <c r="BW24" s="1010" t="s">
        <v>579</v>
      </c>
      <c r="BX24" s="1010" t="s">
        <v>579</v>
      </c>
      <c r="BY24" s="1010" t="s">
        <v>579</v>
      </c>
      <c r="BZ24" s="1010" t="s">
        <v>579</v>
      </c>
      <c r="CA24" s="1010" t="s">
        <v>579</v>
      </c>
      <c r="CB24" s="1010" t="s">
        <v>579</v>
      </c>
      <c r="CC24" s="1010" t="s">
        <v>579</v>
      </c>
      <c r="CD24" s="1010" t="s">
        <v>579</v>
      </c>
      <c r="CE24" s="1010" t="s">
        <v>579</v>
      </c>
      <c r="CF24" s="1010" t="s">
        <v>579</v>
      </c>
      <c r="CG24" s="1011" t="s">
        <v>579</v>
      </c>
      <c r="CH24" s="984">
        <v>0</v>
      </c>
      <c r="CI24" s="985"/>
      <c r="CJ24" s="985"/>
      <c r="CK24" s="985"/>
      <c r="CL24" s="986"/>
      <c r="CM24" s="984">
        <v>50</v>
      </c>
      <c r="CN24" s="985"/>
      <c r="CO24" s="985"/>
      <c r="CP24" s="985"/>
      <c r="CQ24" s="986"/>
      <c r="CR24" s="984">
        <v>15</v>
      </c>
      <c r="CS24" s="985"/>
      <c r="CT24" s="985"/>
      <c r="CU24" s="985"/>
      <c r="CV24" s="986"/>
      <c r="CW24" s="984" t="s">
        <v>490</v>
      </c>
      <c r="CX24" s="985"/>
      <c r="CY24" s="985"/>
      <c r="CZ24" s="985"/>
      <c r="DA24" s="986"/>
      <c r="DB24" s="984" t="s">
        <v>490</v>
      </c>
      <c r="DC24" s="985"/>
      <c r="DD24" s="985"/>
      <c r="DE24" s="985"/>
      <c r="DF24" s="986"/>
      <c r="DG24" s="984" t="s">
        <v>490</v>
      </c>
      <c r="DH24" s="985"/>
      <c r="DI24" s="985"/>
      <c r="DJ24" s="985"/>
      <c r="DK24" s="986"/>
      <c r="DL24" s="984" t="s">
        <v>490</v>
      </c>
      <c r="DM24" s="985"/>
      <c r="DN24" s="985"/>
      <c r="DO24" s="985"/>
      <c r="DP24" s="986"/>
      <c r="DQ24" s="984" t="s">
        <v>490</v>
      </c>
      <c r="DR24" s="985"/>
      <c r="DS24" s="985"/>
      <c r="DT24" s="985"/>
      <c r="DU24" s="986"/>
      <c r="DV24" s="987"/>
      <c r="DW24" s="988"/>
      <c r="DX24" s="988"/>
      <c r="DY24" s="988"/>
      <c r="DZ24" s="989"/>
      <c r="EA24" s="242"/>
    </row>
    <row r="25" spans="1:131" s="235" customFormat="1" ht="26.25" customHeight="1" thickBot="1" x14ac:dyDescent="0.25">
      <c r="A25" s="1064" t="s">
        <v>376</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40"/>
      <c r="BK25" s="240"/>
      <c r="BL25" s="240"/>
      <c r="BM25" s="240"/>
      <c r="BN25" s="240"/>
      <c r="BO25" s="253"/>
      <c r="BP25" s="253"/>
      <c r="BQ25" s="250">
        <v>19</v>
      </c>
      <c r="BR25" s="251"/>
      <c r="BS25" s="1009" t="s">
        <v>580</v>
      </c>
      <c r="BT25" s="1010" t="s">
        <v>580</v>
      </c>
      <c r="BU25" s="1010" t="s">
        <v>580</v>
      </c>
      <c r="BV25" s="1010" t="s">
        <v>580</v>
      </c>
      <c r="BW25" s="1010" t="s">
        <v>580</v>
      </c>
      <c r="BX25" s="1010" t="s">
        <v>580</v>
      </c>
      <c r="BY25" s="1010" t="s">
        <v>580</v>
      </c>
      <c r="BZ25" s="1010" t="s">
        <v>580</v>
      </c>
      <c r="CA25" s="1010" t="s">
        <v>580</v>
      </c>
      <c r="CB25" s="1010" t="s">
        <v>580</v>
      </c>
      <c r="CC25" s="1010" t="s">
        <v>580</v>
      </c>
      <c r="CD25" s="1010" t="s">
        <v>580</v>
      </c>
      <c r="CE25" s="1010" t="s">
        <v>580</v>
      </c>
      <c r="CF25" s="1010" t="s">
        <v>580</v>
      </c>
      <c r="CG25" s="1011" t="s">
        <v>580</v>
      </c>
      <c r="CH25" s="984">
        <v>14</v>
      </c>
      <c r="CI25" s="985"/>
      <c r="CJ25" s="985"/>
      <c r="CK25" s="985"/>
      <c r="CL25" s="986"/>
      <c r="CM25" s="984">
        <v>107</v>
      </c>
      <c r="CN25" s="985"/>
      <c r="CO25" s="985"/>
      <c r="CP25" s="985"/>
      <c r="CQ25" s="986"/>
      <c r="CR25" s="984">
        <v>10</v>
      </c>
      <c r="CS25" s="985"/>
      <c r="CT25" s="985"/>
      <c r="CU25" s="985"/>
      <c r="CV25" s="986"/>
      <c r="CW25" s="984" t="s">
        <v>490</v>
      </c>
      <c r="CX25" s="985"/>
      <c r="CY25" s="985"/>
      <c r="CZ25" s="985"/>
      <c r="DA25" s="986"/>
      <c r="DB25" s="984" t="s">
        <v>490</v>
      </c>
      <c r="DC25" s="985"/>
      <c r="DD25" s="985"/>
      <c r="DE25" s="985"/>
      <c r="DF25" s="986"/>
      <c r="DG25" s="984" t="s">
        <v>490</v>
      </c>
      <c r="DH25" s="985"/>
      <c r="DI25" s="985"/>
      <c r="DJ25" s="985"/>
      <c r="DK25" s="986"/>
      <c r="DL25" s="984" t="s">
        <v>490</v>
      </c>
      <c r="DM25" s="985"/>
      <c r="DN25" s="985"/>
      <c r="DO25" s="985"/>
      <c r="DP25" s="986"/>
      <c r="DQ25" s="984" t="s">
        <v>490</v>
      </c>
      <c r="DR25" s="985"/>
      <c r="DS25" s="985"/>
      <c r="DT25" s="985"/>
      <c r="DU25" s="986"/>
      <c r="DV25" s="987"/>
      <c r="DW25" s="988"/>
      <c r="DX25" s="988"/>
      <c r="DY25" s="988"/>
      <c r="DZ25" s="989"/>
      <c r="EA25" s="234"/>
    </row>
    <row r="26" spans="1:131" s="235" customFormat="1" ht="26.25" customHeight="1" x14ac:dyDescent="0.2">
      <c r="A26" s="990" t="s">
        <v>343</v>
      </c>
      <c r="B26" s="991"/>
      <c r="C26" s="991"/>
      <c r="D26" s="991"/>
      <c r="E26" s="991"/>
      <c r="F26" s="991"/>
      <c r="G26" s="991"/>
      <c r="H26" s="991"/>
      <c r="I26" s="991"/>
      <c r="J26" s="991"/>
      <c r="K26" s="991"/>
      <c r="L26" s="991"/>
      <c r="M26" s="991"/>
      <c r="N26" s="991"/>
      <c r="O26" s="991"/>
      <c r="P26" s="992"/>
      <c r="Q26" s="996" t="s">
        <v>377</v>
      </c>
      <c r="R26" s="997"/>
      <c r="S26" s="997"/>
      <c r="T26" s="997"/>
      <c r="U26" s="998"/>
      <c r="V26" s="996" t="s">
        <v>378</v>
      </c>
      <c r="W26" s="997"/>
      <c r="X26" s="997"/>
      <c r="Y26" s="997"/>
      <c r="Z26" s="998"/>
      <c r="AA26" s="996" t="s">
        <v>379</v>
      </c>
      <c r="AB26" s="997"/>
      <c r="AC26" s="997"/>
      <c r="AD26" s="997"/>
      <c r="AE26" s="997"/>
      <c r="AF26" s="1060" t="s">
        <v>380</v>
      </c>
      <c r="AG26" s="1003"/>
      <c r="AH26" s="1003"/>
      <c r="AI26" s="1003"/>
      <c r="AJ26" s="1061"/>
      <c r="AK26" s="997" t="s">
        <v>381</v>
      </c>
      <c r="AL26" s="997"/>
      <c r="AM26" s="997"/>
      <c r="AN26" s="997"/>
      <c r="AO26" s="998"/>
      <c r="AP26" s="996" t="s">
        <v>382</v>
      </c>
      <c r="AQ26" s="997"/>
      <c r="AR26" s="997"/>
      <c r="AS26" s="997"/>
      <c r="AT26" s="998"/>
      <c r="AU26" s="996" t="s">
        <v>383</v>
      </c>
      <c r="AV26" s="997"/>
      <c r="AW26" s="997"/>
      <c r="AX26" s="997"/>
      <c r="AY26" s="998"/>
      <c r="AZ26" s="996" t="s">
        <v>384</v>
      </c>
      <c r="BA26" s="997"/>
      <c r="BB26" s="997"/>
      <c r="BC26" s="997"/>
      <c r="BD26" s="998"/>
      <c r="BE26" s="996" t="s">
        <v>350</v>
      </c>
      <c r="BF26" s="997"/>
      <c r="BG26" s="997"/>
      <c r="BH26" s="997"/>
      <c r="BI26" s="1012"/>
      <c r="BJ26" s="240"/>
      <c r="BK26" s="240"/>
      <c r="BL26" s="240"/>
      <c r="BM26" s="240"/>
      <c r="BN26" s="240"/>
      <c r="BO26" s="253"/>
      <c r="BP26" s="253"/>
      <c r="BQ26" s="250">
        <v>20</v>
      </c>
      <c r="BR26" s="251"/>
      <c r="BS26" s="1009" t="s">
        <v>581</v>
      </c>
      <c r="BT26" s="1010" t="s">
        <v>581</v>
      </c>
      <c r="BU26" s="1010" t="s">
        <v>581</v>
      </c>
      <c r="BV26" s="1010" t="s">
        <v>581</v>
      </c>
      <c r="BW26" s="1010" t="s">
        <v>581</v>
      </c>
      <c r="BX26" s="1010" t="s">
        <v>581</v>
      </c>
      <c r="BY26" s="1010" t="s">
        <v>581</v>
      </c>
      <c r="BZ26" s="1010" t="s">
        <v>581</v>
      </c>
      <c r="CA26" s="1010" t="s">
        <v>581</v>
      </c>
      <c r="CB26" s="1010" t="s">
        <v>581</v>
      </c>
      <c r="CC26" s="1010" t="s">
        <v>581</v>
      </c>
      <c r="CD26" s="1010" t="s">
        <v>581</v>
      </c>
      <c r="CE26" s="1010" t="s">
        <v>581</v>
      </c>
      <c r="CF26" s="1010" t="s">
        <v>581</v>
      </c>
      <c r="CG26" s="1011" t="s">
        <v>581</v>
      </c>
      <c r="CH26" s="984">
        <v>0</v>
      </c>
      <c r="CI26" s="985"/>
      <c r="CJ26" s="985"/>
      <c r="CK26" s="985"/>
      <c r="CL26" s="986"/>
      <c r="CM26" s="984">
        <v>38</v>
      </c>
      <c r="CN26" s="985"/>
      <c r="CO26" s="985"/>
      <c r="CP26" s="985"/>
      <c r="CQ26" s="986"/>
      <c r="CR26" s="984">
        <v>88</v>
      </c>
      <c r="CS26" s="985"/>
      <c r="CT26" s="985"/>
      <c r="CU26" s="985"/>
      <c r="CV26" s="986"/>
      <c r="CW26" s="984">
        <v>1</v>
      </c>
      <c r="CX26" s="985"/>
      <c r="CY26" s="985"/>
      <c r="CZ26" s="985"/>
      <c r="DA26" s="986"/>
      <c r="DB26" s="984" t="s">
        <v>490</v>
      </c>
      <c r="DC26" s="985"/>
      <c r="DD26" s="985"/>
      <c r="DE26" s="985"/>
      <c r="DF26" s="986"/>
      <c r="DG26" s="984" t="s">
        <v>490</v>
      </c>
      <c r="DH26" s="985"/>
      <c r="DI26" s="985"/>
      <c r="DJ26" s="985"/>
      <c r="DK26" s="986"/>
      <c r="DL26" s="984" t="s">
        <v>490</v>
      </c>
      <c r="DM26" s="985"/>
      <c r="DN26" s="985"/>
      <c r="DO26" s="985"/>
      <c r="DP26" s="986"/>
      <c r="DQ26" s="984" t="s">
        <v>490</v>
      </c>
      <c r="DR26" s="985"/>
      <c r="DS26" s="985"/>
      <c r="DT26" s="985"/>
      <c r="DU26" s="986"/>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62"/>
      <c r="AG27" s="1006"/>
      <c r="AH27" s="1006"/>
      <c r="AI27" s="1006"/>
      <c r="AJ27" s="1063"/>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09" t="s">
        <v>582</v>
      </c>
      <c r="BT27" s="1010" t="s">
        <v>582</v>
      </c>
      <c r="BU27" s="1010" t="s">
        <v>582</v>
      </c>
      <c r="BV27" s="1010" t="s">
        <v>582</v>
      </c>
      <c r="BW27" s="1010" t="s">
        <v>582</v>
      </c>
      <c r="BX27" s="1010" t="s">
        <v>582</v>
      </c>
      <c r="BY27" s="1010" t="s">
        <v>582</v>
      </c>
      <c r="BZ27" s="1010" t="s">
        <v>582</v>
      </c>
      <c r="CA27" s="1010" t="s">
        <v>582</v>
      </c>
      <c r="CB27" s="1010" t="s">
        <v>582</v>
      </c>
      <c r="CC27" s="1010" t="s">
        <v>582</v>
      </c>
      <c r="CD27" s="1010" t="s">
        <v>582</v>
      </c>
      <c r="CE27" s="1010" t="s">
        <v>582</v>
      </c>
      <c r="CF27" s="1010" t="s">
        <v>582</v>
      </c>
      <c r="CG27" s="1011" t="s">
        <v>582</v>
      </c>
      <c r="CH27" s="984">
        <v>2</v>
      </c>
      <c r="CI27" s="985"/>
      <c r="CJ27" s="985"/>
      <c r="CK27" s="985"/>
      <c r="CL27" s="986"/>
      <c r="CM27" s="984">
        <v>630</v>
      </c>
      <c r="CN27" s="985"/>
      <c r="CO27" s="985"/>
      <c r="CP27" s="985"/>
      <c r="CQ27" s="986"/>
      <c r="CR27" s="984">
        <v>0</v>
      </c>
      <c r="CS27" s="985"/>
      <c r="CT27" s="985"/>
      <c r="CU27" s="985"/>
      <c r="CV27" s="986"/>
      <c r="CW27" s="984" t="s">
        <v>490</v>
      </c>
      <c r="CX27" s="985"/>
      <c r="CY27" s="985"/>
      <c r="CZ27" s="985"/>
      <c r="DA27" s="986"/>
      <c r="DB27" s="984" t="s">
        <v>490</v>
      </c>
      <c r="DC27" s="985"/>
      <c r="DD27" s="985"/>
      <c r="DE27" s="985"/>
      <c r="DF27" s="986"/>
      <c r="DG27" s="984" t="s">
        <v>490</v>
      </c>
      <c r="DH27" s="985"/>
      <c r="DI27" s="985"/>
      <c r="DJ27" s="985"/>
      <c r="DK27" s="986"/>
      <c r="DL27" s="984" t="s">
        <v>490</v>
      </c>
      <c r="DM27" s="985"/>
      <c r="DN27" s="985"/>
      <c r="DO27" s="985"/>
      <c r="DP27" s="986"/>
      <c r="DQ27" s="984" t="s">
        <v>490</v>
      </c>
      <c r="DR27" s="985"/>
      <c r="DS27" s="985"/>
      <c r="DT27" s="985"/>
      <c r="DU27" s="986"/>
      <c r="DV27" s="987"/>
      <c r="DW27" s="988"/>
      <c r="DX27" s="988"/>
      <c r="DY27" s="988"/>
      <c r="DZ27" s="989"/>
      <c r="EA27" s="234"/>
    </row>
    <row r="28" spans="1:131" s="235" customFormat="1" ht="26.25" customHeight="1" thickTop="1" x14ac:dyDescent="0.2">
      <c r="A28" s="254">
        <v>1</v>
      </c>
      <c r="B28" s="1051" t="s">
        <v>385</v>
      </c>
      <c r="C28" s="1052"/>
      <c r="D28" s="1052"/>
      <c r="E28" s="1052"/>
      <c r="F28" s="1052"/>
      <c r="G28" s="1052"/>
      <c r="H28" s="1052"/>
      <c r="I28" s="1052"/>
      <c r="J28" s="1052"/>
      <c r="K28" s="1052"/>
      <c r="L28" s="1052"/>
      <c r="M28" s="1052"/>
      <c r="N28" s="1052"/>
      <c r="O28" s="1052"/>
      <c r="P28" s="1053"/>
      <c r="Q28" s="1054">
        <v>79785</v>
      </c>
      <c r="R28" s="1055"/>
      <c r="S28" s="1055"/>
      <c r="T28" s="1055"/>
      <c r="U28" s="1055"/>
      <c r="V28" s="1055">
        <v>78713</v>
      </c>
      <c r="W28" s="1055"/>
      <c r="X28" s="1055"/>
      <c r="Y28" s="1055"/>
      <c r="Z28" s="1055"/>
      <c r="AA28" s="1055">
        <v>1072</v>
      </c>
      <c r="AB28" s="1055"/>
      <c r="AC28" s="1055"/>
      <c r="AD28" s="1055"/>
      <c r="AE28" s="1056"/>
      <c r="AF28" s="1057">
        <v>1072</v>
      </c>
      <c r="AG28" s="1055"/>
      <c r="AH28" s="1055"/>
      <c r="AI28" s="1055"/>
      <c r="AJ28" s="1058"/>
      <c r="AK28" s="1059">
        <v>5486</v>
      </c>
      <c r="AL28" s="1047"/>
      <c r="AM28" s="1047"/>
      <c r="AN28" s="1047"/>
      <c r="AO28" s="1047"/>
      <c r="AP28" s="1047" t="s">
        <v>553</v>
      </c>
      <c r="AQ28" s="1047"/>
      <c r="AR28" s="1047"/>
      <c r="AS28" s="1047"/>
      <c r="AT28" s="1047"/>
      <c r="AU28" s="1047" t="s">
        <v>553</v>
      </c>
      <c r="AV28" s="1047"/>
      <c r="AW28" s="1047"/>
      <c r="AX28" s="1047"/>
      <c r="AY28" s="1047"/>
      <c r="AZ28" s="1048" t="s">
        <v>553</v>
      </c>
      <c r="BA28" s="1048"/>
      <c r="BB28" s="1048"/>
      <c r="BC28" s="1048"/>
      <c r="BD28" s="1048"/>
      <c r="BE28" s="1049"/>
      <c r="BF28" s="1049"/>
      <c r="BG28" s="1049"/>
      <c r="BH28" s="1049"/>
      <c r="BI28" s="1050"/>
      <c r="BJ28" s="240"/>
      <c r="BK28" s="240"/>
      <c r="BL28" s="240"/>
      <c r="BM28" s="240"/>
      <c r="BN28" s="240"/>
      <c r="BO28" s="253"/>
      <c r="BP28" s="253"/>
      <c r="BQ28" s="250">
        <v>22</v>
      </c>
      <c r="BR28" s="251"/>
      <c r="BS28" s="1009" t="s">
        <v>583</v>
      </c>
      <c r="BT28" s="1010" t="s">
        <v>583</v>
      </c>
      <c r="BU28" s="1010" t="s">
        <v>583</v>
      </c>
      <c r="BV28" s="1010" t="s">
        <v>583</v>
      </c>
      <c r="BW28" s="1010" t="s">
        <v>583</v>
      </c>
      <c r="BX28" s="1010" t="s">
        <v>583</v>
      </c>
      <c r="BY28" s="1010" t="s">
        <v>583</v>
      </c>
      <c r="BZ28" s="1010" t="s">
        <v>583</v>
      </c>
      <c r="CA28" s="1010" t="s">
        <v>583</v>
      </c>
      <c r="CB28" s="1010" t="s">
        <v>583</v>
      </c>
      <c r="CC28" s="1010" t="s">
        <v>583</v>
      </c>
      <c r="CD28" s="1010" t="s">
        <v>583</v>
      </c>
      <c r="CE28" s="1010" t="s">
        <v>583</v>
      </c>
      <c r="CF28" s="1010" t="s">
        <v>583</v>
      </c>
      <c r="CG28" s="1011" t="s">
        <v>583</v>
      </c>
      <c r="CH28" s="984">
        <v>14</v>
      </c>
      <c r="CI28" s="985"/>
      <c r="CJ28" s="985"/>
      <c r="CK28" s="985"/>
      <c r="CL28" s="986"/>
      <c r="CM28" s="984">
        <v>170</v>
      </c>
      <c r="CN28" s="985"/>
      <c r="CO28" s="985"/>
      <c r="CP28" s="985"/>
      <c r="CQ28" s="986"/>
      <c r="CR28" s="984">
        <v>150</v>
      </c>
      <c r="CS28" s="985"/>
      <c r="CT28" s="985"/>
      <c r="CU28" s="985"/>
      <c r="CV28" s="986"/>
      <c r="CW28" s="984">
        <v>54</v>
      </c>
      <c r="CX28" s="985"/>
      <c r="CY28" s="985"/>
      <c r="CZ28" s="985"/>
      <c r="DA28" s="986"/>
      <c r="DB28" s="984" t="s">
        <v>490</v>
      </c>
      <c r="DC28" s="985"/>
      <c r="DD28" s="985"/>
      <c r="DE28" s="985"/>
      <c r="DF28" s="986"/>
      <c r="DG28" s="984" t="s">
        <v>490</v>
      </c>
      <c r="DH28" s="985"/>
      <c r="DI28" s="985"/>
      <c r="DJ28" s="985"/>
      <c r="DK28" s="986"/>
      <c r="DL28" s="984" t="s">
        <v>490</v>
      </c>
      <c r="DM28" s="985"/>
      <c r="DN28" s="985"/>
      <c r="DO28" s="985"/>
      <c r="DP28" s="986"/>
      <c r="DQ28" s="984" t="s">
        <v>490</v>
      </c>
      <c r="DR28" s="985"/>
      <c r="DS28" s="985"/>
      <c r="DT28" s="985"/>
      <c r="DU28" s="986"/>
      <c r="DV28" s="987"/>
      <c r="DW28" s="988"/>
      <c r="DX28" s="988"/>
      <c r="DY28" s="988"/>
      <c r="DZ28" s="989"/>
      <c r="EA28" s="234"/>
    </row>
    <row r="29" spans="1:131" s="235" customFormat="1" ht="26.25" customHeight="1" x14ac:dyDescent="0.2">
      <c r="A29" s="254">
        <v>2</v>
      </c>
      <c r="B29" s="1038" t="s">
        <v>386</v>
      </c>
      <c r="C29" s="1039"/>
      <c r="D29" s="1039"/>
      <c r="E29" s="1039"/>
      <c r="F29" s="1039"/>
      <c r="G29" s="1039"/>
      <c r="H29" s="1039"/>
      <c r="I29" s="1039"/>
      <c r="J29" s="1039"/>
      <c r="K29" s="1039"/>
      <c r="L29" s="1039"/>
      <c r="M29" s="1039"/>
      <c r="N29" s="1039"/>
      <c r="O29" s="1039"/>
      <c r="P29" s="1040"/>
      <c r="Q29" s="1045">
        <v>4775</v>
      </c>
      <c r="R29" s="1042"/>
      <c r="S29" s="1042"/>
      <c r="T29" s="1042"/>
      <c r="U29" s="1042"/>
      <c r="V29" s="1042">
        <v>3718</v>
      </c>
      <c r="W29" s="1042"/>
      <c r="X29" s="1042"/>
      <c r="Y29" s="1042"/>
      <c r="Z29" s="1042"/>
      <c r="AA29" s="1042">
        <v>1057</v>
      </c>
      <c r="AB29" s="1042"/>
      <c r="AC29" s="1042"/>
      <c r="AD29" s="1042"/>
      <c r="AE29" s="1046"/>
      <c r="AF29" s="1041">
        <v>14878</v>
      </c>
      <c r="AG29" s="1042"/>
      <c r="AH29" s="1042"/>
      <c r="AI29" s="1042"/>
      <c r="AJ29" s="1043"/>
      <c r="AK29" s="975" t="s">
        <v>553</v>
      </c>
      <c r="AL29" s="966"/>
      <c r="AM29" s="966"/>
      <c r="AN29" s="966"/>
      <c r="AO29" s="966"/>
      <c r="AP29" s="966">
        <v>592</v>
      </c>
      <c r="AQ29" s="966"/>
      <c r="AR29" s="966"/>
      <c r="AS29" s="966"/>
      <c r="AT29" s="966"/>
      <c r="AU29" s="966" t="s">
        <v>553</v>
      </c>
      <c r="AV29" s="966"/>
      <c r="AW29" s="966"/>
      <c r="AX29" s="966"/>
      <c r="AY29" s="966"/>
      <c r="AZ29" s="1044" t="s">
        <v>553</v>
      </c>
      <c r="BA29" s="1044"/>
      <c r="BB29" s="1044"/>
      <c r="BC29" s="1044"/>
      <c r="BD29" s="1044"/>
      <c r="BE29" s="1036" t="s">
        <v>387</v>
      </c>
      <c r="BF29" s="1036"/>
      <c r="BG29" s="1036"/>
      <c r="BH29" s="1036"/>
      <c r="BI29" s="1037"/>
      <c r="BJ29" s="240"/>
      <c r="BK29" s="240"/>
      <c r="BL29" s="240"/>
      <c r="BM29" s="240"/>
      <c r="BN29" s="240"/>
      <c r="BO29" s="253"/>
      <c r="BP29" s="253"/>
      <c r="BQ29" s="250">
        <v>23</v>
      </c>
      <c r="BR29" s="251" t="s">
        <v>561</v>
      </c>
      <c r="BS29" s="1009" t="s">
        <v>584</v>
      </c>
      <c r="BT29" s="1010" t="s">
        <v>584</v>
      </c>
      <c r="BU29" s="1010" t="s">
        <v>584</v>
      </c>
      <c r="BV29" s="1010" t="s">
        <v>584</v>
      </c>
      <c r="BW29" s="1010" t="s">
        <v>584</v>
      </c>
      <c r="BX29" s="1010" t="s">
        <v>584</v>
      </c>
      <c r="BY29" s="1010" t="s">
        <v>584</v>
      </c>
      <c r="BZ29" s="1010" t="s">
        <v>584</v>
      </c>
      <c r="CA29" s="1010" t="s">
        <v>584</v>
      </c>
      <c r="CB29" s="1010" t="s">
        <v>584</v>
      </c>
      <c r="CC29" s="1010" t="s">
        <v>584</v>
      </c>
      <c r="CD29" s="1010" t="s">
        <v>584</v>
      </c>
      <c r="CE29" s="1010" t="s">
        <v>584</v>
      </c>
      <c r="CF29" s="1010" t="s">
        <v>584</v>
      </c>
      <c r="CG29" s="1011" t="s">
        <v>584</v>
      </c>
      <c r="CH29" s="984">
        <v>-90</v>
      </c>
      <c r="CI29" s="985"/>
      <c r="CJ29" s="985"/>
      <c r="CK29" s="985"/>
      <c r="CL29" s="986"/>
      <c r="CM29" s="984">
        <v>1728</v>
      </c>
      <c r="CN29" s="985"/>
      <c r="CO29" s="985"/>
      <c r="CP29" s="985"/>
      <c r="CQ29" s="986"/>
      <c r="CR29" s="984">
        <v>613</v>
      </c>
      <c r="CS29" s="985"/>
      <c r="CT29" s="985"/>
      <c r="CU29" s="985"/>
      <c r="CV29" s="986"/>
      <c r="CW29" s="984" t="s">
        <v>490</v>
      </c>
      <c r="CX29" s="985"/>
      <c r="CY29" s="985"/>
      <c r="CZ29" s="985"/>
      <c r="DA29" s="986"/>
      <c r="DB29" s="984">
        <v>868</v>
      </c>
      <c r="DC29" s="985"/>
      <c r="DD29" s="985"/>
      <c r="DE29" s="985"/>
      <c r="DF29" s="986"/>
      <c r="DG29" s="984" t="s">
        <v>490</v>
      </c>
      <c r="DH29" s="985"/>
      <c r="DI29" s="985"/>
      <c r="DJ29" s="985"/>
      <c r="DK29" s="986"/>
      <c r="DL29" s="984" t="s">
        <v>490</v>
      </c>
      <c r="DM29" s="985"/>
      <c r="DN29" s="985"/>
      <c r="DO29" s="985"/>
      <c r="DP29" s="986"/>
      <c r="DQ29" s="984" t="s">
        <v>490</v>
      </c>
      <c r="DR29" s="985"/>
      <c r="DS29" s="985"/>
      <c r="DT29" s="985"/>
      <c r="DU29" s="986"/>
      <c r="DV29" s="987"/>
      <c r="DW29" s="988"/>
      <c r="DX29" s="988"/>
      <c r="DY29" s="988"/>
      <c r="DZ29" s="989"/>
      <c r="EA29" s="234"/>
    </row>
    <row r="30" spans="1:131" s="235" customFormat="1" ht="26.25" customHeight="1" x14ac:dyDescent="0.2">
      <c r="A30" s="254">
        <v>3</v>
      </c>
      <c r="B30" s="1038" t="s">
        <v>388</v>
      </c>
      <c r="C30" s="1039"/>
      <c r="D30" s="1039"/>
      <c r="E30" s="1039"/>
      <c r="F30" s="1039"/>
      <c r="G30" s="1039"/>
      <c r="H30" s="1039"/>
      <c r="I30" s="1039"/>
      <c r="J30" s="1039"/>
      <c r="K30" s="1039"/>
      <c r="L30" s="1039"/>
      <c r="M30" s="1039"/>
      <c r="N30" s="1039"/>
      <c r="O30" s="1039"/>
      <c r="P30" s="1040"/>
      <c r="Q30" s="1045">
        <v>134</v>
      </c>
      <c r="R30" s="1042"/>
      <c r="S30" s="1042"/>
      <c r="T30" s="1042"/>
      <c r="U30" s="1042"/>
      <c r="V30" s="1042">
        <v>158</v>
      </c>
      <c r="W30" s="1042"/>
      <c r="X30" s="1042"/>
      <c r="Y30" s="1042"/>
      <c r="Z30" s="1042"/>
      <c r="AA30" s="1042">
        <v>-24</v>
      </c>
      <c r="AB30" s="1042"/>
      <c r="AC30" s="1042"/>
      <c r="AD30" s="1042"/>
      <c r="AE30" s="1046"/>
      <c r="AF30" s="1041">
        <v>409</v>
      </c>
      <c r="AG30" s="1042"/>
      <c r="AH30" s="1042"/>
      <c r="AI30" s="1042"/>
      <c r="AJ30" s="1043"/>
      <c r="AK30" s="975" t="s">
        <v>553</v>
      </c>
      <c r="AL30" s="966"/>
      <c r="AM30" s="966"/>
      <c r="AN30" s="966"/>
      <c r="AO30" s="966"/>
      <c r="AP30" s="966" t="s">
        <v>553</v>
      </c>
      <c r="AQ30" s="966"/>
      <c r="AR30" s="966"/>
      <c r="AS30" s="966"/>
      <c r="AT30" s="966"/>
      <c r="AU30" s="966" t="s">
        <v>553</v>
      </c>
      <c r="AV30" s="966"/>
      <c r="AW30" s="966"/>
      <c r="AX30" s="966"/>
      <c r="AY30" s="966"/>
      <c r="AZ30" s="1044" t="s">
        <v>553</v>
      </c>
      <c r="BA30" s="1044"/>
      <c r="BB30" s="1044"/>
      <c r="BC30" s="1044"/>
      <c r="BD30" s="1044"/>
      <c r="BE30" s="1036" t="s">
        <v>389</v>
      </c>
      <c r="BF30" s="1036"/>
      <c r="BG30" s="1036"/>
      <c r="BH30" s="1036"/>
      <c r="BI30" s="1037"/>
      <c r="BJ30" s="240"/>
      <c r="BK30" s="240"/>
      <c r="BL30" s="240"/>
      <c r="BM30" s="240"/>
      <c r="BN30" s="240"/>
      <c r="BO30" s="253"/>
      <c r="BP30" s="253"/>
      <c r="BQ30" s="250">
        <v>24</v>
      </c>
      <c r="BR30" s="251"/>
      <c r="BS30" s="1009" t="s">
        <v>585</v>
      </c>
      <c r="BT30" s="1010" t="s">
        <v>585</v>
      </c>
      <c r="BU30" s="1010" t="s">
        <v>585</v>
      </c>
      <c r="BV30" s="1010" t="s">
        <v>585</v>
      </c>
      <c r="BW30" s="1010" t="s">
        <v>585</v>
      </c>
      <c r="BX30" s="1010" t="s">
        <v>585</v>
      </c>
      <c r="BY30" s="1010" t="s">
        <v>585</v>
      </c>
      <c r="BZ30" s="1010" t="s">
        <v>585</v>
      </c>
      <c r="CA30" s="1010" t="s">
        <v>585</v>
      </c>
      <c r="CB30" s="1010" t="s">
        <v>585</v>
      </c>
      <c r="CC30" s="1010" t="s">
        <v>585</v>
      </c>
      <c r="CD30" s="1010" t="s">
        <v>585</v>
      </c>
      <c r="CE30" s="1010" t="s">
        <v>585</v>
      </c>
      <c r="CF30" s="1010" t="s">
        <v>585</v>
      </c>
      <c r="CG30" s="1011" t="s">
        <v>585</v>
      </c>
      <c r="CH30" s="984">
        <v>-1</v>
      </c>
      <c r="CI30" s="985"/>
      <c r="CJ30" s="985"/>
      <c r="CK30" s="985"/>
      <c r="CL30" s="986"/>
      <c r="CM30" s="984">
        <v>116</v>
      </c>
      <c r="CN30" s="985"/>
      <c r="CO30" s="985"/>
      <c r="CP30" s="985"/>
      <c r="CQ30" s="986"/>
      <c r="CR30" s="984">
        <v>37</v>
      </c>
      <c r="CS30" s="985"/>
      <c r="CT30" s="985"/>
      <c r="CU30" s="985"/>
      <c r="CV30" s="986"/>
      <c r="CW30" s="984" t="s">
        <v>490</v>
      </c>
      <c r="CX30" s="985"/>
      <c r="CY30" s="985"/>
      <c r="CZ30" s="985"/>
      <c r="DA30" s="986"/>
      <c r="DB30" s="984" t="s">
        <v>490</v>
      </c>
      <c r="DC30" s="985"/>
      <c r="DD30" s="985"/>
      <c r="DE30" s="985"/>
      <c r="DF30" s="986"/>
      <c r="DG30" s="984" t="s">
        <v>490</v>
      </c>
      <c r="DH30" s="985"/>
      <c r="DI30" s="985"/>
      <c r="DJ30" s="985"/>
      <c r="DK30" s="986"/>
      <c r="DL30" s="984" t="s">
        <v>490</v>
      </c>
      <c r="DM30" s="985"/>
      <c r="DN30" s="985"/>
      <c r="DO30" s="985"/>
      <c r="DP30" s="986"/>
      <c r="DQ30" s="984" t="s">
        <v>490</v>
      </c>
      <c r="DR30" s="985"/>
      <c r="DS30" s="985"/>
      <c r="DT30" s="985"/>
      <c r="DU30" s="986"/>
      <c r="DV30" s="987"/>
      <c r="DW30" s="988"/>
      <c r="DX30" s="988"/>
      <c r="DY30" s="988"/>
      <c r="DZ30" s="989"/>
      <c r="EA30" s="234"/>
    </row>
    <row r="31" spans="1:131" s="235" customFormat="1" ht="26.25" customHeight="1" x14ac:dyDescent="0.2">
      <c r="A31" s="254">
        <v>4</v>
      </c>
      <c r="B31" s="1038" t="s">
        <v>390</v>
      </c>
      <c r="C31" s="1039"/>
      <c r="D31" s="1039"/>
      <c r="E31" s="1039"/>
      <c r="F31" s="1039"/>
      <c r="G31" s="1039"/>
      <c r="H31" s="1039"/>
      <c r="I31" s="1039"/>
      <c r="J31" s="1039"/>
      <c r="K31" s="1039"/>
      <c r="L31" s="1039"/>
      <c r="M31" s="1039"/>
      <c r="N31" s="1039"/>
      <c r="O31" s="1039"/>
      <c r="P31" s="1040"/>
      <c r="Q31" s="1045">
        <v>150</v>
      </c>
      <c r="R31" s="1042"/>
      <c r="S31" s="1042"/>
      <c r="T31" s="1042"/>
      <c r="U31" s="1042"/>
      <c r="V31" s="1042">
        <v>149</v>
      </c>
      <c r="W31" s="1042"/>
      <c r="X31" s="1042"/>
      <c r="Y31" s="1042"/>
      <c r="Z31" s="1042"/>
      <c r="AA31" s="1042">
        <v>1</v>
      </c>
      <c r="AB31" s="1042"/>
      <c r="AC31" s="1042"/>
      <c r="AD31" s="1042"/>
      <c r="AE31" s="1046"/>
      <c r="AF31" s="1041">
        <v>8</v>
      </c>
      <c r="AG31" s="1042"/>
      <c r="AH31" s="1042"/>
      <c r="AI31" s="1042"/>
      <c r="AJ31" s="1043"/>
      <c r="AK31" s="975" t="s">
        <v>553</v>
      </c>
      <c r="AL31" s="966"/>
      <c r="AM31" s="966"/>
      <c r="AN31" s="966"/>
      <c r="AO31" s="966"/>
      <c r="AP31" s="966" t="s">
        <v>554</v>
      </c>
      <c r="AQ31" s="966"/>
      <c r="AR31" s="966"/>
      <c r="AS31" s="966"/>
      <c r="AT31" s="966"/>
      <c r="AU31" s="966" t="s">
        <v>553</v>
      </c>
      <c r="AV31" s="966"/>
      <c r="AW31" s="966"/>
      <c r="AX31" s="966"/>
      <c r="AY31" s="966"/>
      <c r="AZ31" s="1044" t="s">
        <v>553</v>
      </c>
      <c r="BA31" s="1044"/>
      <c r="BB31" s="1044"/>
      <c r="BC31" s="1044"/>
      <c r="BD31" s="1044"/>
      <c r="BE31" s="1036" t="s">
        <v>387</v>
      </c>
      <c r="BF31" s="1036"/>
      <c r="BG31" s="1036"/>
      <c r="BH31" s="1036"/>
      <c r="BI31" s="1037"/>
      <c r="BJ31" s="240"/>
      <c r="BK31" s="240"/>
      <c r="BL31" s="240"/>
      <c r="BM31" s="240"/>
      <c r="BN31" s="240"/>
      <c r="BO31" s="253"/>
      <c r="BP31" s="253"/>
      <c r="BQ31" s="250">
        <v>25</v>
      </c>
      <c r="BR31" s="251" t="s">
        <v>561</v>
      </c>
      <c r="BS31" s="1009" t="s">
        <v>586</v>
      </c>
      <c r="BT31" s="1010" t="s">
        <v>586</v>
      </c>
      <c r="BU31" s="1010" t="s">
        <v>586</v>
      </c>
      <c r="BV31" s="1010" t="s">
        <v>586</v>
      </c>
      <c r="BW31" s="1010" t="s">
        <v>586</v>
      </c>
      <c r="BX31" s="1010" t="s">
        <v>586</v>
      </c>
      <c r="BY31" s="1010" t="s">
        <v>586</v>
      </c>
      <c r="BZ31" s="1010" t="s">
        <v>586</v>
      </c>
      <c r="CA31" s="1010" t="s">
        <v>586</v>
      </c>
      <c r="CB31" s="1010" t="s">
        <v>586</v>
      </c>
      <c r="CC31" s="1010" t="s">
        <v>586</v>
      </c>
      <c r="CD31" s="1010" t="s">
        <v>586</v>
      </c>
      <c r="CE31" s="1010" t="s">
        <v>586</v>
      </c>
      <c r="CF31" s="1010" t="s">
        <v>586</v>
      </c>
      <c r="CG31" s="1011" t="s">
        <v>586</v>
      </c>
      <c r="CH31" s="984">
        <v>283</v>
      </c>
      <c r="CI31" s="985"/>
      <c r="CJ31" s="985"/>
      <c r="CK31" s="985"/>
      <c r="CL31" s="986"/>
      <c r="CM31" s="984">
        <v>-1484</v>
      </c>
      <c r="CN31" s="985"/>
      <c r="CO31" s="985"/>
      <c r="CP31" s="985"/>
      <c r="CQ31" s="986"/>
      <c r="CR31" s="984">
        <v>10</v>
      </c>
      <c r="CS31" s="985"/>
      <c r="CT31" s="985"/>
      <c r="CU31" s="985"/>
      <c r="CV31" s="986"/>
      <c r="CW31" s="984">
        <v>240</v>
      </c>
      <c r="CX31" s="985"/>
      <c r="CY31" s="985"/>
      <c r="CZ31" s="985"/>
      <c r="DA31" s="986"/>
      <c r="DB31" s="984" t="s">
        <v>490</v>
      </c>
      <c r="DC31" s="985"/>
      <c r="DD31" s="985"/>
      <c r="DE31" s="985"/>
      <c r="DF31" s="986"/>
      <c r="DG31" s="984" t="s">
        <v>490</v>
      </c>
      <c r="DH31" s="985"/>
      <c r="DI31" s="985"/>
      <c r="DJ31" s="985"/>
      <c r="DK31" s="986"/>
      <c r="DL31" s="984">
        <v>8431</v>
      </c>
      <c r="DM31" s="985"/>
      <c r="DN31" s="985"/>
      <c r="DO31" s="985"/>
      <c r="DP31" s="986"/>
      <c r="DQ31" s="984">
        <v>7588</v>
      </c>
      <c r="DR31" s="985"/>
      <c r="DS31" s="985"/>
      <c r="DT31" s="985"/>
      <c r="DU31" s="986"/>
      <c r="DV31" s="987"/>
      <c r="DW31" s="988"/>
      <c r="DX31" s="988"/>
      <c r="DY31" s="988"/>
      <c r="DZ31" s="989"/>
      <c r="EA31" s="234"/>
    </row>
    <row r="32" spans="1:131" s="235" customFormat="1" ht="26.25" customHeight="1" x14ac:dyDescent="0.2">
      <c r="A32" s="254">
        <v>5</v>
      </c>
      <c r="B32" s="1038" t="s">
        <v>391</v>
      </c>
      <c r="C32" s="1039"/>
      <c r="D32" s="1039"/>
      <c r="E32" s="1039"/>
      <c r="F32" s="1039"/>
      <c r="G32" s="1039"/>
      <c r="H32" s="1039"/>
      <c r="I32" s="1039"/>
      <c r="J32" s="1039"/>
      <c r="K32" s="1039"/>
      <c r="L32" s="1039"/>
      <c r="M32" s="1039"/>
      <c r="N32" s="1039"/>
      <c r="O32" s="1039"/>
      <c r="P32" s="1040"/>
      <c r="Q32" s="1045">
        <v>6984</v>
      </c>
      <c r="R32" s="1042"/>
      <c r="S32" s="1042"/>
      <c r="T32" s="1042"/>
      <c r="U32" s="1042"/>
      <c r="V32" s="1042">
        <v>6017</v>
      </c>
      <c r="W32" s="1042"/>
      <c r="X32" s="1042"/>
      <c r="Y32" s="1042"/>
      <c r="Z32" s="1042"/>
      <c r="AA32" s="1042">
        <v>968</v>
      </c>
      <c r="AB32" s="1042"/>
      <c r="AC32" s="1042"/>
      <c r="AD32" s="1042"/>
      <c r="AE32" s="1046"/>
      <c r="AF32" s="1041">
        <v>769</v>
      </c>
      <c r="AG32" s="1042"/>
      <c r="AH32" s="1042"/>
      <c r="AI32" s="1042"/>
      <c r="AJ32" s="1043"/>
      <c r="AK32" s="975">
        <v>1535</v>
      </c>
      <c r="AL32" s="966"/>
      <c r="AM32" s="966"/>
      <c r="AN32" s="966"/>
      <c r="AO32" s="966"/>
      <c r="AP32" s="966">
        <v>14675</v>
      </c>
      <c r="AQ32" s="966"/>
      <c r="AR32" s="966"/>
      <c r="AS32" s="966"/>
      <c r="AT32" s="966"/>
      <c r="AU32" s="966">
        <v>14675</v>
      </c>
      <c r="AV32" s="966"/>
      <c r="AW32" s="966"/>
      <c r="AX32" s="966"/>
      <c r="AY32" s="966"/>
      <c r="AZ32" s="1044" t="s">
        <v>553</v>
      </c>
      <c r="BA32" s="1044"/>
      <c r="BB32" s="1044"/>
      <c r="BC32" s="1044"/>
      <c r="BD32" s="1044"/>
      <c r="BE32" s="1036" t="s">
        <v>392</v>
      </c>
      <c r="BF32" s="1036"/>
      <c r="BG32" s="1036"/>
      <c r="BH32" s="1036"/>
      <c r="BI32" s="1037"/>
      <c r="BJ32" s="240"/>
      <c r="BK32" s="240"/>
      <c r="BL32" s="240"/>
      <c r="BM32" s="240"/>
      <c r="BN32" s="240"/>
      <c r="BO32" s="253"/>
      <c r="BP32" s="253"/>
      <c r="BQ32" s="250">
        <v>26</v>
      </c>
      <c r="BR32" s="251"/>
      <c r="BS32" s="1009" t="s">
        <v>587</v>
      </c>
      <c r="BT32" s="1010" t="s">
        <v>587</v>
      </c>
      <c r="BU32" s="1010" t="s">
        <v>587</v>
      </c>
      <c r="BV32" s="1010" t="s">
        <v>587</v>
      </c>
      <c r="BW32" s="1010" t="s">
        <v>587</v>
      </c>
      <c r="BX32" s="1010" t="s">
        <v>587</v>
      </c>
      <c r="BY32" s="1010" t="s">
        <v>587</v>
      </c>
      <c r="BZ32" s="1010" t="s">
        <v>587</v>
      </c>
      <c r="CA32" s="1010" t="s">
        <v>587</v>
      </c>
      <c r="CB32" s="1010" t="s">
        <v>587</v>
      </c>
      <c r="CC32" s="1010" t="s">
        <v>587</v>
      </c>
      <c r="CD32" s="1010" t="s">
        <v>587</v>
      </c>
      <c r="CE32" s="1010" t="s">
        <v>587</v>
      </c>
      <c r="CF32" s="1010" t="s">
        <v>587</v>
      </c>
      <c r="CG32" s="1011" t="s">
        <v>587</v>
      </c>
      <c r="CH32" s="984">
        <v>0</v>
      </c>
      <c r="CI32" s="985"/>
      <c r="CJ32" s="985"/>
      <c r="CK32" s="985"/>
      <c r="CL32" s="986"/>
      <c r="CM32" s="984">
        <v>604</v>
      </c>
      <c r="CN32" s="985"/>
      <c r="CO32" s="985"/>
      <c r="CP32" s="985"/>
      <c r="CQ32" s="986"/>
      <c r="CR32" s="984">
        <v>300</v>
      </c>
      <c r="CS32" s="985"/>
      <c r="CT32" s="985"/>
      <c r="CU32" s="985"/>
      <c r="CV32" s="986"/>
      <c r="CW32" s="984" t="s">
        <v>490</v>
      </c>
      <c r="CX32" s="985"/>
      <c r="CY32" s="985"/>
      <c r="CZ32" s="985"/>
      <c r="DA32" s="986"/>
      <c r="DB32" s="984" t="s">
        <v>490</v>
      </c>
      <c r="DC32" s="985"/>
      <c r="DD32" s="985"/>
      <c r="DE32" s="985"/>
      <c r="DF32" s="986"/>
      <c r="DG32" s="984" t="s">
        <v>490</v>
      </c>
      <c r="DH32" s="985"/>
      <c r="DI32" s="985"/>
      <c r="DJ32" s="985"/>
      <c r="DK32" s="986"/>
      <c r="DL32" s="984" t="s">
        <v>490</v>
      </c>
      <c r="DM32" s="985"/>
      <c r="DN32" s="985"/>
      <c r="DO32" s="985"/>
      <c r="DP32" s="986"/>
      <c r="DQ32" s="984" t="s">
        <v>490</v>
      </c>
      <c r="DR32" s="985"/>
      <c r="DS32" s="985"/>
      <c r="DT32" s="985"/>
      <c r="DU32" s="986"/>
      <c r="DV32" s="987"/>
      <c r="DW32" s="988"/>
      <c r="DX32" s="988"/>
      <c r="DY32" s="988"/>
      <c r="DZ32" s="989"/>
      <c r="EA32" s="234"/>
    </row>
    <row r="33" spans="1:131" s="235" customFormat="1" ht="26.25" customHeight="1" x14ac:dyDescent="0.2">
      <c r="A33" s="254">
        <v>6</v>
      </c>
      <c r="B33" s="1038"/>
      <c r="C33" s="1039"/>
      <c r="D33" s="1039"/>
      <c r="E33" s="1039"/>
      <c r="F33" s="1039"/>
      <c r="G33" s="1039"/>
      <c r="H33" s="1039"/>
      <c r="I33" s="1039"/>
      <c r="J33" s="1039"/>
      <c r="K33" s="1039"/>
      <c r="L33" s="1039"/>
      <c r="M33" s="1039"/>
      <c r="N33" s="1039"/>
      <c r="O33" s="1039"/>
      <c r="P33" s="1040"/>
      <c r="Q33" s="1045"/>
      <c r="R33" s="1042"/>
      <c r="S33" s="1042"/>
      <c r="T33" s="1042"/>
      <c r="U33" s="1042"/>
      <c r="V33" s="1042"/>
      <c r="W33" s="1042"/>
      <c r="X33" s="1042"/>
      <c r="Y33" s="1042"/>
      <c r="Z33" s="1042"/>
      <c r="AA33" s="1042"/>
      <c r="AB33" s="1042"/>
      <c r="AC33" s="1042"/>
      <c r="AD33" s="1042"/>
      <c r="AE33" s="1046"/>
      <c r="AF33" s="1041"/>
      <c r="AG33" s="1042"/>
      <c r="AH33" s="1042"/>
      <c r="AI33" s="1042"/>
      <c r="AJ33" s="1043"/>
      <c r="AK33" s="975"/>
      <c r="AL33" s="966"/>
      <c r="AM33" s="966"/>
      <c r="AN33" s="966"/>
      <c r="AO33" s="966"/>
      <c r="AP33" s="966"/>
      <c r="AQ33" s="966"/>
      <c r="AR33" s="966"/>
      <c r="AS33" s="966"/>
      <c r="AT33" s="966"/>
      <c r="AU33" s="966"/>
      <c r="AV33" s="966"/>
      <c r="AW33" s="966"/>
      <c r="AX33" s="966"/>
      <c r="AY33" s="966"/>
      <c r="AZ33" s="1044"/>
      <c r="BA33" s="1044"/>
      <c r="BB33" s="1044"/>
      <c r="BC33" s="1044"/>
      <c r="BD33" s="1044"/>
      <c r="BE33" s="1036"/>
      <c r="BF33" s="1036"/>
      <c r="BG33" s="1036"/>
      <c r="BH33" s="1036"/>
      <c r="BI33" s="1037"/>
      <c r="BJ33" s="240"/>
      <c r="BK33" s="240"/>
      <c r="BL33" s="240"/>
      <c r="BM33" s="240"/>
      <c r="BN33" s="240"/>
      <c r="BO33" s="253"/>
      <c r="BP33" s="253"/>
      <c r="BQ33" s="250">
        <v>27</v>
      </c>
      <c r="BR33" s="251"/>
      <c r="BS33" s="1009" t="s">
        <v>588</v>
      </c>
      <c r="BT33" s="1010" t="s">
        <v>588</v>
      </c>
      <c r="BU33" s="1010" t="s">
        <v>588</v>
      </c>
      <c r="BV33" s="1010" t="s">
        <v>588</v>
      </c>
      <c r="BW33" s="1010" t="s">
        <v>588</v>
      </c>
      <c r="BX33" s="1010" t="s">
        <v>588</v>
      </c>
      <c r="BY33" s="1010" t="s">
        <v>588</v>
      </c>
      <c r="BZ33" s="1010" t="s">
        <v>588</v>
      </c>
      <c r="CA33" s="1010" t="s">
        <v>588</v>
      </c>
      <c r="CB33" s="1010" t="s">
        <v>588</v>
      </c>
      <c r="CC33" s="1010" t="s">
        <v>588</v>
      </c>
      <c r="CD33" s="1010" t="s">
        <v>588</v>
      </c>
      <c r="CE33" s="1010" t="s">
        <v>588</v>
      </c>
      <c r="CF33" s="1010" t="s">
        <v>588</v>
      </c>
      <c r="CG33" s="1011" t="s">
        <v>588</v>
      </c>
      <c r="CH33" s="984">
        <v>-9</v>
      </c>
      <c r="CI33" s="985"/>
      <c r="CJ33" s="985"/>
      <c r="CK33" s="985"/>
      <c r="CL33" s="986"/>
      <c r="CM33" s="984">
        <v>967</v>
      </c>
      <c r="CN33" s="985"/>
      <c r="CO33" s="985"/>
      <c r="CP33" s="985"/>
      <c r="CQ33" s="986"/>
      <c r="CR33" s="984">
        <v>421</v>
      </c>
      <c r="CS33" s="985"/>
      <c r="CT33" s="985"/>
      <c r="CU33" s="985"/>
      <c r="CV33" s="986"/>
      <c r="CW33" s="984">
        <v>171</v>
      </c>
      <c r="CX33" s="985"/>
      <c r="CY33" s="985"/>
      <c r="CZ33" s="985"/>
      <c r="DA33" s="986"/>
      <c r="DB33" s="984" t="s">
        <v>490</v>
      </c>
      <c r="DC33" s="985"/>
      <c r="DD33" s="985"/>
      <c r="DE33" s="985"/>
      <c r="DF33" s="986"/>
      <c r="DG33" s="984" t="s">
        <v>490</v>
      </c>
      <c r="DH33" s="985"/>
      <c r="DI33" s="985"/>
      <c r="DJ33" s="985"/>
      <c r="DK33" s="986"/>
      <c r="DL33" s="984" t="s">
        <v>490</v>
      </c>
      <c r="DM33" s="985"/>
      <c r="DN33" s="985"/>
      <c r="DO33" s="985"/>
      <c r="DP33" s="986"/>
      <c r="DQ33" s="984" t="s">
        <v>490</v>
      </c>
      <c r="DR33" s="985"/>
      <c r="DS33" s="985"/>
      <c r="DT33" s="985"/>
      <c r="DU33" s="986"/>
      <c r="DV33" s="987"/>
      <c r="DW33" s="988"/>
      <c r="DX33" s="988"/>
      <c r="DY33" s="988"/>
      <c r="DZ33" s="989"/>
      <c r="EA33" s="234"/>
    </row>
    <row r="34" spans="1:131" s="235" customFormat="1" ht="26.25" customHeight="1" x14ac:dyDescent="0.2">
      <c r="A34" s="254">
        <v>7</v>
      </c>
      <c r="B34" s="1038"/>
      <c r="C34" s="1039"/>
      <c r="D34" s="1039"/>
      <c r="E34" s="1039"/>
      <c r="F34" s="1039"/>
      <c r="G34" s="1039"/>
      <c r="H34" s="1039"/>
      <c r="I34" s="1039"/>
      <c r="J34" s="1039"/>
      <c r="K34" s="1039"/>
      <c r="L34" s="1039"/>
      <c r="M34" s="1039"/>
      <c r="N34" s="1039"/>
      <c r="O34" s="1039"/>
      <c r="P34" s="1040"/>
      <c r="Q34" s="1045"/>
      <c r="R34" s="1042"/>
      <c r="S34" s="1042"/>
      <c r="T34" s="1042"/>
      <c r="U34" s="1042"/>
      <c r="V34" s="1042"/>
      <c r="W34" s="1042"/>
      <c r="X34" s="1042"/>
      <c r="Y34" s="1042"/>
      <c r="Z34" s="1042"/>
      <c r="AA34" s="1042"/>
      <c r="AB34" s="1042"/>
      <c r="AC34" s="1042"/>
      <c r="AD34" s="1042"/>
      <c r="AE34" s="1046"/>
      <c r="AF34" s="1041"/>
      <c r="AG34" s="1042"/>
      <c r="AH34" s="1042"/>
      <c r="AI34" s="1042"/>
      <c r="AJ34" s="1043"/>
      <c r="AK34" s="975"/>
      <c r="AL34" s="966"/>
      <c r="AM34" s="966"/>
      <c r="AN34" s="966"/>
      <c r="AO34" s="966"/>
      <c r="AP34" s="966"/>
      <c r="AQ34" s="966"/>
      <c r="AR34" s="966"/>
      <c r="AS34" s="966"/>
      <c r="AT34" s="966"/>
      <c r="AU34" s="966"/>
      <c r="AV34" s="966"/>
      <c r="AW34" s="966"/>
      <c r="AX34" s="966"/>
      <c r="AY34" s="966"/>
      <c r="AZ34" s="1044"/>
      <c r="BA34" s="1044"/>
      <c r="BB34" s="1044"/>
      <c r="BC34" s="1044"/>
      <c r="BD34" s="1044"/>
      <c r="BE34" s="1036"/>
      <c r="BF34" s="1036"/>
      <c r="BG34" s="1036"/>
      <c r="BH34" s="1036"/>
      <c r="BI34" s="1037"/>
      <c r="BJ34" s="240"/>
      <c r="BK34" s="240"/>
      <c r="BL34" s="240"/>
      <c r="BM34" s="240"/>
      <c r="BN34" s="240"/>
      <c r="BO34" s="253"/>
      <c r="BP34" s="253"/>
      <c r="BQ34" s="250">
        <v>28</v>
      </c>
      <c r="BR34" s="251"/>
      <c r="BS34" s="1009" t="s">
        <v>589</v>
      </c>
      <c r="BT34" s="1010"/>
      <c r="BU34" s="1010"/>
      <c r="BV34" s="1010"/>
      <c r="BW34" s="1010"/>
      <c r="BX34" s="1010"/>
      <c r="BY34" s="1010"/>
      <c r="BZ34" s="1010"/>
      <c r="CA34" s="1010"/>
      <c r="CB34" s="1010"/>
      <c r="CC34" s="1010"/>
      <c r="CD34" s="1010"/>
      <c r="CE34" s="1010"/>
      <c r="CF34" s="1010"/>
      <c r="CG34" s="1011"/>
      <c r="CH34" s="984">
        <v>3</v>
      </c>
      <c r="CI34" s="985"/>
      <c r="CJ34" s="985"/>
      <c r="CK34" s="985"/>
      <c r="CL34" s="986"/>
      <c r="CM34" s="984">
        <v>772</v>
      </c>
      <c r="CN34" s="985"/>
      <c r="CO34" s="985"/>
      <c r="CP34" s="985"/>
      <c r="CQ34" s="986"/>
      <c r="CR34" s="984">
        <v>10</v>
      </c>
      <c r="CS34" s="985"/>
      <c r="CT34" s="985"/>
      <c r="CU34" s="985"/>
      <c r="CV34" s="986"/>
      <c r="CW34" s="984" t="s">
        <v>490</v>
      </c>
      <c r="CX34" s="985"/>
      <c r="CY34" s="985"/>
      <c r="CZ34" s="985"/>
      <c r="DA34" s="986"/>
      <c r="DB34" s="984" t="s">
        <v>490</v>
      </c>
      <c r="DC34" s="985"/>
      <c r="DD34" s="985"/>
      <c r="DE34" s="985"/>
      <c r="DF34" s="986"/>
      <c r="DG34" s="984" t="s">
        <v>490</v>
      </c>
      <c r="DH34" s="985"/>
      <c r="DI34" s="985"/>
      <c r="DJ34" s="985"/>
      <c r="DK34" s="986"/>
      <c r="DL34" s="984" t="s">
        <v>490</v>
      </c>
      <c r="DM34" s="985"/>
      <c r="DN34" s="985"/>
      <c r="DO34" s="985"/>
      <c r="DP34" s="986"/>
      <c r="DQ34" s="984" t="s">
        <v>490</v>
      </c>
      <c r="DR34" s="985"/>
      <c r="DS34" s="985"/>
      <c r="DT34" s="985"/>
      <c r="DU34" s="986"/>
      <c r="DV34" s="987"/>
      <c r="DW34" s="988"/>
      <c r="DX34" s="988"/>
      <c r="DY34" s="988"/>
      <c r="DZ34" s="989"/>
      <c r="EA34" s="234"/>
    </row>
    <row r="35" spans="1:131" s="235" customFormat="1" ht="26.25" customHeight="1" x14ac:dyDescent="0.2">
      <c r="A35" s="254">
        <v>8</v>
      </c>
      <c r="B35" s="1038"/>
      <c r="C35" s="1039"/>
      <c r="D35" s="1039"/>
      <c r="E35" s="1039"/>
      <c r="F35" s="1039"/>
      <c r="G35" s="1039"/>
      <c r="H35" s="1039"/>
      <c r="I35" s="1039"/>
      <c r="J35" s="1039"/>
      <c r="K35" s="1039"/>
      <c r="L35" s="1039"/>
      <c r="M35" s="1039"/>
      <c r="N35" s="1039"/>
      <c r="O35" s="1039"/>
      <c r="P35" s="1040"/>
      <c r="Q35" s="1045"/>
      <c r="R35" s="1042"/>
      <c r="S35" s="1042"/>
      <c r="T35" s="1042"/>
      <c r="U35" s="1042"/>
      <c r="V35" s="1042"/>
      <c r="W35" s="1042"/>
      <c r="X35" s="1042"/>
      <c r="Y35" s="1042"/>
      <c r="Z35" s="1042"/>
      <c r="AA35" s="1042"/>
      <c r="AB35" s="1042"/>
      <c r="AC35" s="1042"/>
      <c r="AD35" s="1042"/>
      <c r="AE35" s="1046"/>
      <c r="AF35" s="1041"/>
      <c r="AG35" s="1042"/>
      <c r="AH35" s="1042"/>
      <c r="AI35" s="1042"/>
      <c r="AJ35" s="1043"/>
      <c r="AK35" s="975"/>
      <c r="AL35" s="966"/>
      <c r="AM35" s="966"/>
      <c r="AN35" s="966"/>
      <c r="AO35" s="966"/>
      <c r="AP35" s="966"/>
      <c r="AQ35" s="966"/>
      <c r="AR35" s="966"/>
      <c r="AS35" s="966"/>
      <c r="AT35" s="966"/>
      <c r="AU35" s="966"/>
      <c r="AV35" s="966"/>
      <c r="AW35" s="966"/>
      <c r="AX35" s="966"/>
      <c r="AY35" s="966"/>
      <c r="AZ35" s="1044"/>
      <c r="BA35" s="1044"/>
      <c r="BB35" s="1044"/>
      <c r="BC35" s="1044"/>
      <c r="BD35" s="1044"/>
      <c r="BE35" s="1036"/>
      <c r="BF35" s="1036"/>
      <c r="BG35" s="1036"/>
      <c r="BH35" s="1036"/>
      <c r="BI35" s="1037"/>
      <c r="BJ35" s="240"/>
      <c r="BK35" s="240"/>
      <c r="BL35" s="240"/>
      <c r="BM35" s="240"/>
      <c r="BN35" s="240"/>
      <c r="BO35" s="253"/>
      <c r="BP35" s="253"/>
      <c r="BQ35" s="250">
        <v>29</v>
      </c>
      <c r="BR35" s="251" t="s">
        <v>561</v>
      </c>
      <c r="BS35" s="1009" t="s">
        <v>590</v>
      </c>
      <c r="BT35" s="1010" t="s">
        <v>590</v>
      </c>
      <c r="BU35" s="1010" t="s">
        <v>590</v>
      </c>
      <c r="BV35" s="1010" t="s">
        <v>590</v>
      </c>
      <c r="BW35" s="1010" t="s">
        <v>590</v>
      </c>
      <c r="BX35" s="1010" t="s">
        <v>590</v>
      </c>
      <c r="BY35" s="1010" t="s">
        <v>590</v>
      </c>
      <c r="BZ35" s="1010" t="s">
        <v>590</v>
      </c>
      <c r="CA35" s="1010" t="s">
        <v>590</v>
      </c>
      <c r="CB35" s="1010" t="s">
        <v>590</v>
      </c>
      <c r="CC35" s="1010" t="s">
        <v>590</v>
      </c>
      <c r="CD35" s="1010" t="s">
        <v>590</v>
      </c>
      <c r="CE35" s="1010" t="s">
        <v>590</v>
      </c>
      <c r="CF35" s="1010" t="s">
        <v>590</v>
      </c>
      <c r="CG35" s="1011" t="s">
        <v>590</v>
      </c>
      <c r="CH35" s="984">
        <v>1744</v>
      </c>
      <c r="CI35" s="985"/>
      <c r="CJ35" s="985"/>
      <c r="CK35" s="985"/>
      <c r="CL35" s="986"/>
      <c r="CM35" s="984">
        <v>10896</v>
      </c>
      <c r="CN35" s="985"/>
      <c r="CO35" s="985"/>
      <c r="CP35" s="985"/>
      <c r="CQ35" s="986"/>
      <c r="CR35" s="984">
        <v>243</v>
      </c>
      <c r="CS35" s="985"/>
      <c r="CT35" s="985"/>
      <c r="CU35" s="985"/>
      <c r="CV35" s="986"/>
      <c r="CW35" s="984">
        <v>3961</v>
      </c>
      <c r="CX35" s="985"/>
      <c r="CY35" s="985"/>
      <c r="CZ35" s="985"/>
      <c r="DA35" s="986"/>
      <c r="DB35" s="984">
        <v>26624</v>
      </c>
      <c r="DC35" s="985"/>
      <c r="DD35" s="985"/>
      <c r="DE35" s="985"/>
      <c r="DF35" s="986"/>
      <c r="DG35" s="984" t="s">
        <v>490</v>
      </c>
      <c r="DH35" s="985"/>
      <c r="DI35" s="985"/>
      <c r="DJ35" s="985"/>
      <c r="DK35" s="986"/>
      <c r="DL35" s="984" t="s">
        <v>490</v>
      </c>
      <c r="DM35" s="985"/>
      <c r="DN35" s="985"/>
      <c r="DO35" s="985"/>
      <c r="DP35" s="986"/>
      <c r="DQ35" s="984" t="s">
        <v>490</v>
      </c>
      <c r="DR35" s="985"/>
      <c r="DS35" s="985"/>
      <c r="DT35" s="985"/>
      <c r="DU35" s="986"/>
      <c r="DV35" s="987"/>
      <c r="DW35" s="988"/>
      <c r="DX35" s="988"/>
      <c r="DY35" s="988"/>
      <c r="DZ35" s="989"/>
      <c r="EA35" s="234"/>
    </row>
    <row r="36" spans="1:131" s="235" customFormat="1" ht="26.25" customHeight="1" x14ac:dyDescent="0.2">
      <c r="A36" s="254">
        <v>9</v>
      </c>
      <c r="B36" s="1038"/>
      <c r="C36" s="1039"/>
      <c r="D36" s="1039"/>
      <c r="E36" s="1039"/>
      <c r="F36" s="1039"/>
      <c r="G36" s="1039"/>
      <c r="H36" s="1039"/>
      <c r="I36" s="1039"/>
      <c r="J36" s="1039"/>
      <c r="K36" s="1039"/>
      <c r="L36" s="1039"/>
      <c r="M36" s="1039"/>
      <c r="N36" s="1039"/>
      <c r="O36" s="1039"/>
      <c r="P36" s="1040"/>
      <c r="Q36" s="1045"/>
      <c r="R36" s="1042"/>
      <c r="S36" s="1042"/>
      <c r="T36" s="1042"/>
      <c r="U36" s="1042"/>
      <c r="V36" s="1042"/>
      <c r="W36" s="1042"/>
      <c r="X36" s="1042"/>
      <c r="Y36" s="1042"/>
      <c r="Z36" s="1042"/>
      <c r="AA36" s="1042"/>
      <c r="AB36" s="1042"/>
      <c r="AC36" s="1042"/>
      <c r="AD36" s="1042"/>
      <c r="AE36" s="1046"/>
      <c r="AF36" s="1041"/>
      <c r="AG36" s="1042"/>
      <c r="AH36" s="1042"/>
      <c r="AI36" s="1042"/>
      <c r="AJ36" s="1043"/>
      <c r="AK36" s="975"/>
      <c r="AL36" s="966"/>
      <c r="AM36" s="966"/>
      <c r="AN36" s="966"/>
      <c r="AO36" s="966"/>
      <c r="AP36" s="966"/>
      <c r="AQ36" s="966"/>
      <c r="AR36" s="966"/>
      <c r="AS36" s="966"/>
      <c r="AT36" s="966"/>
      <c r="AU36" s="966"/>
      <c r="AV36" s="966"/>
      <c r="AW36" s="966"/>
      <c r="AX36" s="966"/>
      <c r="AY36" s="966"/>
      <c r="AZ36" s="1044"/>
      <c r="BA36" s="1044"/>
      <c r="BB36" s="1044"/>
      <c r="BC36" s="1044"/>
      <c r="BD36" s="1044"/>
      <c r="BE36" s="1036"/>
      <c r="BF36" s="1036"/>
      <c r="BG36" s="1036"/>
      <c r="BH36" s="1036"/>
      <c r="BI36" s="1037"/>
      <c r="BJ36" s="240"/>
      <c r="BK36" s="240"/>
      <c r="BL36" s="240"/>
      <c r="BM36" s="240"/>
      <c r="BN36" s="240"/>
      <c r="BO36" s="253"/>
      <c r="BP36" s="253"/>
      <c r="BQ36" s="250">
        <v>30</v>
      </c>
      <c r="BR36" s="251" t="s">
        <v>561</v>
      </c>
      <c r="BS36" s="1009" t="s">
        <v>591</v>
      </c>
      <c r="BT36" s="1010" t="s">
        <v>591</v>
      </c>
      <c r="BU36" s="1010" t="s">
        <v>591</v>
      </c>
      <c r="BV36" s="1010" t="s">
        <v>591</v>
      </c>
      <c r="BW36" s="1010" t="s">
        <v>591</v>
      </c>
      <c r="BX36" s="1010" t="s">
        <v>591</v>
      </c>
      <c r="BY36" s="1010" t="s">
        <v>591</v>
      </c>
      <c r="BZ36" s="1010" t="s">
        <v>591</v>
      </c>
      <c r="CA36" s="1010" t="s">
        <v>591</v>
      </c>
      <c r="CB36" s="1010" t="s">
        <v>591</v>
      </c>
      <c r="CC36" s="1010" t="s">
        <v>591</v>
      </c>
      <c r="CD36" s="1010" t="s">
        <v>591</v>
      </c>
      <c r="CE36" s="1010" t="s">
        <v>591</v>
      </c>
      <c r="CF36" s="1010" t="s">
        <v>591</v>
      </c>
      <c r="CG36" s="1011" t="s">
        <v>591</v>
      </c>
      <c r="CH36" s="984">
        <v>11</v>
      </c>
      <c r="CI36" s="985"/>
      <c r="CJ36" s="985"/>
      <c r="CK36" s="985"/>
      <c r="CL36" s="986"/>
      <c r="CM36" s="984">
        <v>5981</v>
      </c>
      <c r="CN36" s="985"/>
      <c r="CO36" s="985"/>
      <c r="CP36" s="985"/>
      <c r="CQ36" s="986"/>
      <c r="CR36" s="984">
        <v>7152</v>
      </c>
      <c r="CS36" s="985"/>
      <c r="CT36" s="985"/>
      <c r="CU36" s="985"/>
      <c r="CV36" s="986"/>
      <c r="CW36" s="984">
        <v>924</v>
      </c>
      <c r="CX36" s="985"/>
      <c r="CY36" s="985"/>
      <c r="CZ36" s="985"/>
      <c r="DA36" s="986"/>
      <c r="DB36" s="984" t="s">
        <v>490</v>
      </c>
      <c r="DC36" s="985"/>
      <c r="DD36" s="985"/>
      <c r="DE36" s="985"/>
      <c r="DF36" s="986"/>
      <c r="DG36" s="984" t="s">
        <v>490</v>
      </c>
      <c r="DH36" s="985"/>
      <c r="DI36" s="985"/>
      <c r="DJ36" s="985"/>
      <c r="DK36" s="986"/>
      <c r="DL36" s="984" t="s">
        <v>490</v>
      </c>
      <c r="DM36" s="985"/>
      <c r="DN36" s="985"/>
      <c r="DO36" s="985"/>
      <c r="DP36" s="986"/>
      <c r="DQ36" s="984" t="s">
        <v>490</v>
      </c>
      <c r="DR36" s="985"/>
      <c r="DS36" s="985"/>
      <c r="DT36" s="985"/>
      <c r="DU36" s="986"/>
      <c r="DV36" s="987"/>
      <c r="DW36" s="988"/>
      <c r="DX36" s="988"/>
      <c r="DY36" s="988"/>
      <c r="DZ36" s="989"/>
      <c r="EA36" s="234"/>
    </row>
    <row r="37" spans="1:131" s="235" customFormat="1" ht="26.25" customHeight="1" x14ac:dyDescent="0.2">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234"/>
    </row>
    <row r="38" spans="1:131" s="235" customFormat="1" ht="26.25" customHeight="1" x14ac:dyDescent="0.2">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34"/>
    </row>
    <row r="39" spans="1:131" s="235" customFormat="1" ht="26.25" customHeight="1" x14ac:dyDescent="0.2">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4"/>
    </row>
    <row r="40" spans="1:131" s="235" customFormat="1" ht="26.25" customHeight="1" x14ac:dyDescent="0.2">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4"/>
    </row>
    <row r="41" spans="1:131" s="235" customFormat="1" ht="26.25" customHeight="1" x14ac:dyDescent="0.2">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2">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2">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2">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2">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2">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2">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2">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2">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2">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2">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2">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393</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2" t="s">
        <v>373</v>
      </c>
      <c r="B63" s="939" t="s">
        <v>394</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17135</v>
      </c>
      <c r="AG63" s="954"/>
      <c r="AH63" s="954"/>
      <c r="AI63" s="954"/>
      <c r="AJ63" s="1024"/>
      <c r="AK63" s="1025"/>
      <c r="AL63" s="958"/>
      <c r="AM63" s="958"/>
      <c r="AN63" s="958"/>
      <c r="AO63" s="958"/>
      <c r="AP63" s="954">
        <v>15267</v>
      </c>
      <c r="AQ63" s="954"/>
      <c r="AR63" s="954"/>
      <c r="AS63" s="954"/>
      <c r="AT63" s="954"/>
      <c r="AU63" s="954">
        <v>14675</v>
      </c>
      <c r="AV63" s="954"/>
      <c r="AW63" s="954"/>
      <c r="AX63" s="954"/>
      <c r="AY63" s="954"/>
      <c r="AZ63" s="1019"/>
      <c r="BA63" s="1019"/>
      <c r="BB63" s="1019"/>
      <c r="BC63" s="1019"/>
      <c r="BD63" s="1019"/>
      <c r="BE63" s="955"/>
      <c r="BF63" s="955"/>
      <c r="BG63" s="955"/>
      <c r="BH63" s="955"/>
      <c r="BI63" s="956"/>
      <c r="BJ63" s="1020" t="s">
        <v>395</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396</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397</v>
      </c>
      <c r="B66" s="991"/>
      <c r="C66" s="991"/>
      <c r="D66" s="991"/>
      <c r="E66" s="991"/>
      <c r="F66" s="991"/>
      <c r="G66" s="991"/>
      <c r="H66" s="991"/>
      <c r="I66" s="991"/>
      <c r="J66" s="991"/>
      <c r="K66" s="991"/>
      <c r="L66" s="991"/>
      <c r="M66" s="991"/>
      <c r="N66" s="991"/>
      <c r="O66" s="991"/>
      <c r="P66" s="992"/>
      <c r="Q66" s="996" t="s">
        <v>398</v>
      </c>
      <c r="R66" s="997"/>
      <c r="S66" s="997"/>
      <c r="T66" s="997"/>
      <c r="U66" s="998"/>
      <c r="V66" s="996" t="s">
        <v>399</v>
      </c>
      <c r="W66" s="997"/>
      <c r="X66" s="997"/>
      <c r="Y66" s="997"/>
      <c r="Z66" s="998"/>
      <c r="AA66" s="996" t="s">
        <v>379</v>
      </c>
      <c r="AB66" s="997"/>
      <c r="AC66" s="997"/>
      <c r="AD66" s="997"/>
      <c r="AE66" s="998"/>
      <c r="AF66" s="1002" t="s">
        <v>380</v>
      </c>
      <c r="AG66" s="1003"/>
      <c r="AH66" s="1003"/>
      <c r="AI66" s="1003"/>
      <c r="AJ66" s="1004"/>
      <c r="AK66" s="996" t="s">
        <v>381</v>
      </c>
      <c r="AL66" s="991"/>
      <c r="AM66" s="991"/>
      <c r="AN66" s="991"/>
      <c r="AO66" s="992"/>
      <c r="AP66" s="996" t="s">
        <v>382</v>
      </c>
      <c r="AQ66" s="997"/>
      <c r="AR66" s="997"/>
      <c r="AS66" s="997"/>
      <c r="AT66" s="998"/>
      <c r="AU66" s="996" t="s">
        <v>400</v>
      </c>
      <c r="AV66" s="997"/>
      <c r="AW66" s="997"/>
      <c r="AX66" s="997"/>
      <c r="AY66" s="998"/>
      <c r="AZ66" s="996" t="s">
        <v>350</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0"/>
      <c r="C68" s="981"/>
      <c r="D68" s="981"/>
      <c r="E68" s="981"/>
      <c r="F68" s="981"/>
      <c r="G68" s="981"/>
      <c r="H68" s="981"/>
      <c r="I68" s="981"/>
      <c r="J68" s="981"/>
      <c r="K68" s="981"/>
      <c r="L68" s="981"/>
      <c r="M68" s="981"/>
      <c r="N68" s="981"/>
      <c r="O68" s="981"/>
      <c r="P68" s="982"/>
      <c r="Q68" s="983"/>
      <c r="R68" s="977"/>
      <c r="S68" s="977"/>
      <c r="T68" s="977"/>
      <c r="U68" s="977"/>
      <c r="V68" s="977"/>
      <c r="W68" s="977"/>
      <c r="X68" s="977"/>
      <c r="Y68" s="977"/>
      <c r="Z68" s="977"/>
      <c r="AA68" s="977"/>
      <c r="AB68" s="977"/>
      <c r="AC68" s="977"/>
      <c r="AD68" s="977"/>
      <c r="AE68" s="977"/>
      <c r="AF68" s="977"/>
      <c r="AG68" s="977"/>
      <c r="AH68" s="977"/>
      <c r="AI68" s="977"/>
      <c r="AJ68" s="977"/>
      <c r="AK68" s="977"/>
      <c r="AL68" s="977"/>
      <c r="AM68" s="977"/>
      <c r="AN68" s="977"/>
      <c r="AO68" s="977"/>
      <c r="AP68" s="977"/>
      <c r="AQ68" s="977"/>
      <c r="AR68" s="977"/>
      <c r="AS68" s="977"/>
      <c r="AT68" s="977"/>
      <c r="AU68" s="977"/>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373</v>
      </c>
      <c r="B88" s="939" t="s">
        <v>401</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c r="AG88" s="954"/>
      <c r="AH88" s="954"/>
      <c r="AI88" s="954"/>
      <c r="AJ88" s="954"/>
      <c r="AK88" s="958"/>
      <c r="AL88" s="958"/>
      <c r="AM88" s="958"/>
      <c r="AN88" s="958"/>
      <c r="AO88" s="958"/>
      <c r="AP88" s="954"/>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373</v>
      </c>
      <c r="BR102" s="939" t="s">
        <v>402</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11935</v>
      </c>
      <c r="CS102" s="946"/>
      <c r="CT102" s="946"/>
      <c r="CU102" s="946"/>
      <c r="CV102" s="947"/>
      <c r="CW102" s="945">
        <v>6055</v>
      </c>
      <c r="CX102" s="946"/>
      <c r="CY102" s="946"/>
      <c r="CZ102" s="946"/>
      <c r="DA102" s="947"/>
      <c r="DB102" s="945">
        <v>33912</v>
      </c>
      <c r="DC102" s="946"/>
      <c r="DD102" s="946"/>
      <c r="DE102" s="946"/>
      <c r="DF102" s="947"/>
      <c r="DG102" s="945">
        <v>7150</v>
      </c>
      <c r="DH102" s="946"/>
      <c r="DI102" s="946"/>
      <c r="DJ102" s="946"/>
      <c r="DK102" s="947"/>
      <c r="DL102" s="945">
        <v>9652</v>
      </c>
      <c r="DM102" s="946"/>
      <c r="DN102" s="946"/>
      <c r="DO102" s="946"/>
      <c r="DP102" s="947"/>
      <c r="DQ102" s="945">
        <v>14549</v>
      </c>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403</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404</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405</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406</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407</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408</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409</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410</v>
      </c>
      <c r="AB109" s="889"/>
      <c r="AC109" s="889"/>
      <c r="AD109" s="889"/>
      <c r="AE109" s="890"/>
      <c r="AF109" s="891" t="s">
        <v>298</v>
      </c>
      <c r="AG109" s="889"/>
      <c r="AH109" s="889"/>
      <c r="AI109" s="889"/>
      <c r="AJ109" s="890"/>
      <c r="AK109" s="891" t="s">
        <v>297</v>
      </c>
      <c r="AL109" s="889"/>
      <c r="AM109" s="889"/>
      <c r="AN109" s="889"/>
      <c r="AO109" s="890"/>
      <c r="AP109" s="891" t="s">
        <v>411</v>
      </c>
      <c r="AQ109" s="889"/>
      <c r="AR109" s="889"/>
      <c r="AS109" s="889"/>
      <c r="AT109" s="920"/>
      <c r="AU109" s="888" t="s">
        <v>409</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410</v>
      </c>
      <c r="BR109" s="889"/>
      <c r="BS109" s="889"/>
      <c r="BT109" s="889"/>
      <c r="BU109" s="890"/>
      <c r="BV109" s="891" t="s">
        <v>298</v>
      </c>
      <c r="BW109" s="889"/>
      <c r="BX109" s="889"/>
      <c r="BY109" s="889"/>
      <c r="BZ109" s="890"/>
      <c r="CA109" s="891" t="s">
        <v>297</v>
      </c>
      <c r="CB109" s="889"/>
      <c r="CC109" s="889"/>
      <c r="CD109" s="889"/>
      <c r="CE109" s="890"/>
      <c r="CF109" s="927" t="s">
        <v>411</v>
      </c>
      <c r="CG109" s="927"/>
      <c r="CH109" s="927"/>
      <c r="CI109" s="927"/>
      <c r="CJ109" s="927"/>
      <c r="CK109" s="891" t="s">
        <v>412</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410</v>
      </c>
      <c r="DH109" s="889"/>
      <c r="DI109" s="889"/>
      <c r="DJ109" s="889"/>
      <c r="DK109" s="890"/>
      <c r="DL109" s="891" t="s">
        <v>298</v>
      </c>
      <c r="DM109" s="889"/>
      <c r="DN109" s="889"/>
      <c r="DO109" s="889"/>
      <c r="DP109" s="890"/>
      <c r="DQ109" s="891" t="s">
        <v>297</v>
      </c>
      <c r="DR109" s="889"/>
      <c r="DS109" s="889"/>
      <c r="DT109" s="889"/>
      <c r="DU109" s="890"/>
      <c r="DV109" s="891" t="s">
        <v>411</v>
      </c>
      <c r="DW109" s="889"/>
      <c r="DX109" s="889"/>
      <c r="DY109" s="889"/>
      <c r="DZ109" s="920"/>
    </row>
    <row r="110" spans="1:131" s="234" customFormat="1" ht="26.25" customHeight="1" x14ac:dyDescent="0.2">
      <c r="A110" s="789" t="s">
        <v>413</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81217748</v>
      </c>
      <c r="AB110" s="882"/>
      <c r="AC110" s="882"/>
      <c r="AD110" s="882"/>
      <c r="AE110" s="883"/>
      <c r="AF110" s="884">
        <v>79330958</v>
      </c>
      <c r="AG110" s="882"/>
      <c r="AH110" s="882"/>
      <c r="AI110" s="882"/>
      <c r="AJ110" s="883"/>
      <c r="AK110" s="884">
        <v>75529021</v>
      </c>
      <c r="AL110" s="882"/>
      <c r="AM110" s="882"/>
      <c r="AN110" s="882"/>
      <c r="AO110" s="883"/>
      <c r="AP110" s="885">
        <v>36.6</v>
      </c>
      <c r="AQ110" s="886"/>
      <c r="AR110" s="886"/>
      <c r="AS110" s="886"/>
      <c r="AT110" s="887"/>
      <c r="AU110" s="921" t="s">
        <v>71</v>
      </c>
      <c r="AV110" s="922"/>
      <c r="AW110" s="922"/>
      <c r="AX110" s="922"/>
      <c r="AY110" s="922"/>
      <c r="AZ110" s="844" t="s">
        <v>414</v>
      </c>
      <c r="BA110" s="790"/>
      <c r="BB110" s="790"/>
      <c r="BC110" s="790"/>
      <c r="BD110" s="790"/>
      <c r="BE110" s="790"/>
      <c r="BF110" s="790"/>
      <c r="BG110" s="790"/>
      <c r="BH110" s="790"/>
      <c r="BI110" s="790"/>
      <c r="BJ110" s="790"/>
      <c r="BK110" s="790"/>
      <c r="BL110" s="790"/>
      <c r="BM110" s="790"/>
      <c r="BN110" s="790"/>
      <c r="BO110" s="790"/>
      <c r="BP110" s="791"/>
      <c r="BQ110" s="845">
        <v>1014044130</v>
      </c>
      <c r="BR110" s="827"/>
      <c r="BS110" s="827"/>
      <c r="BT110" s="827"/>
      <c r="BU110" s="827"/>
      <c r="BV110" s="827">
        <v>1004648430</v>
      </c>
      <c r="BW110" s="827"/>
      <c r="BX110" s="827"/>
      <c r="BY110" s="827"/>
      <c r="BZ110" s="827"/>
      <c r="CA110" s="827">
        <v>993325052</v>
      </c>
      <c r="CB110" s="827"/>
      <c r="CC110" s="827"/>
      <c r="CD110" s="827"/>
      <c r="CE110" s="827"/>
      <c r="CF110" s="854">
        <v>481.3</v>
      </c>
      <c r="CG110" s="855"/>
      <c r="CH110" s="855"/>
      <c r="CI110" s="855"/>
      <c r="CJ110" s="855"/>
      <c r="CK110" s="917" t="s">
        <v>415</v>
      </c>
      <c r="CL110" s="801"/>
      <c r="CM110" s="878" t="s">
        <v>416</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v>2630679</v>
      </c>
      <c r="DH110" s="827"/>
      <c r="DI110" s="827"/>
      <c r="DJ110" s="827"/>
      <c r="DK110" s="827"/>
      <c r="DL110" s="827">
        <v>2392287</v>
      </c>
      <c r="DM110" s="827"/>
      <c r="DN110" s="827"/>
      <c r="DO110" s="827"/>
      <c r="DP110" s="827"/>
      <c r="DQ110" s="827">
        <v>2153749</v>
      </c>
      <c r="DR110" s="827"/>
      <c r="DS110" s="827"/>
      <c r="DT110" s="827"/>
      <c r="DU110" s="827"/>
      <c r="DV110" s="828">
        <v>1</v>
      </c>
      <c r="DW110" s="828"/>
      <c r="DX110" s="828"/>
      <c r="DY110" s="828"/>
      <c r="DZ110" s="829"/>
    </row>
    <row r="111" spans="1:131" s="234" customFormat="1" ht="26.25" customHeight="1" x14ac:dyDescent="0.2">
      <c r="A111" s="756" t="s">
        <v>417</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418</v>
      </c>
      <c r="AB111" s="911"/>
      <c r="AC111" s="911"/>
      <c r="AD111" s="911"/>
      <c r="AE111" s="912"/>
      <c r="AF111" s="913">
        <v>33000</v>
      </c>
      <c r="AG111" s="911"/>
      <c r="AH111" s="911"/>
      <c r="AI111" s="911"/>
      <c r="AJ111" s="912"/>
      <c r="AK111" s="913">
        <v>33000</v>
      </c>
      <c r="AL111" s="911"/>
      <c r="AM111" s="911"/>
      <c r="AN111" s="911"/>
      <c r="AO111" s="912"/>
      <c r="AP111" s="914">
        <v>0</v>
      </c>
      <c r="AQ111" s="915"/>
      <c r="AR111" s="915"/>
      <c r="AS111" s="915"/>
      <c r="AT111" s="916"/>
      <c r="AU111" s="923"/>
      <c r="AV111" s="924"/>
      <c r="AW111" s="924"/>
      <c r="AX111" s="924"/>
      <c r="AY111" s="924"/>
      <c r="AZ111" s="797" t="s">
        <v>419</v>
      </c>
      <c r="BA111" s="732"/>
      <c r="BB111" s="732"/>
      <c r="BC111" s="732"/>
      <c r="BD111" s="732"/>
      <c r="BE111" s="732"/>
      <c r="BF111" s="732"/>
      <c r="BG111" s="732"/>
      <c r="BH111" s="732"/>
      <c r="BI111" s="732"/>
      <c r="BJ111" s="732"/>
      <c r="BK111" s="732"/>
      <c r="BL111" s="732"/>
      <c r="BM111" s="732"/>
      <c r="BN111" s="732"/>
      <c r="BO111" s="732"/>
      <c r="BP111" s="733"/>
      <c r="BQ111" s="798">
        <v>2630679</v>
      </c>
      <c r="BR111" s="799"/>
      <c r="BS111" s="799"/>
      <c r="BT111" s="799"/>
      <c r="BU111" s="799"/>
      <c r="BV111" s="799">
        <v>2392287</v>
      </c>
      <c r="BW111" s="799"/>
      <c r="BX111" s="799"/>
      <c r="BY111" s="799"/>
      <c r="BZ111" s="799"/>
      <c r="CA111" s="799">
        <v>2153749</v>
      </c>
      <c r="CB111" s="799"/>
      <c r="CC111" s="799"/>
      <c r="CD111" s="799"/>
      <c r="CE111" s="799"/>
      <c r="CF111" s="863">
        <v>1</v>
      </c>
      <c r="CG111" s="864"/>
      <c r="CH111" s="864"/>
      <c r="CI111" s="864"/>
      <c r="CJ111" s="864"/>
      <c r="CK111" s="918"/>
      <c r="CL111" s="803"/>
      <c r="CM111" s="806" t="s">
        <v>420</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395</v>
      </c>
      <c r="DH111" s="799"/>
      <c r="DI111" s="799"/>
      <c r="DJ111" s="799"/>
      <c r="DK111" s="799"/>
      <c r="DL111" s="799" t="s">
        <v>137</v>
      </c>
      <c r="DM111" s="799"/>
      <c r="DN111" s="799"/>
      <c r="DO111" s="799"/>
      <c r="DP111" s="799"/>
      <c r="DQ111" s="799" t="s">
        <v>418</v>
      </c>
      <c r="DR111" s="799"/>
      <c r="DS111" s="799"/>
      <c r="DT111" s="799"/>
      <c r="DU111" s="799"/>
      <c r="DV111" s="776" t="s">
        <v>418</v>
      </c>
      <c r="DW111" s="776"/>
      <c r="DX111" s="776"/>
      <c r="DY111" s="776"/>
      <c r="DZ111" s="777"/>
    </row>
    <row r="112" spans="1:131" s="234" customFormat="1" ht="26.25" customHeight="1" x14ac:dyDescent="0.2">
      <c r="A112" s="903" t="s">
        <v>421</v>
      </c>
      <c r="B112" s="904"/>
      <c r="C112" s="732" t="s">
        <v>422</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5366667</v>
      </c>
      <c r="AB112" s="762"/>
      <c r="AC112" s="762"/>
      <c r="AD112" s="762"/>
      <c r="AE112" s="763"/>
      <c r="AF112" s="764">
        <v>6066667</v>
      </c>
      <c r="AG112" s="762"/>
      <c r="AH112" s="762"/>
      <c r="AI112" s="762"/>
      <c r="AJ112" s="763"/>
      <c r="AK112" s="764">
        <v>6433333</v>
      </c>
      <c r="AL112" s="762"/>
      <c r="AM112" s="762"/>
      <c r="AN112" s="762"/>
      <c r="AO112" s="763"/>
      <c r="AP112" s="809">
        <v>3.1</v>
      </c>
      <c r="AQ112" s="810"/>
      <c r="AR112" s="810"/>
      <c r="AS112" s="810"/>
      <c r="AT112" s="811"/>
      <c r="AU112" s="923"/>
      <c r="AV112" s="924"/>
      <c r="AW112" s="924"/>
      <c r="AX112" s="924"/>
      <c r="AY112" s="924"/>
      <c r="AZ112" s="797" t="s">
        <v>423</v>
      </c>
      <c r="BA112" s="732"/>
      <c r="BB112" s="732"/>
      <c r="BC112" s="732"/>
      <c r="BD112" s="732"/>
      <c r="BE112" s="732"/>
      <c r="BF112" s="732"/>
      <c r="BG112" s="732"/>
      <c r="BH112" s="732"/>
      <c r="BI112" s="732"/>
      <c r="BJ112" s="732"/>
      <c r="BK112" s="732"/>
      <c r="BL112" s="732"/>
      <c r="BM112" s="732"/>
      <c r="BN112" s="732"/>
      <c r="BO112" s="732"/>
      <c r="BP112" s="733"/>
      <c r="BQ112" s="798">
        <v>16602290</v>
      </c>
      <c r="BR112" s="799"/>
      <c r="BS112" s="799"/>
      <c r="BT112" s="799"/>
      <c r="BU112" s="799"/>
      <c r="BV112" s="799">
        <v>15613344</v>
      </c>
      <c r="BW112" s="799"/>
      <c r="BX112" s="799"/>
      <c r="BY112" s="799"/>
      <c r="BZ112" s="799"/>
      <c r="CA112" s="799">
        <v>14674998</v>
      </c>
      <c r="CB112" s="799"/>
      <c r="CC112" s="799"/>
      <c r="CD112" s="799"/>
      <c r="CE112" s="799"/>
      <c r="CF112" s="863">
        <v>7.1</v>
      </c>
      <c r="CG112" s="864"/>
      <c r="CH112" s="864"/>
      <c r="CI112" s="864"/>
      <c r="CJ112" s="864"/>
      <c r="CK112" s="918"/>
      <c r="CL112" s="803"/>
      <c r="CM112" s="806" t="s">
        <v>424</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t="s">
        <v>418</v>
      </c>
      <c r="DH112" s="799"/>
      <c r="DI112" s="799"/>
      <c r="DJ112" s="799"/>
      <c r="DK112" s="799"/>
      <c r="DL112" s="799" t="s">
        <v>395</v>
      </c>
      <c r="DM112" s="799"/>
      <c r="DN112" s="799"/>
      <c r="DO112" s="799"/>
      <c r="DP112" s="799"/>
      <c r="DQ112" s="799" t="s">
        <v>137</v>
      </c>
      <c r="DR112" s="799"/>
      <c r="DS112" s="799"/>
      <c r="DT112" s="799"/>
      <c r="DU112" s="799"/>
      <c r="DV112" s="776" t="s">
        <v>137</v>
      </c>
      <c r="DW112" s="776"/>
      <c r="DX112" s="776"/>
      <c r="DY112" s="776"/>
      <c r="DZ112" s="777"/>
    </row>
    <row r="113" spans="1:130" s="234" customFormat="1" ht="26.25" customHeight="1" x14ac:dyDescent="0.2">
      <c r="A113" s="905"/>
      <c r="B113" s="906"/>
      <c r="C113" s="732" t="s">
        <v>425</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1606633</v>
      </c>
      <c r="AB113" s="762"/>
      <c r="AC113" s="762"/>
      <c r="AD113" s="762"/>
      <c r="AE113" s="763"/>
      <c r="AF113" s="764">
        <v>1567879</v>
      </c>
      <c r="AG113" s="762"/>
      <c r="AH113" s="762"/>
      <c r="AI113" s="762"/>
      <c r="AJ113" s="763"/>
      <c r="AK113" s="764">
        <v>1482773</v>
      </c>
      <c r="AL113" s="762"/>
      <c r="AM113" s="762"/>
      <c r="AN113" s="762"/>
      <c r="AO113" s="763"/>
      <c r="AP113" s="809">
        <v>0.7</v>
      </c>
      <c r="AQ113" s="810"/>
      <c r="AR113" s="810"/>
      <c r="AS113" s="810"/>
      <c r="AT113" s="811"/>
      <c r="AU113" s="923"/>
      <c r="AV113" s="924"/>
      <c r="AW113" s="924"/>
      <c r="AX113" s="924"/>
      <c r="AY113" s="924"/>
      <c r="AZ113" s="797" t="s">
        <v>426</v>
      </c>
      <c r="BA113" s="732"/>
      <c r="BB113" s="732"/>
      <c r="BC113" s="732"/>
      <c r="BD113" s="732"/>
      <c r="BE113" s="732"/>
      <c r="BF113" s="732"/>
      <c r="BG113" s="732"/>
      <c r="BH113" s="732"/>
      <c r="BI113" s="732"/>
      <c r="BJ113" s="732"/>
      <c r="BK113" s="732"/>
      <c r="BL113" s="732"/>
      <c r="BM113" s="732"/>
      <c r="BN113" s="732"/>
      <c r="BO113" s="732"/>
      <c r="BP113" s="733"/>
      <c r="BQ113" s="798" t="s">
        <v>418</v>
      </c>
      <c r="BR113" s="799"/>
      <c r="BS113" s="799"/>
      <c r="BT113" s="799"/>
      <c r="BU113" s="799"/>
      <c r="BV113" s="799" t="s">
        <v>137</v>
      </c>
      <c r="BW113" s="799"/>
      <c r="BX113" s="799"/>
      <c r="BY113" s="799"/>
      <c r="BZ113" s="799"/>
      <c r="CA113" s="799" t="s">
        <v>137</v>
      </c>
      <c r="CB113" s="799"/>
      <c r="CC113" s="799"/>
      <c r="CD113" s="799"/>
      <c r="CE113" s="799"/>
      <c r="CF113" s="863" t="s">
        <v>418</v>
      </c>
      <c r="CG113" s="864"/>
      <c r="CH113" s="864"/>
      <c r="CI113" s="864"/>
      <c r="CJ113" s="864"/>
      <c r="CK113" s="918"/>
      <c r="CL113" s="803"/>
      <c r="CM113" s="806" t="s">
        <v>427</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t="s">
        <v>137</v>
      </c>
      <c r="DH113" s="799"/>
      <c r="DI113" s="799"/>
      <c r="DJ113" s="799"/>
      <c r="DK113" s="799"/>
      <c r="DL113" s="799" t="s">
        <v>137</v>
      </c>
      <c r="DM113" s="799"/>
      <c r="DN113" s="799"/>
      <c r="DO113" s="799"/>
      <c r="DP113" s="799"/>
      <c r="DQ113" s="799" t="s">
        <v>137</v>
      </c>
      <c r="DR113" s="799"/>
      <c r="DS113" s="799"/>
      <c r="DT113" s="799"/>
      <c r="DU113" s="799"/>
      <c r="DV113" s="776" t="s">
        <v>418</v>
      </c>
      <c r="DW113" s="776"/>
      <c r="DX113" s="776"/>
      <c r="DY113" s="776"/>
      <c r="DZ113" s="777"/>
    </row>
    <row r="114" spans="1:130" s="234" customFormat="1" ht="26.25" customHeight="1" x14ac:dyDescent="0.2">
      <c r="A114" s="905"/>
      <c r="B114" s="906"/>
      <c r="C114" s="732" t="s">
        <v>428</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418</v>
      </c>
      <c r="AB114" s="762"/>
      <c r="AC114" s="762"/>
      <c r="AD114" s="762"/>
      <c r="AE114" s="763"/>
      <c r="AF114" s="764" t="s">
        <v>418</v>
      </c>
      <c r="AG114" s="762"/>
      <c r="AH114" s="762"/>
      <c r="AI114" s="762"/>
      <c r="AJ114" s="763"/>
      <c r="AK114" s="764" t="s">
        <v>395</v>
      </c>
      <c r="AL114" s="762"/>
      <c r="AM114" s="762"/>
      <c r="AN114" s="762"/>
      <c r="AO114" s="763"/>
      <c r="AP114" s="809" t="s">
        <v>418</v>
      </c>
      <c r="AQ114" s="810"/>
      <c r="AR114" s="810"/>
      <c r="AS114" s="810"/>
      <c r="AT114" s="811"/>
      <c r="AU114" s="923"/>
      <c r="AV114" s="924"/>
      <c r="AW114" s="924"/>
      <c r="AX114" s="924"/>
      <c r="AY114" s="924"/>
      <c r="AZ114" s="797" t="s">
        <v>429</v>
      </c>
      <c r="BA114" s="732"/>
      <c r="BB114" s="732"/>
      <c r="BC114" s="732"/>
      <c r="BD114" s="732"/>
      <c r="BE114" s="732"/>
      <c r="BF114" s="732"/>
      <c r="BG114" s="732"/>
      <c r="BH114" s="732"/>
      <c r="BI114" s="732"/>
      <c r="BJ114" s="732"/>
      <c r="BK114" s="732"/>
      <c r="BL114" s="732"/>
      <c r="BM114" s="732"/>
      <c r="BN114" s="732"/>
      <c r="BO114" s="732"/>
      <c r="BP114" s="733"/>
      <c r="BQ114" s="798">
        <v>111511226</v>
      </c>
      <c r="BR114" s="799"/>
      <c r="BS114" s="799"/>
      <c r="BT114" s="799"/>
      <c r="BU114" s="799"/>
      <c r="BV114" s="799">
        <v>105856861</v>
      </c>
      <c r="BW114" s="799"/>
      <c r="BX114" s="799"/>
      <c r="BY114" s="799"/>
      <c r="BZ114" s="799"/>
      <c r="CA114" s="799">
        <v>103184405</v>
      </c>
      <c r="CB114" s="799"/>
      <c r="CC114" s="799"/>
      <c r="CD114" s="799"/>
      <c r="CE114" s="799"/>
      <c r="CF114" s="863">
        <v>50</v>
      </c>
      <c r="CG114" s="864"/>
      <c r="CH114" s="864"/>
      <c r="CI114" s="864"/>
      <c r="CJ114" s="864"/>
      <c r="CK114" s="918"/>
      <c r="CL114" s="803"/>
      <c r="CM114" s="806" t="s">
        <v>430</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t="s">
        <v>137</v>
      </c>
      <c r="DH114" s="799"/>
      <c r="DI114" s="799"/>
      <c r="DJ114" s="799"/>
      <c r="DK114" s="799"/>
      <c r="DL114" s="799" t="s">
        <v>137</v>
      </c>
      <c r="DM114" s="799"/>
      <c r="DN114" s="799"/>
      <c r="DO114" s="799"/>
      <c r="DP114" s="799"/>
      <c r="DQ114" s="799" t="s">
        <v>137</v>
      </c>
      <c r="DR114" s="799"/>
      <c r="DS114" s="799"/>
      <c r="DT114" s="799"/>
      <c r="DU114" s="799"/>
      <c r="DV114" s="776" t="s">
        <v>137</v>
      </c>
      <c r="DW114" s="776"/>
      <c r="DX114" s="776"/>
      <c r="DY114" s="776"/>
      <c r="DZ114" s="777"/>
    </row>
    <row r="115" spans="1:130" s="234" customFormat="1" ht="26.25" customHeight="1" x14ac:dyDescent="0.2">
      <c r="A115" s="905"/>
      <c r="B115" s="906"/>
      <c r="C115" s="732" t="s">
        <v>431</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259311</v>
      </c>
      <c r="AB115" s="762"/>
      <c r="AC115" s="762"/>
      <c r="AD115" s="762"/>
      <c r="AE115" s="763"/>
      <c r="AF115" s="764">
        <v>258583</v>
      </c>
      <c r="AG115" s="762"/>
      <c r="AH115" s="762"/>
      <c r="AI115" s="762"/>
      <c r="AJ115" s="763"/>
      <c r="AK115" s="764">
        <v>258648</v>
      </c>
      <c r="AL115" s="762"/>
      <c r="AM115" s="762"/>
      <c r="AN115" s="762"/>
      <c r="AO115" s="763"/>
      <c r="AP115" s="809">
        <v>0.1</v>
      </c>
      <c r="AQ115" s="810"/>
      <c r="AR115" s="810"/>
      <c r="AS115" s="810"/>
      <c r="AT115" s="811"/>
      <c r="AU115" s="923"/>
      <c r="AV115" s="924"/>
      <c r="AW115" s="924"/>
      <c r="AX115" s="924"/>
      <c r="AY115" s="924"/>
      <c r="AZ115" s="797" t="s">
        <v>432</v>
      </c>
      <c r="BA115" s="732"/>
      <c r="BB115" s="732"/>
      <c r="BC115" s="732"/>
      <c r="BD115" s="732"/>
      <c r="BE115" s="732"/>
      <c r="BF115" s="732"/>
      <c r="BG115" s="732"/>
      <c r="BH115" s="732"/>
      <c r="BI115" s="732"/>
      <c r="BJ115" s="732"/>
      <c r="BK115" s="732"/>
      <c r="BL115" s="732"/>
      <c r="BM115" s="732"/>
      <c r="BN115" s="732"/>
      <c r="BO115" s="732"/>
      <c r="BP115" s="733"/>
      <c r="BQ115" s="798">
        <v>15845008</v>
      </c>
      <c r="BR115" s="799"/>
      <c r="BS115" s="799"/>
      <c r="BT115" s="799"/>
      <c r="BU115" s="799"/>
      <c r="BV115" s="799">
        <v>15222539</v>
      </c>
      <c r="BW115" s="799"/>
      <c r="BX115" s="799"/>
      <c r="BY115" s="799"/>
      <c r="BZ115" s="799"/>
      <c r="CA115" s="799">
        <v>14594106</v>
      </c>
      <c r="CB115" s="799"/>
      <c r="CC115" s="799"/>
      <c r="CD115" s="799"/>
      <c r="CE115" s="799"/>
      <c r="CF115" s="863">
        <v>7.1</v>
      </c>
      <c r="CG115" s="864"/>
      <c r="CH115" s="864"/>
      <c r="CI115" s="864"/>
      <c r="CJ115" s="864"/>
      <c r="CK115" s="918"/>
      <c r="CL115" s="803"/>
      <c r="CM115" s="797" t="s">
        <v>433</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418</v>
      </c>
      <c r="DH115" s="799"/>
      <c r="DI115" s="799"/>
      <c r="DJ115" s="799"/>
      <c r="DK115" s="799"/>
      <c r="DL115" s="799" t="s">
        <v>418</v>
      </c>
      <c r="DM115" s="799"/>
      <c r="DN115" s="799"/>
      <c r="DO115" s="799"/>
      <c r="DP115" s="799"/>
      <c r="DQ115" s="799" t="s">
        <v>418</v>
      </c>
      <c r="DR115" s="799"/>
      <c r="DS115" s="799"/>
      <c r="DT115" s="799"/>
      <c r="DU115" s="799"/>
      <c r="DV115" s="776" t="s">
        <v>137</v>
      </c>
      <c r="DW115" s="776"/>
      <c r="DX115" s="776"/>
      <c r="DY115" s="776"/>
      <c r="DZ115" s="777"/>
    </row>
    <row r="116" spans="1:130" s="234" customFormat="1" ht="26.25" customHeight="1" x14ac:dyDescent="0.2">
      <c r="A116" s="907"/>
      <c r="B116" s="908"/>
      <c r="C116" s="868" t="s">
        <v>434</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v>320</v>
      </c>
      <c r="AB116" s="762"/>
      <c r="AC116" s="762"/>
      <c r="AD116" s="762"/>
      <c r="AE116" s="763"/>
      <c r="AF116" s="764">
        <v>218</v>
      </c>
      <c r="AG116" s="762"/>
      <c r="AH116" s="762"/>
      <c r="AI116" s="762"/>
      <c r="AJ116" s="763"/>
      <c r="AK116" s="764">
        <v>9</v>
      </c>
      <c r="AL116" s="762"/>
      <c r="AM116" s="762"/>
      <c r="AN116" s="762"/>
      <c r="AO116" s="763"/>
      <c r="AP116" s="809">
        <v>0</v>
      </c>
      <c r="AQ116" s="810"/>
      <c r="AR116" s="810"/>
      <c r="AS116" s="810"/>
      <c r="AT116" s="811"/>
      <c r="AU116" s="923"/>
      <c r="AV116" s="924"/>
      <c r="AW116" s="924"/>
      <c r="AX116" s="924"/>
      <c r="AY116" s="924"/>
      <c r="AZ116" s="851" t="s">
        <v>435</v>
      </c>
      <c r="BA116" s="852"/>
      <c r="BB116" s="852"/>
      <c r="BC116" s="852"/>
      <c r="BD116" s="852"/>
      <c r="BE116" s="852"/>
      <c r="BF116" s="852"/>
      <c r="BG116" s="852"/>
      <c r="BH116" s="852"/>
      <c r="BI116" s="852"/>
      <c r="BJ116" s="852"/>
      <c r="BK116" s="852"/>
      <c r="BL116" s="852"/>
      <c r="BM116" s="852"/>
      <c r="BN116" s="852"/>
      <c r="BO116" s="852"/>
      <c r="BP116" s="853"/>
      <c r="BQ116" s="798" t="s">
        <v>137</v>
      </c>
      <c r="BR116" s="799"/>
      <c r="BS116" s="799"/>
      <c r="BT116" s="799"/>
      <c r="BU116" s="799"/>
      <c r="BV116" s="799" t="s">
        <v>395</v>
      </c>
      <c r="BW116" s="799"/>
      <c r="BX116" s="799"/>
      <c r="BY116" s="799"/>
      <c r="BZ116" s="799"/>
      <c r="CA116" s="799" t="s">
        <v>137</v>
      </c>
      <c r="CB116" s="799"/>
      <c r="CC116" s="799"/>
      <c r="CD116" s="799"/>
      <c r="CE116" s="799"/>
      <c r="CF116" s="863" t="s">
        <v>137</v>
      </c>
      <c r="CG116" s="864"/>
      <c r="CH116" s="864"/>
      <c r="CI116" s="864"/>
      <c r="CJ116" s="864"/>
      <c r="CK116" s="918"/>
      <c r="CL116" s="803"/>
      <c r="CM116" s="806" t="s">
        <v>436</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418</v>
      </c>
      <c r="DH116" s="799"/>
      <c r="DI116" s="799"/>
      <c r="DJ116" s="799"/>
      <c r="DK116" s="799"/>
      <c r="DL116" s="799" t="s">
        <v>137</v>
      </c>
      <c r="DM116" s="799"/>
      <c r="DN116" s="799"/>
      <c r="DO116" s="799"/>
      <c r="DP116" s="799"/>
      <c r="DQ116" s="799" t="s">
        <v>137</v>
      </c>
      <c r="DR116" s="799"/>
      <c r="DS116" s="799"/>
      <c r="DT116" s="799"/>
      <c r="DU116" s="799"/>
      <c r="DV116" s="776" t="s">
        <v>418</v>
      </c>
      <c r="DW116" s="776"/>
      <c r="DX116" s="776"/>
      <c r="DY116" s="776"/>
      <c r="DZ116" s="777"/>
    </row>
    <row r="117" spans="1:130" s="234" customFormat="1" ht="26.25" customHeight="1" x14ac:dyDescent="0.2">
      <c r="A117" s="888" t="s">
        <v>155</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437</v>
      </c>
      <c r="Z117" s="890"/>
      <c r="AA117" s="895">
        <v>88450679</v>
      </c>
      <c r="AB117" s="896"/>
      <c r="AC117" s="896"/>
      <c r="AD117" s="896"/>
      <c r="AE117" s="897"/>
      <c r="AF117" s="898">
        <v>87257305</v>
      </c>
      <c r="AG117" s="896"/>
      <c r="AH117" s="896"/>
      <c r="AI117" s="896"/>
      <c r="AJ117" s="897"/>
      <c r="AK117" s="898">
        <v>83736784</v>
      </c>
      <c r="AL117" s="896"/>
      <c r="AM117" s="896"/>
      <c r="AN117" s="896"/>
      <c r="AO117" s="897"/>
      <c r="AP117" s="899"/>
      <c r="AQ117" s="900"/>
      <c r="AR117" s="900"/>
      <c r="AS117" s="900"/>
      <c r="AT117" s="901"/>
      <c r="AU117" s="923"/>
      <c r="AV117" s="924"/>
      <c r="AW117" s="924"/>
      <c r="AX117" s="924"/>
      <c r="AY117" s="924"/>
      <c r="AZ117" s="797" t="s">
        <v>438</v>
      </c>
      <c r="BA117" s="732"/>
      <c r="BB117" s="732"/>
      <c r="BC117" s="732"/>
      <c r="BD117" s="732"/>
      <c r="BE117" s="732"/>
      <c r="BF117" s="732"/>
      <c r="BG117" s="732"/>
      <c r="BH117" s="732"/>
      <c r="BI117" s="732"/>
      <c r="BJ117" s="732"/>
      <c r="BK117" s="732"/>
      <c r="BL117" s="732"/>
      <c r="BM117" s="732"/>
      <c r="BN117" s="732"/>
      <c r="BO117" s="732"/>
      <c r="BP117" s="733"/>
      <c r="BQ117" s="798" t="s">
        <v>418</v>
      </c>
      <c r="BR117" s="799"/>
      <c r="BS117" s="799"/>
      <c r="BT117" s="799"/>
      <c r="BU117" s="799"/>
      <c r="BV117" s="799" t="s">
        <v>137</v>
      </c>
      <c r="BW117" s="799"/>
      <c r="BX117" s="799"/>
      <c r="BY117" s="799"/>
      <c r="BZ117" s="799"/>
      <c r="CA117" s="799" t="s">
        <v>137</v>
      </c>
      <c r="CB117" s="799"/>
      <c r="CC117" s="799"/>
      <c r="CD117" s="799"/>
      <c r="CE117" s="799"/>
      <c r="CF117" s="863" t="s">
        <v>418</v>
      </c>
      <c r="CG117" s="864"/>
      <c r="CH117" s="864"/>
      <c r="CI117" s="864"/>
      <c r="CJ117" s="864"/>
      <c r="CK117" s="918"/>
      <c r="CL117" s="803"/>
      <c r="CM117" s="806" t="s">
        <v>439</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418</v>
      </c>
      <c r="DH117" s="799"/>
      <c r="DI117" s="799"/>
      <c r="DJ117" s="799"/>
      <c r="DK117" s="799"/>
      <c r="DL117" s="799" t="s">
        <v>137</v>
      </c>
      <c r="DM117" s="799"/>
      <c r="DN117" s="799"/>
      <c r="DO117" s="799"/>
      <c r="DP117" s="799"/>
      <c r="DQ117" s="799" t="s">
        <v>418</v>
      </c>
      <c r="DR117" s="799"/>
      <c r="DS117" s="799"/>
      <c r="DT117" s="799"/>
      <c r="DU117" s="799"/>
      <c r="DV117" s="776" t="s">
        <v>137</v>
      </c>
      <c r="DW117" s="776"/>
      <c r="DX117" s="776"/>
      <c r="DY117" s="776"/>
      <c r="DZ117" s="777"/>
    </row>
    <row r="118" spans="1:130" s="234" customFormat="1" ht="26.25" customHeight="1" x14ac:dyDescent="0.2">
      <c r="A118" s="888" t="s">
        <v>412</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410</v>
      </c>
      <c r="AB118" s="889"/>
      <c r="AC118" s="889"/>
      <c r="AD118" s="889"/>
      <c r="AE118" s="890"/>
      <c r="AF118" s="891" t="s">
        <v>298</v>
      </c>
      <c r="AG118" s="889"/>
      <c r="AH118" s="889"/>
      <c r="AI118" s="889"/>
      <c r="AJ118" s="890"/>
      <c r="AK118" s="891" t="s">
        <v>297</v>
      </c>
      <c r="AL118" s="889"/>
      <c r="AM118" s="889"/>
      <c r="AN118" s="889"/>
      <c r="AO118" s="890"/>
      <c r="AP118" s="892" t="s">
        <v>411</v>
      </c>
      <c r="AQ118" s="893"/>
      <c r="AR118" s="893"/>
      <c r="AS118" s="893"/>
      <c r="AT118" s="894"/>
      <c r="AU118" s="923"/>
      <c r="AV118" s="924"/>
      <c r="AW118" s="924"/>
      <c r="AX118" s="924"/>
      <c r="AY118" s="924"/>
      <c r="AZ118" s="867" t="s">
        <v>440</v>
      </c>
      <c r="BA118" s="868"/>
      <c r="BB118" s="868"/>
      <c r="BC118" s="868"/>
      <c r="BD118" s="868"/>
      <c r="BE118" s="868"/>
      <c r="BF118" s="868"/>
      <c r="BG118" s="868"/>
      <c r="BH118" s="868"/>
      <c r="BI118" s="868"/>
      <c r="BJ118" s="868"/>
      <c r="BK118" s="868"/>
      <c r="BL118" s="868"/>
      <c r="BM118" s="868"/>
      <c r="BN118" s="868"/>
      <c r="BO118" s="868"/>
      <c r="BP118" s="869"/>
      <c r="BQ118" s="850" t="s">
        <v>137</v>
      </c>
      <c r="BR118" s="830"/>
      <c r="BS118" s="830"/>
      <c r="BT118" s="830"/>
      <c r="BU118" s="830"/>
      <c r="BV118" s="830" t="s">
        <v>418</v>
      </c>
      <c r="BW118" s="830"/>
      <c r="BX118" s="830"/>
      <c r="BY118" s="830"/>
      <c r="BZ118" s="830"/>
      <c r="CA118" s="830" t="s">
        <v>137</v>
      </c>
      <c r="CB118" s="830"/>
      <c r="CC118" s="830"/>
      <c r="CD118" s="830"/>
      <c r="CE118" s="830"/>
      <c r="CF118" s="863" t="s">
        <v>418</v>
      </c>
      <c r="CG118" s="864"/>
      <c r="CH118" s="864"/>
      <c r="CI118" s="864"/>
      <c r="CJ118" s="864"/>
      <c r="CK118" s="918"/>
      <c r="CL118" s="803"/>
      <c r="CM118" s="806" t="s">
        <v>441</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137</v>
      </c>
      <c r="DH118" s="799"/>
      <c r="DI118" s="799"/>
      <c r="DJ118" s="799"/>
      <c r="DK118" s="799"/>
      <c r="DL118" s="799" t="s">
        <v>418</v>
      </c>
      <c r="DM118" s="799"/>
      <c r="DN118" s="799"/>
      <c r="DO118" s="799"/>
      <c r="DP118" s="799"/>
      <c r="DQ118" s="799" t="s">
        <v>137</v>
      </c>
      <c r="DR118" s="799"/>
      <c r="DS118" s="799"/>
      <c r="DT118" s="799"/>
      <c r="DU118" s="799"/>
      <c r="DV118" s="776" t="s">
        <v>418</v>
      </c>
      <c r="DW118" s="776"/>
      <c r="DX118" s="776"/>
      <c r="DY118" s="776"/>
      <c r="DZ118" s="777"/>
    </row>
    <row r="119" spans="1:130" s="234" customFormat="1" ht="26.25" customHeight="1" x14ac:dyDescent="0.2">
      <c r="A119" s="800" t="s">
        <v>415</v>
      </c>
      <c r="B119" s="801"/>
      <c r="C119" s="878" t="s">
        <v>416</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v>238249</v>
      </c>
      <c r="AB119" s="882"/>
      <c r="AC119" s="882"/>
      <c r="AD119" s="882"/>
      <c r="AE119" s="883"/>
      <c r="AF119" s="884">
        <v>238392</v>
      </c>
      <c r="AG119" s="882"/>
      <c r="AH119" s="882"/>
      <c r="AI119" s="882"/>
      <c r="AJ119" s="883"/>
      <c r="AK119" s="884">
        <v>238538</v>
      </c>
      <c r="AL119" s="882"/>
      <c r="AM119" s="882"/>
      <c r="AN119" s="882"/>
      <c r="AO119" s="883"/>
      <c r="AP119" s="885">
        <v>0.1</v>
      </c>
      <c r="AQ119" s="886"/>
      <c r="AR119" s="886"/>
      <c r="AS119" s="886"/>
      <c r="AT119" s="887"/>
      <c r="AU119" s="925"/>
      <c r="AV119" s="926"/>
      <c r="AW119" s="926"/>
      <c r="AX119" s="926"/>
      <c r="AY119" s="926"/>
      <c r="AZ119" s="265" t="s">
        <v>155</v>
      </c>
      <c r="BA119" s="265"/>
      <c r="BB119" s="265"/>
      <c r="BC119" s="265"/>
      <c r="BD119" s="265"/>
      <c r="BE119" s="265"/>
      <c r="BF119" s="265"/>
      <c r="BG119" s="265"/>
      <c r="BH119" s="265"/>
      <c r="BI119" s="265"/>
      <c r="BJ119" s="265"/>
      <c r="BK119" s="265"/>
      <c r="BL119" s="265"/>
      <c r="BM119" s="265"/>
      <c r="BN119" s="265"/>
      <c r="BO119" s="865" t="s">
        <v>442</v>
      </c>
      <c r="BP119" s="866"/>
      <c r="BQ119" s="850">
        <v>1160633333</v>
      </c>
      <c r="BR119" s="830"/>
      <c r="BS119" s="830"/>
      <c r="BT119" s="830"/>
      <c r="BU119" s="830"/>
      <c r="BV119" s="830">
        <v>1143733461</v>
      </c>
      <c r="BW119" s="830"/>
      <c r="BX119" s="830"/>
      <c r="BY119" s="830"/>
      <c r="BZ119" s="830"/>
      <c r="CA119" s="830">
        <v>1127932310</v>
      </c>
      <c r="CB119" s="830"/>
      <c r="CC119" s="830"/>
      <c r="CD119" s="830"/>
      <c r="CE119" s="830"/>
      <c r="CF119" s="728"/>
      <c r="CG119" s="729"/>
      <c r="CH119" s="729"/>
      <c r="CI119" s="729"/>
      <c r="CJ119" s="819"/>
      <c r="CK119" s="919"/>
      <c r="CL119" s="805"/>
      <c r="CM119" s="823" t="s">
        <v>443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t="s">
        <v>137</v>
      </c>
      <c r="DH119" s="799"/>
      <c r="DI119" s="799"/>
      <c r="DJ119" s="799"/>
      <c r="DK119" s="799"/>
      <c r="DL119" s="799" t="s">
        <v>418</v>
      </c>
      <c r="DM119" s="799"/>
      <c r="DN119" s="799"/>
      <c r="DO119" s="799"/>
      <c r="DP119" s="799"/>
      <c r="DQ119" s="799" t="s">
        <v>418</v>
      </c>
      <c r="DR119" s="799"/>
      <c r="DS119" s="799"/>
      <c r="DT119" s="799"/>
      <c r="DU119" s="799"/>
      <c r="DV119" s="776" t="s">
        <v>418</v>
      </c>
      <c r="DW119" s="776"/>
      <c r="DX119" s="776"/>
      <c r="DY119" s="776"/>
      <c r="DZ119" s="777"/>
    </row>
    <row r="120" spans="1:130" s="234" customFormat="1" ht="26.25" customHeight="1" x14ac:dyDescent="0.2">
      <c r="A120" s="802"/>
      <c r="B120" s="803"/>
      <c r="C120" s="806" t="s">
        <v>420</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418</v>
      </c>
      <c r="AB120" s="762"/>
      <c r="AC120" s="762"/>
      <c r="AD120" s="762"/>
      <c r="AE120" s="763"/>
      <c r="AF120" s="764" t="s">
        <v>137</v>
      </c>
      <c r="AG120" s="762"/>
      <c r="AH120" s="762"/>
      <c r="AI120" s="762"/>
      <c r="AJ120" s="763"/>
      <c r="AK120" s="764" t="s">
        <v>418</v>
      </c>
      <c r="AL120" s="762"/>
      <c r="AM120" s="762"/>
      <c r="AN120" s="762"/>
      <c r="AO120" s="763"/>
      <c r="AP120" s="809" t="s">
        <v>418</v>
      </c>
      <c r="AQ120" s="810"/>
      <c r="AR120" s="810"/>
      <c r="AS120" s="810"/>
      <c r="AT120" s="811"/>
      <c r="AU120" s="870" t="s">
        <v>444</v>
      </c>
      <c r="AV120" s="871"/>
      <c r="AW120" s="871"/>
      <c r="AX120" s="871"/>
      <c r="AY120" s="872"/>
      <c r="AZ120" s="844" t="s">
        <v>445</v>
      </c>
      <c r="BA120" s="790"/>
      <c r="BB120" s="790"/>
      <c r="BC120" s="790"/>
      <c r="BD120" s="790"/>
      <c r="BE120" s="790"/>
      <c r="BF120" s="790"/>
      <c r="BG120" s="790"/>
      <c r="BH120" s="790"/>
      <c r="BI120" s="790"/>
      <c r="BJ120" s="790"/>
      <c r="BK120" s="790"/>
      <c r="BL120" s="790"/>
      <c r="BM120" s="790"/>
      <c r="BN120" s="790"/>
      <c r="BO120" s="790"/>
      <c r="BP120" s="791"/>
      <c r="BQ120" s="845">
        <v>105161457</v>
      </c>
      <c r="BR120" s="827"/>
      <c r="BS120" s="827"/>
      <c r="BT120" s="827"/>
      <c r="BU120" s="827"/>
      <c r="BV120" s="827">
        <v>103025417</v>
      </c>
      <c r="BW120" s="827"/>
      <c r="BX120" s="827"/>
      <c r="BY120" s="827"/>
      <c r="BZ120" s="827"/>
      <c r="CA120" s="827">
        <v>101028355</v>
      </c>
      <c r="CB120" s="827"/>
      <c r="CC120" s="827"/>
      <c r="CD120" s="827"/>
      <c r="CE120" s="827"/>
      <c r="CF120" s="854">
        <v>49</v>
      </c>
      <c r="CG120" s="855"/>
      <c r="CH120" s="855"/>
      <c r="CI120" s="855"/>
      <c r="CJ120" s="855"/>
      <c r="CK120" s="856" t="s">
        <v>446</v>
      </c>
      <c r="CL120" s="836"/>
      <c r="CM120" s="836"/>
      <c r="CN120" s="836"/>
      <c r="CO120" s="837"/>
      <c r="CP120" s="860" t="s">
        <v>447</v>
      </c>
      <c r="CQ120" s="861"/>
      <c r="CR120" s="861"/>
      <c r="CS120" s="861"/>
      <c r="CT120" s="861"/>
      <c r="CU120" s="861"/>
      <c r="CV120" s="861"/>
      <c r="CW120" s="861"/>
      <c r="CX120" s="861"/>
      <c r="CY120" s="861"/>
      <c r="CZ120" s="861"/>
      <c r="DA120" s="861"/>
      <c r="DB120" s="861"/>
      <c r="DC120" s="861"/>
      <c r="DD120" s="861"/>
      <c r="DE120" s="861"/>
      <c r="DF120" s="862"/>
      <c r="DG120" s="845">
        <v>16602290</v>
      </c>
      <c r="DH120" s="827"/>
      <c r="DI120" s="827"/>
      <c r="DJ120" s="827"/>
      <c r="DK120" s="827"/>
      <c r="DL120" s="827">
        <v>15613344</v>
      </c>
      <c r="DM120" s="827"/>
      <c r="DN120" s="827"/>
      <c r="DO120" s="827"/>
      <c r="DP120" s="827"/>
      <c r="DQ120" s="827">
        <v>14674998</v>
      </c>
      <c r="DR120" s="827"/>
      <c r="DS120" s="827"/>
      <c r="DT120" s="827"/>
      <c r="DU120" s="827"/>
      <c r="DV120" s="828">
        <v>7.1</v>
      </c>
      <c r="DW120" s="828"/>
      <c r="DX120" s="828"/>
      <c r="DY120" s="828"/>
      <c r="DZ120" s="829"/>
    </row>
    <row r="121" spans="1:130" s="234" customFormat="1" ht="26.25" customHeight="1" x14ac:dyDescent="0.2">
      <c r="A121" s="802"/>
      <c r="B121" s="803"/>
      <c r="C121" s="851" t="s">
        <v>448</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t="s">
        <v>418</v>
      </c>
      <c r="AB121" s="762"/>
      <c r="AC121" s="762"/>
      <c r="AD121" s="762"/>
      <c r="AE121" s="763"/>
      <c r="AF121" s="764" t="s">
        <v>418</v>
      </c>
      <c r="AG121" s="762"/>
      <c r="AH121" s="762"/>
      <c r="AI121" s="762"/>
      <c r="AJ121" s="763"/>
      <c r="AK121" s="764" t="s">
        <v>137</v>
      </c>
      <c r="AL121" s="762"/>
      <c r="AM121" s="762"/>
      <c r="AN121" s="762"/>
      <c r="AO121" s="763"/>
      <c r="AP121" s="809" t="s">
        <v>418</v>
      </c>
      <c r="AQ121" s="810"/>
      <c r="AR121" s="810"/>
      <c r="AS121" s="810"/>
      <c r="AT121" s="811"/>
      <c r="AU121" s="873"/>
      <c r="AV121" s="874"/>
      <c r="AW121" s="874"/>
      <c r="AX121" s="874"/>
      <c r="AY121" s="875"/>
      <c r="AZ121" s="797" t="s">
        <v>449</v>
      </c>
      <c r="BA121" s="732"/>
      <c r="BB121" s="732"/>
      <c r="BC121" s="732"/>
      <c r="BD121" s="732"/>
      <c r="BE121" s="732"/>
      <c r="BF121" s="732"/>
      <c r="BG121" s="732"/>
      <c r="BH121" s="732"/>
      <c r="BI121" s="732"/>
      <c r="BJ121" s="732"/>
      <c r="BK121" s="732"/>
      <c r="BL121" s="732"/>
      <c r="BM121" s="732"/>
      <c r="BN121" s="732"/>
      <c r="BO121" s="732"/>
      <c r="BP121" s="733"/>
      <c r="BQ121" s="798">
        <v>25579898</v>
      </c>
      <c r="BR121" s="799"/>
      <c r="BS121" s="799"/>
      <c r="BT121" s="799"/>
      <c r="BU121" s="799"/>
      <c r="BV121" s="799">
        <v>24095305</v>
      </c>
      <c r="BW121" s="799"/>
      <c r="BX121" s="799"/>
      <c r="BY121" s="799"/>
      <c r="BZ121" s="799"/>
      <c r="CA121" s="799">
        <v>23201212</v>
      </c>
      <c r="CB121" s="799"/>
      <c r="CC121" s="799"/>
      <c r="CD121" s="799"/>
      <c r="CE121" s="799"/>
      <c r="CF121" s="863">
        <v>11.2</v>
      </c>
      <c r="CG121" s="864"/>
      <c r="CH121" s="864"/>
      <c r="CI121" s="864"/>
      <c r="CJ121" s="864"/>
      <c r="CK121" s="857"/>
      <c r="CL121" s="839"/>
      <c r="CM121" s="839"/>
      <c r="CN121" s="839"/>
      <c r="CO121" s="840"/>
      <c r="CP121" s="820" t="s">
        <v>388</v>
      </c>
      <c r="CQ121" s="821"/>
      <c r="CR121" s="821"/>
      <c r="CS121" s="821"/>
      <c r="CT121" s="821"/>
      <c r="CU121" s="821"/>
      <c r="CV121" s="821"/>
      <c r="CW121" s="821"/>
      <c r="CX121" s="821"/>
      <c r="CY121" s="821"/>
      <c r="CZ121" s="821"/>
      <c r="DA121" s="821"/>
      <c r="DB121" s="821"/>
      <c r="DC121" s="821"/>
      <c r="DD121" s="821"/>
      <c r="DE121" s="821"/>
      <c r="DF121" s="822"/>
      <c r="DG121" s="798" t="s">
        <v>418</v>
      </c>
      <c r="DH121" s="799"/>
      <c r="DI121" s="799"/>
      <c r="DJ121" s="799"/>
      <c r="DK121" s="799"/>
      <c r="DL121" s="799" t="s">
        <v>137</v>
      </c>
      <c r="DM121" s="799"/>
      <c r="DN121" s="799"/>
      <c r="DO121" s="799"/>
      <c r="DP121" s="799"/>
      <c r="DQ121" s="799" t="s">
        <v>418</v>
      </c>
      <c r="DR121" s="799"/>
      <c r="DS121" s="799"/>
      <c r="DT121" s="799"/>
      <c r="DU121" s="799"/>
      <c r="DV121" s="776" t="s">
        <v>418</v>
      </c>
      <c r="DW121" s="776"/>
      <c r="DX121" s="776"/>
      <c r="DY121" s="776"/>
      <c r="DZ121" s="777"/>
    </row>
    <row r="122" spans="1:130" s="234" customFormat="1" ht="26.25" customHeight="1" x14ac:dyDescent="0.2">
      <c r="A122" s="802"/>
      <c r="B122" s="803"/>
      <c r="C122" s="806" t="s">
        <v>430</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t="s">
        <v>418</v>
      </c>
      <c r="AB122" s="762"/>
      <c r="AC122" s="762"/>
      <c r="AD122" s="762"/>
      <c r="AE122" s="763"/>
      <c r="AF122" s="764" t="s">
        <v>418</v>
      </c>
      <c r="AG122" s="762"/>
      <c r="AH122" s="762"/>
      <c r="AI122" s="762"/>
      <c r="AJ122" s="763"/>
      <c r="AK122" s="764" t="s">
        <v>418</v>
      </c>
      <c r="AL122" s="762"/>
      <c r="AM122" s="762"/>
      <c r="AN122" s="762"/>
      <c r="AO122" s="763"/>
      <c r="AP122" s="809" t="s">
        <v>418</v>
      </c>
      <c r="AQ122" s="810"/>
      <c r="AR122" s="810"/>
      <c r="AS122" s="810"/>
      <c r="AT122" s="811"/>
      <c r="AU122" s="873"/>
      <c r="AV122" s="874"/>
      <c r="AW122" s="874"/>
      <c r="AX122" s="874"/>
      <c r="AY122" s="875"/>
      <c r="AZ122" s="867" t="s">
        <v>450</v>
      </c>
      <c r="BA122" s="868"/>
      <c r="BB122" s="868"/>
      <c r="BC122" s="868"/>
      <c r="BD122" s="868"/>
      <c r="BE122" s="868"/>
      <c r="BF122" s="868"/>
      <c r="BG122" s="868"/>
      <c r="BH122" s="868"/>
      <c r="BI122" s="868"/>
      <c r="BJ122" s="868"/>
      <c r="BK122" s="868"/>
      <c r="BL122" s="868"/>
      <c r="BM122" s="868"/>
      <c r="BN122" s="868"/>
      <c r="BO122" s="868"/>
      <c r="BP122" s="869"/>
      <c r="BQ122" s="850">
        <v>603267198</v>
      </c>
      <c r="BR122" s="830"/>
      <c r="BS122" s="830"/>
      <c r="BT122" s="830"/>
      <c r="BU122" s="830"/>
      <c r="BV122" s="830">
        <v>592113215</v>
      </c>
      <c r="BW122" s="830"/>
      <c r="BX122" s="830"/>
      <c r="BY122" s="830"/>
      <c r="BZ122" s="830"/>
      <c r="CA122" s="830">
        <v>578513009</v>
      </c>
      <c r="CB122" s="830"/>
      <c r="CC122" s="830"/>
      <c r="CD122" s="830"/>
      <c r="CE122" s="830"/>
      <c r="CF122" s="831">
        <v>280.3</v>
      </c>
      <c r="CG122" s="832"/>
      <c r="CH122" s="832"/>
      <c r="CI122" s="832"/>
      <c r="CJ122" s="832"/>
      <c r="CK122" s="857"/>
      <c r="CL122" s="839"/>
      <c r="CM122" s="839"/>
      <c r="CN122" s="839"/>
      <c r="CO122" s="840"/>
      <c r="CP122" s="820" t="s">
        <v>390</v>
      </c>
      <c r="CQ122" s="821"/>
      <c r="CR122" s="821"/>
      <c r="CS122" s="821"/>
      <c r="CT122" s="821"/>
      <c r="CU122" s="821"/>
      <c r="CV122" s="821"/>
      <c r="CW122" s="821"/>
      <c r="CX122" s="821"/>
      <c r="CY122" s="821"/>
      <c r="CZ122" s="821"/>
      <c r="DA122" s="821"/>
      <c r="DB122" s="821"/>
      <c r="DC122" s="821"/>
      <c r="DD122" s="821"/>
      <c r="DE122" s="821"/>
      <c r="DF122" s="822"/>
      <c r="DG122" s="798" t="s">
        <v>137</v>
      </c>
      <c r="DH122" s="799"/>
      <c r="DI122" s="799"/>
      <c r="DJ122" s="799"/>
      <c r="DK122" s="799"/>
      <c r="DL122" s="799" t="s">
        <v>418</v>
      </c>
      <c r="DM122" s="799"/>
      <c r="DN122" s="799"/>
      <c r="DO122" s="799"/>
      <c r="DP122" s="799"/>
      <c r="DQ122" s="799" t="s">
        <v>137</v>
      </c>
      <c r="DR122" s="799"/>
      <c r="DS122" s="799"/>
      <c r="DT122" s="799"/>
      <c r="DU122" s="799"/>
      <c r="DV122" s="776" t="s">
        <v>137</v>
      </c>
      <c r="DW122" s="776"/>
      <c r="DX122" s="776"/>
      <c r="DY122" s="776"/>
      <c r="DZ122" s="777"/>
    </row>
    <row r="123" spans="1:130" s="234" customFormat="1" ht="26.25" customHeight="1" x14ac:dyDescent="0.2">
      <c r="A123" s="802"/>
      <c r="B123" s="803"/>
      <c r="C123" s="806" t="s">
        <v>436</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137</v>
      </c>
      <c r="AB123" s="762"/>
      <c r="AC123" s="762"/>
      <c r="AD123" s="762"/>
      <c r="AE123" s="763"/>
      <c r="AF123" s="764" t="s">
        <v>137</v>
      </c>
      <c r="AG123" s="762"/>
      <c r="AH123" s="762"/>
      <c r="AI123" s="762"/>
      <c r="AJ123" s="763"/>
      <c r="AK123" s="764" t="s">
        <v>418</v>
      </c>
      <c r="AL123" s="762"/>
      <c r="AM123" s="762"/>
      <c r="AN123" s="762"/>
      <c r="AO123" s="763"/>
      <c r="AP123" s="809" t="s">
        <v>418</v>
      </c>
      <c r="AQ123" s="810"/>
      <c r="AR123" s="810"/>
      <c r="AS123" s="810"/>
      <c r="AT123" s="811"/>
      <c r="AU123" s="876"/>
      <c r="AV123" s="877"/>
      <c r="AW123" s="877"/>
      <c r="AX123" s="877"/>
      <c r="AY123" s="877"/>
      <c r="AZ123" s="265" t="s">
        <v>155</v>
      </c>
      <c r="BA123" s="265"/>
      <c r="BB123" s="265"/>
      <c r="BC123" s="265"/>
      <c r="BD123" s="265"/>
      <c r="BE123" s="265"/>
      <c r="BF123" s="265"/>
      <c r="BG123" s="265"/>
      <c r="BH123" s="265"/>
      <c r="BI123" s="265"/>
      <c r="BJ123" s="265"/>
      <c r="BK123" s="265"/>
      <c r="BL123" s="265"/>
      <c r="BM123" s="265"/>
      <c r="BN123" s="265"/>
      <c r="BO123" s="865" t="s">
        <v>451</v>
      </c>
      <c r="BP123" s="866"/>
      <c r="BQ123" s="817">
        <v>734008553</v>
      </c>
      <c r="BR123" s="818"/>
      <c r="BS123" s="818"/>
      <c r="BT123" s="818"/>
      <c r="BU123" s="818"/>
      <c r="BV123" s="818">
        <v>719233937</v>
      </c>
      <c r="BW123" s="818"/>
      <c r="BX123" s="818"/>
      <c r="BY123" s="818"/>
      <c r="BZ123" s="818"/>
      <c r="CA123" s="818">
        <v>702742576</v>
      </c>
      <c r="CB123" s="818"/>
      <c r="CC123" s="818"/>
      <c r="CD123" s="818"/>
      <c r="CE123" s="818"/>
      <c r="CF123" s="728"/>
      <c r="CG123" s="729"/>
      <c r="CH123" s="729"/>
      <c r="CI123" s="729"/>
      <c r="CJ123" s="819"/>
      <c r="CK123" s="857"/>
      <c r="CL123" s="839"/>
      <c r="CM123" s="839"/>
      <c r="CN123" s="839"/>
      <c r="CO123" s="840"/>
      <c r="CP123" s="820" t="s">
        <v>452</v>
      </c>
      <c r="CQ123" s="821"/>
      <c r="CR123" s="821"/>
      <c r="CS123" s="821"/>
      <c r="CT123" s="821"/>
      <c r="CU123" s="821"/>
      <c r="CV123" s="821"/>
      <c r="CW123" s="821"/>
      <c r="CX123" s="821"/>
      <c r="CY123" s="821"/>
      <c r="CZ123" s="821"/>
      <c r="DA123" s="821"/>
      <c r="DB123" s="821"/>
      <c r="DC123" s="821"/>
      <c r="DD123" s="821"/>
      <c r="DE123" s="821"/>
      <c r="DF123" s="822"/>
      <c r="DG123" s="798" t="s">
        <v>418</v>
      </c>
      <c r="DH123" s="799"/>
      <c r="DI123" s="799"/>
      <c r="DJ123" s="799"/>
      <c r="DK123" s="799"/>
      <c r="DL123" s="799" t="s">
        <v>418</v>
      </c>
      <c r="DM123" s="799"/>
      <c r="DN123" s="799"/>
      <c r="DO123" s="799"/>
      <c r="DP123" s="799"/>
      <c r="DQ123" s="799" t="s">
        <v>418</v>
      </c>
      <c r="DR123" s="799"/>
      <c r="DS123" s="799"/>
      <c r="DT123" s="799"/>
      <c r="DU123" s="799"/>
      <c r="DV123" s="776" t="s">
        <v>418</v>
      </c>
      <c r="DW123" s="776"/>
      <c r="DX123" s="776"/>
      <c r="DY123" s="776"/>
      <c r="DZ123" s="777"/>
    </row>
    <row r="124" spans="1:130" s="234" customFormat="1" ht="26.25" customHeight="1" thickBot="1" x14ac:dyDescent="0.25">
      <c r="A124" s="802"/>
      <c r="B124" s="803"/>
      <c r="C124" s="806" t="s">
        <v>439</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418</v>
      </c>
      <c r="AB124" s="762"/>
      <c r="AC124" s="762"/>
      <c r="AD124" s="762"/>
      <c r="AE124" s="763"/>
      <c r="AF124" s="764" t="s">
        <v>418</v>
      </c>
      <c r="AG124" s="762"/>
      <c r="AH124" s="762"/>
      <c r="AI124" s="762"/>
      <c r="AJ124" s="763"/>
      <c r="AK124" s="764" t="s">
        <v>418</v>
      </c>
      <c r="AL124" s="762"/>
      <c r="AM124" s="762"/>
      <c r="AN124" s="762"/>
      <c r="AO124" s="763"/>
      <c r="AP124" s="809" t="s">
        <v>418</v>
      </c>
      <c r="AQ124" s="810"/>
      <c r="AR124" s="810"/>
      <c r="AS124" s="810"/>
      <c r="AT124" s="811"/>
      <c r="AU124" s="812" t="s">
        <v>453</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202.6</v>
      </c>
      <c r="BR124" s="816"/>
      <c r="BS124" s="816"/>
      <c r="BT124" s="816"/>
      <c r="BU124" s="816"/>
      <c r="BV124" s="816">
        <v>203.6</v>
      </c>
      <c r="BW124" s="816"/>
      <c r="BX124" s="816"/>
      <c r="BY124" s="816"/>
      <c r="BZ124" s="816"/>
      <c r="CA124" s="816">
        <v>206</v>
      </c>
      <c r="CB124" s="816"/>
      <c r="CC124" s="816"/>
      <c r="CD124" s="816"/>
      <c r="CE124" s="816"/>
      <c r="CF124" s="706"/>
      <c r="CG124" s="707"/>
      <c r="CH124" s="707"/>
      <c r="CI124" s="707"/>
      <c r="CJ124" s="846"/>
      <c r="CK124" s="858"/>
      <c r="CL124" s="858"/>
      <c r="CM124" s="858"/>
      <c r="CN124" s="858"/>
      <c r="CO124" s="859"/>
      <c r="CP124" s="847" t="s">
        <v>454</v>
      </c>
      <c r="CQ124" s="848"/>
      <c r="CR124" s="848"/>
      <c r="CS124" s="848"/>
      <c r="CT124" s="848"/>
      <c r="CU124" s="848"/>
      <c r="CV124" s="848"/>
      <c r="CW124" s="848"/>
      <c r="CX124" s="848"/>
      <c r="CY124" s="848"/>
      <c r="CZ124" s="848"/>
      <c r="DA124" s="848"/>
      <c r="DB124" s="848"/>
      <c r="DC124" s="848"/>
      <c r="DD124" s="848"/>
      <c r="DE124" s="848"/>
      <c r="DF124" s="849"/>
      <c r="DG124" s="850" t="s">
        <v>137</v>
      </c>
      <c r="DH124" s="830"/>
      <c r="DI124" s="830"/>
      <c r="DJ124" s="830"/>
      <c r="DK124" s="830"/>
      <c r="DL124" s="830" t="s">
        <v>137</v>
      </c>
      <c r="DM124" s="830"/>
      <c r="DN124" s="830"/>
      <c r="DO124" s="830"/>
      <c r="DP124" s="830"/>
      <c r="DQ124" s="830" t="s">
        <v>137</v>
      </c>
      <c r="DR124" s="830"/>
      <c r="DS124" s="830"/>
      <c r="DT124" s="830"/>
      <c r="DU124" s="830"/>
      <c r="DV124" s="833" t="s">
        <v>137</v>
      </c>
      <c r="DW124" s="833"/>
      <c r="DX124" s="833"/>
      <c r="DY124" s="833"/>
      <c r="DZ124" s="834"/>
    </row>
    <row r="125" spans="1:130" s="234" customFormat="1" ht="26.25" customHeight="1" x14ac:dyDescent="0.2">
      <c r="A125" s="802"/>
      <c r="B125" s="803"/>
      <c r="C125" s="806" t="s">
        <v>441</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137</v>
      </c>
      <c r="AB125" s="762"/>
      <c r="AC125" s="762"/>
      <c r="AD125" s="762"/>
      <c r="AE125" s="763"/>
      <c r="AF125" s="764" t="s">
        <v>137</v>
      </c>
      <c r="AG125" s="762"/>
      <c r="AH125" s="762"/>
      <c r="AI125" s="762"/>
      <c r="AJ125" s="763"/>
      <c r="AK125" s="764" t="s">
        <v>137</v>
      </c>
      <c r="AL125" s="762"/>
      <c r="AM125" s="762"/>
      <c r="AN125" s="762"/>
      <c r="AO125" s="763"/>
      <c r="AP125" s="809" t="s">
        <v>137</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455</v>
      </c>
      <c r="CL125" s="836"/>
      <c r="CM125" s="836"/>
      <c r="CN125" s="836"/>
      <c r="CO125" s="837"/>
      <c r="CP125" s="844" t="s">
        <v>456</v>
      </c>
      <c r="CQ125" s="790"/>
      <c r="CR125" s="790"/>
      <c r="CS125" s="790"/>
      <c r="CT125" s="790"/>
      <c r="CU125" s="790"/>
      <c r="CV125" s="790"/>
      <c r="CW125" s="790"/>
      <c r="CX125" s="790"/>
      <c r="CY125" s="790"/>
      <c r="CZ125" s="790"/>
      <c r="DA125" s="790"/>
      <c r="DB125" s="790"/>
      <c r="DC125" s="790"/>
      <c r="DD125" s="790"/>
      <c r="DE125" s="790"/>
      <c r="DF125" s="791"/>
      <c r="DG125" s="845" t="s">
        <v>137</v>
      </c>
      <c r="DH125" s="827"/>
      <c r="DI125" s="827"/>
      <c r="DJ125" s="827"/>
      <c r="DK125" s="827"/>
      <c r="DL125" s="827" t="s">
        <v>137</v>
      </c>
      <c r="DM125" s="827"/>
      <c r="DN125" s="827"/>
      <c r="DO125" s="827"/>
      <c r="DP125" s="827"/>
      <c r="DQ125" s="827" t="s">
        <v>137</v>
      </c>
      <c r="DR125" s="827"/>
      <c r="DS125" s="827"/>
      <c r="DT125" s="827"/>
      <c r="DU125" s="827"/>
      <c r="DV125" s="828" t="s">
        <v>137</v>
      </c>
      <c r="DW125" s="828"/>
      <c r="DX125" s="828"/>
      <c r="DY125" s="828"/>
      <c r="DZ125" s="829"/>
    </row>
    <row r="126" spans="1:130" s="234" customFormat="1" ht="26.25" customHeight="1" thickBot="1" x14ac:dyDescent="0.25">
      <c r="A126" s="802"/>
      <c r="B126" s="803"/>
      <c r="C126" s="806" t="s">
        <v>443</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t="s">
        <v>137</v>
      </c>
      <c r="AB126" s="762"/>
      <c r="AC126" s="762"/>
      <c r="AD126" s="762"/>
      <c r="AE126" s="763"/>
      <c r="AF126" s="764" t="s">
        <v>137</v>
      </c>
      <c r="AG126" s="762"/>
      <c r="AH126" s="762"/>
      <c r="AI126" s="762"/>
      <c r="AJ126" s="763"/>
      <c r="AK126" s="764" t="s">
        <v>137</v>
      </c>
      <c r="AL126" s="762"/>
      <c r="AM126" s="762"/>
      <c r="AN126" s="762"/>
      <c r="AO126" s="763"/>
      <c r="AP126" s="809" t="s">
        <v>137</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457</v>
      </c>
      <c r="CQ126" s="732"/>
      <c r="CR126" s="732"/>
      <c r="CS126" s="732"/>
      <c r="CT126" s="732"/>
      <c r="CU126" s="732"/>
      <c r="CV126" s="732"/>
      <c r="CW126" s="732"/>
      <c r="CX126" s="732"/>
      <c r="CY126" s="732"/>
      <c r="CZ126" s="732"/>
      <c r="DA126" s="732"/>
      <c r="DB126" s="732"/>
      <c r="DC126" s="732"/>
      <c r="DD126" s="732"/>
      <c r="DE126" s="732"/>
      <c r="DF126" s="733"/>
      <c r="DG126" s="798">
        <v>7094348</v>
      </c>
      <c r="DH126" s="799"/>
      <c r="DI126" s="799"/>
      <c r="DJ126" s="799"/>
      <c r="DK126" s="799"/>
      <c r="DL126" s="799">
        <v>6810651</v>
      </c>
      <c r="DM126" s="799"/>
      <c r="DN126" s="799"/>
      <c r="DO126" s="799"/>
      <c r="DP126" s="799"/>
      <c r="DQ126" s="799">
        <v>6572050</v>
      </c>
      <c r="DR126" s="799"/>
      <c r="DS126" s="799"/>
      <c r="DT126" s="799"/>
      <c r="DU126" s="799"/>
      <c r="DV126" s="776">
        <v>3.2</v>
      </c>
      <c r="DW126" s="776"/>
      <c r="DX126" s="776"/>
      <c r="DY126" s="776"/>
      <c r="DZ126" s="777"/>
    </row>
    <row r="127" spans="1:130" s="234" customFormat="1" ht="26.25" customHeight="1" x14ac:dyDescent="0.2">
      <c r="A127" s="804"/>
      <c r="B127" s="805"/>
      <c r="C127" s="823" t="s">
        <v>458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21062</v>
      </c>
      <c r="AB127" s="762"/>
      <c r="AC127" s="762"/>
      <c r="AD127" s="762"/>
      <c r="AE127" s="763"/>
      <c r="AF127" s="764">
        <v>20191</v>
      </c>
      <c r="AG127" s="762"/>
      <c r="AH127" s="762"/>
      <c r="AI127" s="762"/>
      <c r="AJ127" s="763"/>
      <c r="AK127" s="764">
        <v>20110</v>
      </c>
      <c r="AL127" s="762"/>
      <c r="AM127" s="762"/>
      <c r="AN127" s="762"/>
      <c r="AO127" s="763"/>
      <c r="AP127" s="809">
        <v>0</v>
      </c>
      <c r="AQ127" s="810"/>
      <c r="AR127" s="810"/>
      <c r="AS127" s="810"/>
      <c r="AT127" s="811"/>
      <c r="AU127" s="270"/>
      <c r="AV127" s="270"/>
      <c r="AW127" s="270"/>
      <c r="AX127" s="826" t="s">
        <v>459</v>
      </c>
      <c r="AY127" s="794"/>
      <c r="AZ127" s="794"/>
      <c r="BA127" s="794"/>
      <c r="BB127" s="794"/>
      <c r="BC127" s="794"/>
      <c r="BD127" s="794"/>
      <c r="BE127" s="795"/>
      <c r="BF127" s="793" t="s">
        <v>460</v>
      </c>
      <c r="BG127" s="794"/>
      <c r="BH127" s="794"/>
      <c r="BI127" s="794"/>
      <c r="BJ127" s="794"/>
      <c r="BK127" s="794"/>
      <c r="BL127" s="795"/>
      <c r="BM127" s="793" t="s">
        <v>461</v>
      </c>
      <c r="BN127" s="794"/>
      <c r="BO127" s="794"/>
      <c r="BP127" s="794"/>
      <c r="BQ127" s="794"/>
      <c r="BR127" s="794"/>
      <c r="BS127" s="795"/>
      <c r="BT127" s="793" t="s">
        <v>462</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463</v>
      </c>
      <c r="CQ127" s="732"/>
      <c r="CR127" s="732"/>
      <c r="CS127" s="732"/>
      <c r="CT127" s="732"/>
      <c r="CU127" s="732"/>
      <c r="CV127" s="732"/>
      <c r="CW127" s="732"/>
      <c r="CX127" s="732"/>
      <c r="CY127" s="732"/>
      <c r="CZ127" s="732"/>
      <c r="DA127" s="732"/>
      <c r="DB127" s="732"/>
      <c r="DC127" s="732"/>
      <c r="DD127" s="732"/>
      <c r="DE127" s="732"/>
      <c r="DF127" s="733"/>
      <c r="DG127" s="798" t="s">
        <v>137</v>
      </c>
      <c r="DH127" s="799"/>
      <c r="DI127" s="799"/>
      <c r="DJ127" s="799"/>
      <c r="DK127" s="799"/>
      <c r="DL127" s="799" t="s">
        <v>137</v>
      </c>
      <c r="DM127" s="799"/>
      <c r="DN127" s="799"/>
      <c r="DO127" s="799"/>
      <c r="DP127" s="799"/>
      <c r="DQ127" s="799" t="s">
        <v>137</v>
      </c>
      <c r="DR127" s="799"/>
      <c r="DS127" s="799"/>
      <c r="DT127" s="799"/>
      <c r="DU127" s="799"/>
      <c r="DV127" s="776" t="s">
        <v>137</v>
      </c>
      <c r="DW127" s="776"/>
      <c r="DX127" s="776"/>
      <c r="DY127" s="776"/>
      <c r="DZ127" s="777"/>
    </row>
    <row r="128" spans="1:130" s="234" customFormat="1" ht="26.25" customHeight="1" thickBot="1" x14ac:dyDescent="0.25">
      <c r="A128" s="778" t="s">
        <v>464</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465</v>
      </c>
      <c r="X128" s="780"/>
      <c r="Y128" s="780"/>
      <c r="Z128" s="781"/>
      <c r="AA128" s="782">
        <v>3144828</v>
      </c>
      <c r="AB128" s="783"/>
      <c r="AC128" s="783"/>
      <c r="AD128" s="783"/>
      <c r="AE128" s="784"/>
      <c r="AF128" s="785">
        <v>3339452</v>
      </c>
      <c r="AG128" s="783"/>
      <c r="AH128" s="783"/>
      <c r="AI128" s="783"/>
      <c r="AJ128" s="784"/>
      <c r="AK128" s="785">
        <v>3123475</v>
      </c>
      <c r="AL128" s="783"/>
      <c r="AM128" s="783"/>
      <c r="AN128" s="783"/>
      <c r="AO128" s="784"/>
      <c r="AP128" s="786"/>
      <c r="AQ128" s="787"/>
      <c r="AR128" s="787"/>
      <c r="AS128" s="787"/>
      <c r="AT128" s="788"/>
      <c r="AU128" s="270"/>
      <c r="AV128" s="270"/>
      <c r="AW128" s="270"/>
      <c r="AX128" s="789" t="s">
        <v>466</v>
      </c>
      <c r="AY128" s="790"/>
      <c r="AZ128" s="790"/>
      <c r="BA128" s="790"/>
      <c r="BB128" s="790"/>
      <c r="BC128" s="790"/>
      <c r="BD128" s="790"/>
      <c r="BE128" s="791"/>
      <c r="BF128" s="768" t="s">
        <v>137</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467</v>
      </c>
      <c r="CQ128" s="710"/>
      <c r="CR128" s="710"/>
      <c r="CS128" s="710"/>
      <c r="CT128" s="710"/>
      <c r="CU128" s="710"/>
      <c r="CV128" s="710"/>
      <c r="CW128" s="710"/>
      <c r="CX128" s="710"/>
      <c r="CY128" s="710"/>
      <c r="CZ128" s="710"/>
      <c r="DA128" s="710"/>
      <c r="DB128" s="710"/>
      <c r="DC128" s="710"/>
      <c r="DD128" s="710"/>
      <c r="DE128" s="710"/>
      <c r="DF128" s="711"/>
      <c r="DG128" s="772">
        <v>8750660</v>
      </c>
      <c r="DH128" s="773"/>
      <c r="DI128" s="773"/>
      <c r="DJ128" s="773"/>
      <c r="DK128" s="773"/>
      <c r="DL128" s="773">
        <v>8411888</v>
      </c>
      <c r="DM128" s="773"/>
      <c r="DN128" s="773"/>
      <c r="DO128" s="773"/>
      <c r="DP128" s="773"/>
      <c r="DQ128" s="773">
        <v>8022056</v>
      </c>
      <c r="DR128" s="773"/>
      <c r="DS128" s="773"/>
      <c r="DT128" s="773"/>
      <c r="DU128" s="773"/>
      <c r="DV128" s="774">
        <v>3.9</v>
      </c>
      <c r="DW128" s="774"/>
      <c r="DX128" s="774"/>
      <c r="DY128" s="774"/>
      <c r="DZ128" s="775"/>
    </row>
    <row r="129" spans="1:131" s="234" customFormat="1" ht="26.25" customHeight="1" x14ac:dyDescent="0.2">
      <c r="A129" s="756" t="s">
        <v>101</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468</v>
      </c>
      <c r="X129" s="759"/>
      <c r="Y129" s="759"/>
      <c r="Z129" s="760"/>
      <c r="AA129" s="761">
        <v>263483022</v>
      </c>
      <c r="AB129" s="762"/>
      <c r="AC129" s="762"/>
      <c r="AD129" s="762"/>
      <c r="AE129" s="763"/>
      <c r="AF129" s="764">
        <v>261114964</v>
      </c>
      <c r="AG129" s="762"/>
      <c r="AH129" s="762"/>
      <c r="AI129" s="762"/>
      <c r="AJ129" s="763"/>
      <c r="AK129" s="764">
        <v>258035370</v>
      </c>
      <c r="AL129" s="762"/>
      <c r="AM129" s="762"/>
      <c r="AN129" s="762"/>
      <c r="AO129" s="763"/>
      <c r="AP129" s="765"/>
      <c r="AQ129" s="766"/>
      <c r="AR129" s="766"/>
      <c r="AS129" s="766"/>
      <c r="AT129" s="767"/>
      <c r="AU129" s="272"/>
      <c r="AV129" s="272"/>
      <c r="AW129" s="272"/>
      <c r="AX129" s="731" t="s">
        <v>469</v>
      </c>
      <c r="AY129" s="732"/>
      <c r="AZ129" s="732"/>
      <c r="BA129" s="732"/>
      <c r="BB129" s="732"/>
      <c r="BC129" s="732"/>
      <c r="BD129" s="732"/>
      <c r="BE129" s="733"/>
      <c r="BF129" s="751" t="s">
        <v>137</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470</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471</v>
      </c>
      <c r="X130" s="759"/>
      <c r="Y130" s="759"/>
      <c r="Z130" s="760"/>
      <c r="AA130" s="761">
        <v>52946221</v>
      </c>
      <c r="AB130" s="762"/>
      <c r="AC130" s="762"/>
      <c r="AD130" s="762"/>
      <c r="AE130" s="763"/>
      <c r="AF130" s="764">
        <v>52638499</v>
      </c>
      <c r="AG130" s="762"/>
      <c r="AH130" s="762"/>
      <c r="AI130" s="762"/>
      <c r="AJ130" s="763"/>
      <c r="AK130" s="764">
        <v>51646011</v>
      </c>
      <c r="AL130" s="762"/>
      <c r="AM130" s="762"/>
      <c r="AN130" s="762"/>
      <c r="AO130" s="763"/>
      <c r="AP130" s="765"/>
      <c r="AQ130" s="766"/>
      <c r="AR130" s="766"/>
      <c r="AS130" s="766"/>
      <c r="AT130" s="767"/>
      <c r="AU130" s="272"/>
      <c r="AV130" s="272"/>
      <c r="AW130" s="272"/>
      <c r="AX130" s="731" t="s">
        <v>472</v>
      </c>
      <c r="AY130" s="732"/>
      <c r="AZ130" s="732"/>
      <c r="BA130" s="732"/>
      <c r="BB130" s="732"/>
      <c r="BC130" s="732"/>
      <c r="BD130" s="732"/>
      <c r="BE130" s="733"/>
      <c r="BF130" s="734">
        <v>14.8</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473</v>
      </c>
      <c r="X131" s="742"/>
      <c r="Y131" s="742"/>
      <c r="Z131" s="743"/>
      <c r="AA131" s="744">
        <v>210536801</v>
      </c>
      <c r="AB131" s="745"/>
      <c r="AC131" s="745"/>
      <c r="AD131" s="745"/>
      <c r="AE131" s="746"/>
      <c r="AF131" s="747">
        <v>208476465</v>
      </c>
      <c r="AG131" s="745"/>
      <c r="AH131" s="745"/>
      <c r="AI131" s="745"/>
      <c r="AJ131" s="746"/>
      <c r="AK131" s="747">
        <v>206389359</v>
      </c>
      <c r="AL131" s="745"/>
      <c r="AM131" s="745"/>
      <c r="AN131" s="745"/>
      <c r="AO131" s="746"/>
      <c r="AP131" s="748"/>
      <c r="AQ131" s="749"/>
      <c r="AR131" s="749"/>
      <c r="AS131" s="749"/>
      <c r="AT131" s="750"/>
      <c r="AU131" s="272"/>
      <c r="AV131" s="272"/>
      <c r="AW131" s="272"/>
      <c r="AX131" s="709" t="s">
        <v>474</v>
      </c>
      <c r="AY131" s="710"/>
      <c r="AZ131" s="710"/>
      <c r="BA131" s="710"/>
      <c r="BB131" s="710"/>
      <c r="BC131" s="710"/>
      <c r="BD131" s="710"/>
      <c r="BE131" s="711"/>
      <c r="BF131" s="712">
        <v>206</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475</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476</v>
      </c>
      <c r="W132" s="722"/>
      <c r="X132" s="722"/>
      <c r="Y132" s="722"/>
      <c r="Z132" s="723"/>
      <c r="AA132" s="724">
        <v>15.37005875</v>
      </c>
      <c r="AB132" s="725"/>
      <c r="AC132" s="725"/>
      <c r="AD132" s="725"/>
      <c r="AE132" s="726"/>
      <c r="AF132" s="727">
        <v>15.00378184</v>
      </c>
      <c r="AG132" s="725"/>
      <c r="AH132" s="725"/>
      <c r="AI132" s="725"/>
      <c r="AJ132" s="726"/>
      <c r="AK132" s="727">
        <v>14.0352672</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477</v>
      </c>
      <c r="W133" s="701"/>
      <c r="X133" s="701"/>
      <c r="Y133" s="701"/>
      <c r="Z133" s="702"/>
      <c r="AA133" s="703">
        <v>15.5</v>
      </c>
      <c r="AB133" s="704"/>
      <c r="AC133" s="704"/>
      <c r="AD133" s="704"/>
      <c r="AE133" s="705"/>
      <c r="AF133" s="703">
        <v>15.2</v>
      </c>
      <c r="AG133" s="704"/>
      <c r="AH133" s="704"/>
      <c r="AI133" s="704"/>
      <c r="AJ133" s="705"/>
      <c r="AK133" s="703">
        <v>14.8</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5KOvLwM/iDRJGDmWJQvG3M3C2GlR4fWT12E+55kmG7adcO5lNGNIQh4oKm5fXcdtuG0c/5LaIZpsXVXtQXg7bQ==" saltValue="hXoUFPDQ30RtgyHBzI7v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zoomScaleNormal="100" zoomScaleSheetLayoutView="10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478</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UVg3r/0TtQ30JYS+bXMm/wepwut8dycVklI7Ch3RFcU6KpFkRiGanHRylWglmAdg5SQjYtMWdheXkY1fQ1BAXA==" saltValue="2O8STP9a7n05F9qGhzPX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479</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OvF0yBzCQRAtR1FBJBzc32tjUxXINO/eB7R6EZ4Y+Y4S4NolD6nCz6IysxfR3/a/orHpv2M4+PGEJzSKty4mUA==" saltValue="LZKqoB81HT6p0SreETU7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480</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481</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48" t="s">
        <v>482</v>
      </c>
      <c r="AP7" s="293"/>
      <c r="AQ7" s="294" t="s">
        <v>483</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49"/>
      <c r="AP8" s="299" t="s">
        <v>484</v>
      </c>
      <c r="AQ8" s="300" t="s">
        <v>485</v>
      </c>
      <c r="AR8" s="301" t="s">
        <v>486</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2" t="s">
        <v>487</v>
      </c>
      <c r="AL9" s="1143"/>
      <c r="AM9" s="1143"/>
      <c r="AN9" s="1144"/>
      <c r="AO9" s="302">
        <v>114043196</v>
      </c>
      <c r="AP9" s="302">
        <v>136945</v>
      </c>
      <c r="AQ9" s="303">
        <v>113415</v>
      </c>
      <c r="AR9" s="304">
        <v>20.7</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2" t="s">
        <v>488</v>
      </c>
      <c r="AL10" s="1143"/>
      <c r="AM10" s="1143"/>
      <c r="AN10" s="1144"/>
      <c r="AO10" s="302">
        <v>925754</v>
      </c>
      <c r="AP10" s="302">
        <v>1112</v>
      </c>
      <c r="AQ10" s="303">
        <v>442</v>
      </c>
      <c r="AR10" s="304">
        <v>151.6</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2" t="s">
        <v>489</v>
      </c>
      <c r="AL11" s="1143"/>
      <c r="AM11" s="1143"/>
      <c r="AN11" s="1144"/>
      <c r="AO11" s="302" t="s">
        <v>490</v>
      </c>
      <c r="AP11" s="302" t="s">
        <v>490</v>
      </c>
      <c r="AQ11" s="303">
        <v>567</v>
      </c>
      <c r="AR11" s="304" t="s">
        <v>490</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2" t="s">
        <v>491</v>
      </c>
      <c r="AL12" s="1143"/>
      <c r="AM12" s="1143"/>
      <c r="AN12" s="1144"/>
      <c r="AO12" s="302" t="s">
        <v>490</v>
      </c>
      <c r="AP12" s="302" t="s">
        <v>490</v>
      </c>
      <c r="AQ12" s="303" t="s">
        <v>490</v>
      </c>
      <c r="AR12" s="304" t="s">
        <v>490</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2" t="s">
        <v>492</v>
      </c>
      <c r="AL13" s="1143"/>
      <c r="AM13" s="1143"/>
      <c r="AN13" s="1144"/>
      <c r="AO13" s="302" t="s">
        <v>490</v>
      </c>
      <c r="AP13" s="302" t="s">
        <v>490</v>
      </c>
      <c r="AQ13" s="303">
        <v>15</v>
      </c>
      <c r="AR13" s="304" t="s">
        <v>490</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2" t="s">
        <v>493</v>
      </c>
      <c r="AL14" s="1143"/>
      <c r="AM14" s="1143"/>
      <c r="AN14" s="1144"/>
      <c r="AO14" s="302">
        <v>3270838</v>
      </c>
      <c r="AP14" s="302">
        <v>3928</v>
      </c>
      <c r="AQ14" s="303">
        <v>1977</v>
      </c>
      <c r="AR14" s="304">
        <v>98.7</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2" t="s">
        <v>494</v>
      </c>
      <c r="AL15" s="1143"/>
      <c r="AM15" s="1143"/>
      <c r="AN15" s="1144"/>
      <c r="AO15" s="302">
        <v>-10148936</v>
      </c>
      <c r="AP15" s="302">
        <v>-12187</v>
      </c>
      <c r="AQ15" s="303">
        <v>-9997</v>
      </c>
      <c r="AR15" s="304">
        <v>21.9</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4" t="s">
        <v>155</v>
      </c>
      <c r="AL16" s="1135"/>
      <c r="AM16" s="1135"/>
      <c r="AN16" s="1136"/>
      <c r="AO16" s="302">
        <v>108090852</v>
      </c>
      <c r="AP16" s="302">
        <v>129797</v>
      </c>
      <c r="AQ16" s="303">
        <v>106419</v>
      </c>
      <c r="AR16" s="304">
        <v>22</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495</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496</v>
      </c>
      <c r="AP20" s="313" t="s">
        <v>497</v>
      </c>
      <c r="AQ20" s="314" t="s">
        <v>498</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5" t="s">
        <v>499</v>
      </c>
      <c r="AL21" s="1146"/>
      <c r="AM21" s="1146"/>
      <c r="AN21" s="1147"/>
      <c r="AO21" s="317">
        <v>1530.8</v>
      </c>
      <c r="AP21" s="318">
        <v>1230.1400000000001</v>
      </c>
      <c r="AQ21" s="319">
        <v>300.66000000000003</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5" t="s">
        <v>500</v>
      </c>
      <c r="AL22" s="1146"/>
      <c r="AM22" s="1146"/>
      <c r="AN22" s="1147"/>
      <c r="AO22" s="322">
        <v>100.7</v>
      </c>
      <c r="AP22" s="323">
        <v>99.5</v>
      </c>
      <c r="AQ22" s="324">
        <v>1.2</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501</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502</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503</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48" t="s">
        <v>482</v>
      </c>
      <c r="AP30" s="293"/>
      <c r="AQ30" s="294" t="s">
        <v>483</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49"/>
      <c r="AP31" s="299" t="s">
        <v>484</v>
      </c>
      <c r="AQ31" s="300" t="s">
        <v>485</v>
      </c>
      <c r="AR31" s="301" t="s">
        <v>486</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1" t="s">
        <v>504</v>
      </c>
      <c r="AL32" s="1132"/>
      <c r="AM32" s="1132"/>
      <c r="AN32" s="1133"/>
      <c r="AO32" s="302">
        <v>75529021</v>
      </c>
      <c r="AP32" s="302">
        <v>90696</v>
      </c>
      <c r="AQ32" s="303">
        <v>57756</v>
      </c>
      <c r="AR32" s="304">
        <v>57</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1" t="s">
        <v>505</v>
      </c>
      <c r="AL33" s="1132"/>
      <c r="AM33" s="1132"/>
      <c r="AN33" s="1133"/>
      <c r="AO33" s="302">
        <v>33000</v>
      </c>
      <c r="AP33" s="302">
        <v>40</v>
      </c>
      <c r="AQ33" s="303">
        <v>5035</v>
      </c>
      <c r="AR33" s="304">
        <v>-99.2</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1" t="s">
        <v>506</v>
      </c>
      <c r="AL34" s="1132"/>
      <c r="AM34" s="1132"/>
      <c r="AN34" s="1133"/>
      <c r="AO34" s="302">
        <v>6433333</v>
      </c>
      <c r="AP34" s="302">
        <v>7725</v>
      </c>
      <c r="AQ34" s="303">
        <v>14111</v>
      </c>
      <c r="AR34" s="304">
        <v>-45.3</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1" t="s">
        <v>507</v>
      </c>
      <c r="AL35" s="1132"/>
      <c r="AM35" s="1132"/>
      <c r="AN35" s="1133"/>
      <c r="AO35" s="302">
        <v>1482773</v>
      </c>
      <c r="AP35" s="302">
        <v>1781</v>
      </c>
      <c r="AQ35" s="303">
        <v>1340</v>
      </c>
      <c r="AR35" s="304">
        <v>32.9</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1" t="s">
        <v>508</v>
      </c>
      <c r="AL36" s="1132"/>
      <c r="AM36" s="1132"/>
      <c r="AN36" s="1133"/>
      <c r="AO36" s="302" t="s">
        <v>490</v>
      </c>
      <c r="AP36" s="302" t="s">
        <v>490</v>
      </c>
      <c r="AQ36" s="303">
        <v>69</v>
      </c>
      <c r="AR36" s="304" t="s">
        <v>490</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1" t="s">
        <v>509</v>
      </c>
      <c r="AL37" s="1132"/>
      <c r="AM37" s="1132"/>
      <c r="AN37" s="1133"/>
      <c r="AO37" s="302">
        <v>258648</v>
      </c>
      <c r="AP37" s="302">
        <v>311</v>
      </c>
      <c r="AQ37" s="303">
        <v>1018</v>
      </c>
      <c r="AR37" s="304">
        <v>-69.400000000000006</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28" t="s">
        <v>510</v>
      </c>
      <c r="AL38" s="1129"/>
      <c r="AM38" s="1129"/>
      <c r="AN38" s="1130"/>
      <c r="AO38" s="332">
        <v>9</v>
      </c>
      <c r="AP38" s="332">
        <v>0</v>
      </c>
      <c r="AQ38" s="333">
        <v>1</v>
      </c>
      <c r="AR38" s="324">
        <v>-100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28" t="s">
        <v>511</v>
      </c>
      <c r="AL39" s="1129"/>
      <c r="AM39" s="1129"/>
      <c r="AN39" s="1130"/>
      <c r="AO39" s="302">
        <v>-3123475</v>
      </c>
      <c r="AP39" s="302">
        <v>-3751</v>
      </c>
      <c r="AQ39" s="303">
        <v>-2288</v>
      </c>
      <c r="AR39" s="304">
        <v>63.9</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1" t="s">
        <v>512</v>
      </c>
      <c r="AL40" s="1132"/>
      <c r="AM40" s="1132"/>
      <c r="AN40" s="1133"/>
      <c r="AO40" s="302">
        <v>-51646011</v>
      </c>
      <c r="AP40" s="302">
        <v>-62017</v>
      </c>
      <c r="AQ40" s="303">
        <v>-46930</v>
      </c>
      <c r="AR40" s="304">
        <v>32.1</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4" t="s">
        <v>513</v>
      </c>
      <c r="AL41" s="1135"/>
      <c r="AM41" s="1135"/>
      <c r="AN41" s="1136"/>
      <c r="AO41" s="302">
        <v>28967298</v>
      </c>
      <c r="AP41" s="302">
        <v>34784</v>
      </c>
      <c r="AQ41" s="303">
        <v>30112</v>
      </c>
      <c r="AR41" s="304">
        <v>15.5</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514</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515</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37" t="s">
        <v>482</v>
      </c>
      <c r="AN49" s="1139" t="s">
        <v>516</v>
      </c>
      <c r="AO49" s="1140"/>
      <c r="AP49" s="1140"/>
      <c r="AQ49" s="1140"/>
      <c r="AR49" s="1141"/>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38"/>
      <c r="AN50" s="344" t="s">
        <v>517</v>
      </c>
      <c r="AO50" s="345" t="s">
        <v>518</v>
      </c>
      <c r="AP50" s="346" t="s">
        <v>519</v>
      </c>
      <c r="AQ50" s="347" t="s">
        <v>520</v>
      </c>
      <c r="AR50" s="348" t="s">
        <v>521</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522</v>
      </c>
      <c r="AL51" s="341"/>
      <c r="AM51" s="349">
        <v>111435513</v>
      </c>
      <c r="AN51" s="350">
        <v>130257</v>
      </c>
      <c r="AO51" s="351">
        <v>2.5</v>
      </c>
      <c r="AP51" s="352">
        <v>94715</v>
      </c>
      <c r="AQ51" s="353">
        <v>6.9</v>
      </c>
      <c r="AR51" s="354">
        <v>-4.4000000000000004</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523</v>
      </c>
      <c r="AM52" s="357">
        <v>27987421</v>
      </c>
      <c r="AN52" s="358">
        <v>32715</v>
      </c>
      <c r="AO52" s="359">
        <v>46.1</v>
      </c>
      <c r="AP52" s="360">
        <v>24902</v>
      </c>
      <c r="AQ52" s="361">
        <v>29</v>
      </c>
      <c r="AR52" s="362">
        <v>17.100000000000001</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524</v>
      </c>
      <c r="AL53" s="341"/>
      <c r="AM53" s="349">
        <v>85469048</v>
      </c>
      <c r="AN53" s="350">
        <v>100577</v>
      </c>
      <c r="AO53" s="351">
        <v>-22.8</v>
      </c>
      <c r="AP53" s="352">
        <v>97161</v>
      </c>
      <c r="AQ53" s="353">
        <v>2.6</v>
      </c>
      <c r="AR53" s="354">
        <v>-25.4</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523</v>
      </c>
      <c r="AM54" s="357">
        <v>22048549</v>
      </c>
      <c r="AN54" s="358">
        <v>25946</v>
      </c>
      <c r="AO54" s="359">
        <v>-20.7</v>
      </c>
      <c r="AP54" s="360">
        <v>26543</v>
      </c>
      <c r="AQ54" s="361">
        <v>6.6</v>
      </c>
      <c r="AR54" s="362">
        <v>-27.3</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525</v>
      </c>
      <c r="AL55" s="341"/>
      <c r="AM55" s="349">
        <v>80897303</v>
      </c>
      <c r="AN55" s="350">
        <v>95769</v>
      </c>
      <c r="AO55" s="351">
        <v>-4.8</v>
      </c>
      <c r="AP55" s="352">
        <v>101731</v>
      </c>
      <c r="AQ55" s="353">
        <v>4.7</v>
      </c>
      <c r="AR55" s="354">
        <v>-9.5</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523</v>
      </c>
      <c r="AM56" s="357">
        <v>17783702</v>
      </c>
      <c r="AN56" s="358">
        <v>21053</v>
      </c>
      <c r="AO56" s="359">
        <v>-18.899999999999999</v>
      </c>
      <c r="AP56" s="360">
        <v>26906</v>
      </c>
      <c r="AQ56" s="361">
        <v>1.4</v>
      </c>
      <c r="AR56" s="362">
        <v>-20.3</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526</v>
      </c>
      <c r="AL57" s="341"/>
      <c r="AM57" s="349">
        <v>86878165</v>
      </c>
      <c r="AN57" s="350">
        <v>103572</v>
      </c>
      <c r="AO57" s="351">
        <v>8.1</v>
      </c>
      <c r="AP57" s="352">
        <v>77936</v>
      </c>
      <c r="AQ57" s="353">
        <v>-23.4</v>
      </c>
      <c r="AR57" s="354">
        <v>31.5</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523</v>
      </c>
      <c r="AM58" s="357">
        <v>23153079</v>
      </c>
      <c r="AN58" s="358">
        <v>27602</v>
      </c>
      <c r="AO58" s="359">
        <v>31.1</v>
      </c>
      <c r="AP58" s="360">
        <v>19401</v>
      </c>
      <c r="AQ58" s="361">
        <v>-27.9</v>
      </c>
      <c r="AR58" s="362">
        <v>59</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527</v>
      </c>
      <c r="AL59" s="341"/>
      <c r="AM59" s="349">
        <v>95759531</v>
      </c>
      <c r="AN59" s="350">
        <v>114989</v>
      </c>
      <c r="AO59" s="351">
        <v>11</v>
      </c>
      <c r="AP59" s="352">
        <v>82531</v>
      </c>
      <c r="AQ59" s="353">
        <v>5.9</v>
      </c>
      <c r="AR59" s="354">
        <v>5.0999999999999996</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523</v>
      </c>
      <c r="AM60" s="357">
        <v>21642605</v>
      </c>
      <c r="AN60" s="358">
        <v>25989</v>
      </c>
      <c r="AO60" s="359">
        <v>-5.8</v>
      </c>
      <c r="AP60" s="360">
        <v>19102</v>
      </c>
      <c r="AQ60" s="361">
        <v>-1.5</v>
      </c>
      <c r="AR60" s="362">
        <v>-4.3</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528</v>
      </c>
      <c r="AL61" s="363"/>
      <c r="AM61" s="364">
        <v>92087912</v>
      </c>
      <c r="AN61" s="365">
        <v>109033</v>
      </c>
      <c r="AO61" s="366">
        <v>-1.2</v>
      </c>
      <c r="AP61" s="367">
        <v>90815</v>
      </c>
      <c r="AQ61" s="368">
        <v>-0.7</v>
      </c>
      <c r="AR61" s="354">
        <v>-0.5</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523</v>
      </c>
      <c r="AM62" s="357">
        <v>22523071</v>
      </c>
      <c r="AN62" s="358">
        <v>26661</v>
      </c>
      <c r="AO62" s="359">
        <v>6.4</v>
      </c>
      <c r="AP62" s="360">
        <v>23371</v>
      </c>
      <c r="AQ62" s="361">
        <v>1.5</v>
      </c>
      <c r="AR62" s="362">
        <v>4.9000000000000004</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gnheRJu+WHXiR/ItCeWHb4XTcK5BA5+hIavs7FRfKr/xb2SA3E4I5J9cCLFJVagutAsmHWTB586kTMghnbFQwg==" saltValue="j7QU3MhnnkqQwa+N/RJd/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YwCpsKmG2iMbIpBDPa8vJbu53j8y0l7pKTsbSSZeiquuSLxoyYKNLVwqjgKbPi2oz/lYNn/RncWLdIB5KV5XQ==" saltValue="oJLIdyS5H5EqQeMcuHh9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CiPJSK/fLU+ONWXCk7sgsn+2sASQhQpVspMHrryW01kqjSs8Jl6eW/7DoyZ/EVj3AhX25pRLSM2AiP6r4Wbwg==" saltValue="rgE6N6y8HUAUhzxxfqmh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531</v>
      </c>
      <c r="G46" s="372" t="s">
        <v>532</v>
      </c>
      <c r="H46" s="372" t="s">
        <v>533</v>
      </c>
      <c r="I46" s="372" t="s">
        <v>534</v>
      </c>
      <c r="J46" s="373" t="s">
        <v>535</v>
      </c>
    </row>
    <row r="47" spans="2:10" ht="57.75" customHeight="1" x14ac:dyDescent="0.2">
      <c r="B47" s="7"/>
      <c r="C47" s="1150" t="s">
        <v>3</v>
      </c>
      <c r="D47" s="1150"/>
      <c r="E47" s="1151"/>
      <c r="F47" s="374">
        <v>10.050000000000001</v>
      </c>
      <c r="G47" s="375">
        <v>9.8699999999999992</v>
      </c>
      <c r="H47" s="375">
        <v>8.7899999999999991</v>
      </c>
      <c r="I47" s="375">
        <v>8.8800000000000008</v>
      </c>
      <c r="J47" s="376">
        <v>8.02</v>
      </c>
    </row>
    <row r="48" spans="2:10" ht="57.75" customHeight="1" x14ac:dyDescent="0.2">
      <c r="B48" s="8"/>
      <c r="C48" s="1152" t="s">
        <v>4</v>
      </c>
      <c r="D48" s="1152"/>
      <c r="E48" s="1153"/>
      <c r="F48" s="377">
        <v>1.94</v>
      </c>
      <c r="G48" s="378">
        <v>2.13</v>
      </c>
      <c r="H48" s="378">
        <v>1.75</v>
      </c>
      <c r="I48" s="378">
        <v>1.84</v>
      </c>
      <c r="J48" s="379">
        <v>1.74</v>
      </c>
    </row>
    <row r="49" spans="2:10" ht="57.75" customHeight="1" thickBot="1" x14ac:dyDescent="0.25">
      <c r="B49" s="9"/>
      <c r="C49" s="1154" t="s">
        <v>5</v>
      </c>
      <c r="D49" s="1154"/>
      <c r="E49" s="1155"/>
      <c r="F49" s="380">
        <v>0.33</v>
      </c>
      <c r="G49" s="381">
        <v>0.24</v>
      </c>
      <c r="H49" s="381" t="s">
        <v>536</v>
      </c>
      <c r="I49" s="381">
        <v>0.08</v>
      </c>
      <c r="J49" s="382" t="s">
        <v>537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NRNBDbXKwdKoziB4IoZckDwsD/xnPYszmrO50NOzD9oTNTx8MujPuK02hXAesKOkCOWgx/sn0wGOWwWZ5bU2EA==" saltValue="y18Jk0P/wZZyjRscGlT7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2020-03-19T04:41:32Z</cp:lastPrinted>
  <dcterms:created xsi:type="dcterms:W3CDTF">2020-02-10T01:30:48Z</dcterms:created>
  <dcterms:modified xsi:type="dcterms:W3CDTF">2020-10-07T06:59:54Z</dcterms:modified>
  <cp:category/>
</cp:coreProperties>
</file>