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05" tabRatio="8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AM31" i="9" l="1"/>
  <c r="AM32" i="9" s="1"/>
  <c r="AM33" i="9" s="1"/>
  <c r="BE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<sst xmlns="http://schemas.openxmlformats.org/spreadsheetml/2006/main" count="1575" uniqueCount="583">
  <si>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</si>
  <si>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</si>
  <si>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</si>
  <si>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</si>
  <si>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</si>
  <si>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</si>
  <si>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</si>
  <si>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</si>
  <si>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</si>
  <si>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</si>
  <si>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</si>
  <si>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</si>
  <si>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</si>
  <si>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</si>
  <si>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</si>
  <si>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</si>
  <si>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</si>
  <si>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</si>
  <si>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</si>
  <si>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</si>
  <si>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</si>
  <si>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</si>
  <si>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</si>
  <si>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</si>
  <si>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</si>
  <si>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</si>
  <si>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</si>
  <si>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</si>
  <si>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</si>
  <si>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</si>
  <si>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</si>
  <si>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</si>
  <si>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</si>
  <si>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</si>
  <si>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</si>
  <si>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</si>
  <si>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</si>
  <si>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</si>
  <si>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</si>
  <si>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</si>
  <si>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</si>
  <si>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</si>
  <si>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</si>
  <si>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</si>
  <si>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</si>
  <si>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</si>
  <si>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</si>
  <si>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</si>
  <si>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</si>
  <si>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</si>
  <si>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</si>
  <si>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</si>
  <si>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</si>
  <si>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</si>
  <si>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</si>
  <si>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</si>
  <si>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</si>
  <si>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</si>
  <si>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</si>
  <si>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</si>
  <si>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</si>
  <si>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</si>
  <si>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</si>
  <si>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</si>
  <si>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</si>
  <si>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</si>
  <si>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</si>
  <si>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</si>
  <si>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</si>
  <si>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</si>
  <si>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</si>
  <si>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</si>
  <si>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</si>
  <si>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</si>
  <si>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</si>
  <si>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</si>
  <si>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</si>
  <si>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</si>
  <si>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</si>
  <si>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</si>
  <si>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</si>
  <si>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</si>
  <si>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</si>
  <si>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</si>
  <si>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</si>
  <si>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</si>
  <si>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</si>
  <si>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</si>
  <si>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</si>
  <si>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</si>
  <si>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</si>
  <si>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</si>
  <si>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</si>
  <si>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</si>
  <si>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</si>
  <si>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</si>
  <si>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</si>
  <si>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</si>
  <si>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</si>
  <si>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</si>
  <si>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</si>
  <si>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</si>
  <si>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</si>
  <si>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</si>
  <si>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</si>
  <si>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</si>
  <si>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</si>
  <si>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</si>
  <si>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</si>
  <si>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</si>
  <si>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</si>
  <si>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</si>
  <si>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</si>
  <si>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</si>
  <si>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</si>
  <si>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</si>
  <si>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</si>
  <si>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</si>
  <si>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</si>
  <si>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</si>
  <si>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</si>
  <si>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</si>
  <si>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</si>
  <si>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</si>
  <si>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</si>
  <si>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</si>
  <si>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</si>
  <si>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</si>
  <si>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</si>
  <si>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</si>
  <si>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</si>
  <si>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</si>
  <si>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</si>
  <si>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</si>
  <si>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</si>
  <si>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</si>
  <si>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</si>
  <si>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</si>
  <si>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</si>
  <si>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</si>
  <si>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</si>
  <si>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</si>
  <si>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</si>
  <si>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</si>
  <si>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</si>
  <si>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</si>
  <si>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</si>
  <si>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</si>
  <si>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</si>
  <si>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</si>
  <si>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</si>
  <si>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</si>
  <si>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</si>
  <si>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</si>
  <si>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</si>
  <si>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</si>
  <si>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</si>
  <si>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</si>
  <si>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</si>
  <si>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</si>
  <si>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</si>
  <si>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</si>
  <si>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</si>
  <si>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</si>
  <si>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</si>
  <si>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</si>
  <si>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</si>
  <si>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</si>
  <si>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</si>
  <si>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</si>
  <si>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</si>
  <si>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</si>
  <si>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</si>
  <si>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</si>
  <si>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</si>
  <si>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</si>
  <si>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</si>
  <si>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</si>
  <si>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</si>
  <si>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</si>
  <si>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</si>
  <si>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</si>
  <si>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</si>
  <si>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</si>
  <si>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</si>
  <si>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</si>
  <si>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</si>
  <si>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</si>
  <si>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</si>
  <si>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</si>
  <si>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</si>
  <si>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</si>
  <si>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</si>
  <si>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</si>
  <si>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</si>
  <si>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</si>
  <si>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</si>
  <si>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</si>
  <si>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</si>
  <si>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</si>
  <si>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</si>
  <si>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</si>
  <si>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</si>
  <si>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</si>
  <si>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</si>
  <si>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</si>
  <si>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</si>
  <si>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</si>
  <si>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</si>
  <si>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</si>
  <si>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</si>
  <si>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</si>
  <si>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</si>
  <si>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</si>
  <si>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</si>
  <si>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</si>
  <si>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</si>
  <si>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</si>
  <si>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</si>
  <si>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</si>
  <si>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</si>
  <si>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</si>
  <si>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</si>
  <si>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</si>
  <si>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</si>
  <si>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</si>
  <si>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</si>
  <si>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</si>
  <si>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</si>
  <si>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</si>
  <si>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</si>
  <si>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</si>
  <si>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</si>
  <si>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</si>
  <si>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</si>
  <si>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</si>
  <si>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</si>
  <si>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</si>
  <si>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</si>
  <si>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</si>
  <si>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</si>
  <si>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</si>
  <si>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</si>
  <si>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</si>
  <si>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</si>
  <si>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</si>
  <si>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</si>
  <si>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</si>
  <si>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</si>
  <si>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</si>
  <si>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</si>
  <si>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</si>
  <si>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</si>
  <si>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</si>
  <si>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</si>
  <si>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</si>
  <si>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</si>
  <si>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</si>
  <si>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</si>
  <si>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</si>
  <si>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</si>
  <si>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</si>
  <si>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</si>
  <si>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</si>
  <si>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</si>
  <si>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</si>
  <si>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</si>
  <si>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</si>
  <si>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</si>
  <si>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</si>
  <si>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</si>
  <si>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</si>
  <si>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</si>
  <si>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</si>
  <si>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</si>
  <si>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</si>
  <si>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</si>
  <si>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</si>
  <si>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</si>
  <si>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</si>
  <si>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</si>
  <si>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</si>
  <si>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</si>
  <si>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</si>
  <si>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</si>
  <si>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</si>
  <si>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</si>
  <si>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</si>
  <si>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</si>
  <si>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</si>
  <si>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</si>
  <si>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</si>
  <si>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</si>
  <si>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</si>
  <si>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</si>
  <si>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</si>
  <si>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</si>
  <si>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</si>
  <si>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</si>
  <si>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</si>
  <si>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</si>
  <si>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</si>
  <si>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</si>
  <si>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</si>
  <si>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</si>
  <si>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</si>
  <si>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</si>
  <si>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</si>
  <si>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</si>
  <si>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</si>
  <si>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</si>
  <si>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</si>
  <si>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</si>
  <si>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山梨県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</si>
  <si>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</si>
  <si>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</si>
  <si>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</si>
  <si>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</si>
  <si>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</si>
  <si>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</si>
  <si>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</si>
  <si>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</si>
  <si>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</si>
  <si>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</si>
  <si>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</si>
  <si>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</si>
  <si>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</si>
  <si>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</si>
  <si>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</si>
  <si>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</si>
  <si>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</si>
  <si>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</si>
  <si>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</si>
  <si>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</si>
  <si>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</si>
  <si>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</si>
  <si>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母子父子寡婦福祉資金特別会計</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</si>
  <si>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</si>
  <si>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</si>
  <si>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</si>
  <si>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</si>
  <si>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</si>
  <si>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</si>
  <si>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</si>
  <si>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</si>
  <si>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</si>
  <si>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</si>
  <si>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</si>
  <si>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</si>
  <si>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</si>
  <si>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</si>
  <si>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</si>
  <si>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</si>
  <si>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</si>
  <si>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</si>
  <si>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</si>
  <si>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</si>
  <si>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</si>
  <si>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</si>
  <si>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</si>
  <si>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</si>
  <si>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温泉事業会計</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</si>
  <si>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</si>
  <si>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</si>
  <si>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</si>
  <si>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</si>
  <si>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</si>
  <si>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</si>
  <si>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</si>
  <si>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</si>
  <si>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</si>
  <si>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</si>
  <si>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</si>
  <si>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</si>
  <si>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</si>
  <si>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</si>
  <si>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</si>
  <si>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</si>
  <si>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</si>
  <si>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</si>
  <si>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</si>
  <si>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</si>
  <si>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</si>
  <si>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</si>
  <si>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</si>
  <si>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</si>
  <si>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</si>
  <si>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</si>
  <si>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</si>
  <si>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</si>
  <si>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</si>
  <si>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</si>
  <si>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</si>
  <si>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</si>
  <si>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</si>
  <si>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</si>
  <si>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</si>
  <si>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</si>
  <si>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</si>
  <si>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</si>
  <si>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</si>
  <si>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</si>
  <si>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</si>
  <si>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</si>
  <si>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</si>
  <si>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</si>
  <si>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</si>
  <si>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</si>
  <si>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</si>
  <si>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</si>
  <si>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</si>
  <si>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</si>
  <si>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</si>
  <si>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</si>
  <si>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</si>
  <si>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</si>
  <si>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</si>
  <si>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</si>
  <si>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</si>
  <si>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</si>
  <si>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</si>
  <si>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</si>
  <si>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</si>
  <si>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</si>
  <si>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</si>
  <si>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</si>
  <si>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</si>
  <si>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地域振興事業会計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</si>
  <si>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</si>
  <si>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</si>
  <si>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</si>
  <si>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</si>
  <si>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</si>
  <si>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</si>
  <si>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</si>
  <si>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</si>
  <si>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</si>
  <si>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</si>
  <si>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</si>
  <si>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</si>
  <si>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</si>
  <si>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</si>
  <si>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</si>
  <si>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</si>
  <si>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</si>
  <si>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</si>
  <si>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</si>
  <si>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</si>
  <si>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</si>
  <si>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</si>
  <si>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</si>
  <si>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</si>
  <si>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</si>
  <si>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</si>
  <si>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</si>
  <si>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</si>
  <si>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</si>
  <si>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</si>
  <si>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</si>
  <si>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</si>
  <si>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</si>
  <si>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</si>
  <si>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</si>
  <si>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</si>
  <si>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</si>
  <si>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</si>
  <si>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</si>
  <si>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</si>
  <si>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</si>
  <si>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</si>
  <si>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</si>
  <si>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</si>
  <si>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</si>
  <si>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</si>
  <si>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</si>
  <si>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</si>
  <si>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</si>
  <si>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</si>
  <si>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</si>
  <si>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</si>
  <si>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</si>
  <si>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</si>
  <si>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</si>
  <si>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</si>
  <si>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</si>
  <si>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</si>
  <si>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</si>
  <si>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</si>
  <si>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</si>
  <si>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</si>
  <si>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</si>
  <si>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</si>
  <si>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</si>
  <si>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</si>
  <si>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</si>
  <si>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</si>
  <si>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</si>
  <si>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</si>
  <si>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</si>
  <si>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</si>
  <si>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</si>
  <si>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</si>
  <si>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</si>
  <si>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</si>
  <si>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</si>
  <si>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</si>
  <si>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</si>
  <si>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</si>
  <si>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1.53</t>
  </si>
  <si>
    <t>電気事業会計</t>
  </si>
  <si>
    <t>市町村振興資金特別会計</t>
  </si>
  <si>
    <t>恩賜県有財産特別会計</t>
  </si>
  <si>
    <t>中小企業近代化資金特別会計</t>
  </si>
  <si>
    <t>一般会計</t>
  </si>
  <si>
    <t>流域下水道事業特別会計</t>
  </si>
  <si>
    <t>温泉事業会計</t>
  </si>
  <si>
    <t>県税証紙特別会計</t>
  </si>
  <si>
    <t>その他会計（赤字）</t>
  </si>
  <si>
    <t>その他会計（黒字）</t>
  </si>
  <si>
    <t>-</t>
    <phoneticPr fontId="2"/>
  </si>
  <si>
    <t>-</t>
    <phoneticPr fontId="2"/>
  </si>
  <si>
    <t>-</t>
    <phoneticPr fontId="2"/>
  </si>
  <si>
    <t>○</t>
    <phoneticPr fontId="2"/>
  </si>
  <si>
    <t>山梨県土地開発公社</t>
  </si>
  <si>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</si>
  <si>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</si>
  <si>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</si>
  <si>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</si>
  <si>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</si>
  <si>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</si>
  <si>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</si>
  <si>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</si>
  <si>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</si>
  <si>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</si>
  <si>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</si>
  <si>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</si>
  <si>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</si>
  <si>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</si>
  <si>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</si>
  <si>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</si>
  <si>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</si>
  <si>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</si>
  <si>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</si>
  <si>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</si>
  <si>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</si>
  <si>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t>
    <phoneticPr fontId="2"/>
  </si>
  <si>
    <t>山梨県道路公社</t>
  </si>
  <si>
    <t>山梨県下水道公社</t>
  </si>
  <si>
    <t>○</t>
    <phoneticPr fontId="2"/>
  </si>
  <si>
    <t>山梨県住宅供給公社</t>
  </si>
  <si>
    <t>山梨県暴力追放運動推進センター</t>
  </si>
  <si>
    <t>山梨県体育協会</t>
  </si>
  <si>
    <t>山梨県地場産業振興センター</t>
    <rPh sb="0" eb="3">
      <t>ヤマナシケン</t>
    </rPh>
    <rPh sb="3" eb="5">
      <t>ジバ</t>
    </rPh>
    <rPh sb="5" eb="7">
      <t>サンギョウ</t>
    </rPh>
    <rPh sb="7" eb="9">
      <t>シンコウ</t>
    </rPh>
    <phoneticPr fontId="2"/>
  </si>
  <si>
    <t>山梨県立病院機構</t>
  </si>
  <si>
    <t>公立大学法人山梨県立大学</t>
  </si>
  <si>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</si>
  <si>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</si>
  <si>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</si>
  <si>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</si>
  <si>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</si>
  <si>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</si>
  <si>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</si>
  <si>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</si>
  <si>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</si>
  <si>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H28</t>
    <phoneticPr fontId="5"/>
  </si>
  <si>
    <t>H27</t>
    <phoneticPr fontId="5"/>
  </si>
  <si>
    <t>H26</t>
    <phoneticPr fontId="5"/>
  </si>
  <si>
    <t>H25</t>
    <phoneticPr fontId="5"/>
  </si>
  <si>
    <t>H24</t>
    <phoneticPr fontId="5"/>
  </si>
  <si>
    <t>（　参考　）</t>
    <rPh sb="2" eb="4">
      <t>サンコウ</t>
    </rPh>
    <phoneticPr fontId="5"/>
  </si>
  <si>
    <t>将来負担比率及び実質公債費比率は、平成10年代前半まで経済対策のために多額の県債を発行した影響により、一般会計等に係る地方債残高が高い水準で推移しているため、グループ内平均値を上回っているが、県債等残高の計画的な削減により、年々低下してきている。
引き続き、地域経済への影響等に配慮しながら、新規県債発行額を抑制し、将来の公債費負担の軽減を図っていく。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</si>
  <si>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</si>
  <si>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</si>
  <si>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</si>
  <si>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H27</t>
    <phoneticPr fontId="5"/>
  </si>
  <si>
    <t>H26</t>
    <phoneticPr fontId="5"/>
  </si>
  <si>
    <t>H25</t>
    <phoneticPr fontId="5"/>
  </si>
  <si>
    <t>H24</t>
    <phoneticPr fontId="5"/>
  </si>
  <si>
    <t>(　参考　）</t>
    <rPh sb="2" eb="4">
      <t>サンコウ</t>
    </rPh>
    <phoneticPr fontId="5"/>
  </si>
  <si>
    <t>将来負担比率は、平成10年代前半まで経済対策のために多額の県債を発行した影響により、一般会計等に係る地方債残高が高い水準で推移しているため、グループ内平均値を上回っている一方で、有形固定資産減価償却率はグループ内平均値を下回っている。
引き続き、地域経済への影響等に配慮しながら、新規県債発行額を抑制し、将来の公債費負担の軽減を図っていくとともに、公共施設等総合管理計画等に基づき、総合的・長期的観点からコストと便益の最適化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</si>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</sst>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1" fillId="0" borderId="0">
      <alignment vertical="center"/>
    </xf>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9" fillId="0" borderId="0" xfId="36" applyNumberFormat="1" applyFont="1" applyBorder="1" applyAlignment="1">
      <alignment horizontal="right" vertical="center"/>
    </xf>
    <xf numFmtId="189" fontId="9" fillId="0" borderId="0" xfId="36" applyNumberFormat="1" applyFont="1" applyFill="1" applyBorder="1" applyAlignment="1">
      <alignment horizontal="right" vertical="center"/>
    </xf>
    <xf numFmtId="177" fontId="9" fillId="0" borderId="0" xfId="36" applyNumberFormat="1" applyFont="1" applyFill="1" applyBorder="1" applyAlignment="1">
      <alignment horizontal="right" vertical="center"/>
    </xf>
    <xf numFmtId="178" fontId="9"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8"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6"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9" fillId="5" borderId="0" xfId="6" applyFont="1" applyFill="1" applyProtection="1">
      <protection hidden="1"/>
    </xf>
    <xf numFmtId="0" fontId="9" fillId="5" borderId="0" xfId="6" applyFont="1" applyFill="1"/>
    <xf numFmtId="0" fontId="9" fillId="5" borderId="0" xfId="6" applyFont="1" applyFill="1" applyAlignment="1">
      <alignment vertical="center"/>
    </xf>
    <xf numFmtId="0" fontId="9" fillId="5" borderId="0" xfId="6" applyFont="1" applyFill="1" applyBorder="1" applyAlignment="1">
      <alignment vertical="center"/>
    </xf>
    <xf numFmtId="0" fontId="9" fillId="5" borderId="0" xfId="6" applyFont="1" applyFill="1" applyAlignment="1" applyProtection="1">
      <alignment vertical="center"/>
      <protection hidden="1"/>
    </xf>
    <xf numFmtId="0" fontId="0" fillId="5" borderId="0" xfId="6" applyFont="1" applyFill="1" applyAlignment="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41" xfId="33" applyFont="1" applyFill="1" applyBorder="1" applyAlignment="1" applyProtection="1">
      <alignment horizontal="left" vertical="center" wrapText="1"/>
      <protection locked="0"/>
    </xf>
    <xf numFmtId="0" fontId="1" fillId="0" borderId="12" xfId="33" applyFont="1" applyFill="1" applyBorder="1" applyAlignment="1" applyProtection="1">
      <alignment horizontal="left" vertical="center" wrapText="1"/>
      <protection locked="0"/>
    </xf>
    <xf numFmtId="0" fontId="1" fillId="0" borderId="46" xfId="33" applyFont="1" applyFill="1" applyBorder="1" applyAlignment="1" applyProtection="1">
      <alignment horizontal="left" vertical="center" wrapText="1"/>
      <protection locked="0"/>
    </xf>
    <xf numFmtId="0" fontId="1" fillId="0" borderId="61" xfId="33" applyFont="1" applyFill="1" applyBorder="1" applyAlignment="1" applyProtection="1">
      <alignment horizontal="left" vertical="center" wrapText="1"/>
      <protection locked="0"/>
    </xf>
    <xf numFmtId="0" fontId="1" fillId="0" borderId="0" xfId="33" applyFont="1" applyFill="1" applyBorder="1" applyAlignment="1" applyProtection="1">
      <alignment horizontal="left" vertical="center" wrapText="1"/>
      <protection locked="0"/>
    </xf>
    <xf numFmtId="0" fontId="1" fillId="0" borderId="38" xfId="33" applyFont="1" applyFill="1" applyBorder="1" applyAlignment="1" applyProtection="1">
      <alignment horizontal="left" vertical="center" wrapText="1"/>
      <protection locked="0"/>
    </xf>
    <xf numFmtId="0" fontId="1" fillId="0" borderId="37" xfId="33" applyFont="1" applyFill="1" applyBorder="1" applyAlignment="1" applyProtection="1">
      <alignment horizontal="left" vertical="center" wrapText="1"/>
      <protection locked="0"/>
    </xf>
    <xf numFmtId="0" fontId="1" fillId="0" borderId="49" xfId="33" applyFont="1" applyFill="1" applyBorder="1" applyAlignment="1" applyProtection="1">
      <alignment horizontal="left" vertical="center" wrapText="1"/>
      <protection locked="0"/>
    </xf>
    <xf numFmtId="0" fontId="1" fillId="0" borderId="40" xfId="33" applyFont="1" applyFill="1" applyBorder="1" applyAlignment="1" applyProtection="1">
      <alignment horizontal="left" vertical="center" wrapText="1"/>
      <protection locked="0"/>
    </xf>
    <xf numFmtId="0" fontId="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0" fontId="33" fillId="0" borderId="41" xfId="33" applyFont="1" applyFill="1" applyBorder="1" applyAlignment="1" applyProtection="1">
      <alignment horizontal="left" vertical="center" wrapText="1"/>
      <protection locked="0"/>
    </xf>
    <xf numFmtId="0" fontId="33" fillId="0" borderId="12" xfId="33" applyFont="1" applyFill="1" applyBorder="1" applyAlignment="1" applyProtection="1">
      <alignment horizontal="left" vertical="center" wrapText="1"/>
      <protection locked="0"/>
    </xf>
    <xf numFmtId="0" fontId="33" fillId="0" borderId="46" xfId="33" applyFont="1" applyFill="1" applyBorder="1" applyAlignment="1" applyProtection="1">
      <alignment horizontal="left" vertical="center" wrapText="1"/>
      <protection locked="0"/>
    </xf>
    <xf numFmtId="0" fontId="33" fillId="0" borderId="61" xfId="33" applyFont="1" applyFill="1" applyBorder="1" applyAlignment="1" applyProtection="1">
      <alignment horizontal="left" vertical="center" wrapText="1"/>
      <protection locked="0"/>
    </xf>
    <xf numFmtId="0" fontId="33" fillId="0" borderId="0" xfId="33" applyFont="1" applyFill="1" applyBorder="1" applyAlignment="1" applyProtection="1">
      <alignment horizontal="left" vertical="center" wrapText="1"/>
      <protection locked="0"/>
    </xf>
    <xf numFmtId="0" fontId="33" fillId="0" borderId="38" xfId="33" applyFont="1" applyFill="1" applyBorder="1" applyAlignment="1" applyProtection="1">
      <alignment horizontal="left" vertical="center" wrapText="1"/>
      <protection locked="0"/>
    </xf>
    <xf numFmtId="0" fontId="33" fillId="0" borderId="37" xfId="33" applyFont="1" applyFill="1" applyBorder="1" applyAlignment="1" applyProtection="1">
      <alignment horizontal="left" vertical="center" wrapText="1"/>
      <protection locked="0"/>
    </xf>
    <xf numFmtId="0" fontId="33" fillId="0" borderId="49" xfId="33" applyFont="1" applyFill="1" applyBorder="1" applyAlignment="1" applyProtection="1">
      <alignment horizontal="left" vertical="center" wrapText="1"/>
      <protection locked="0"/>
    </xf>
    <xf numFmtId="0" fontId="33" fillId="0" borderId="40" xfId="33" applyFont="1" applyFill="1" applyBorder="1" applyAlignment="1" applyProtection="1">
      <alignment horizontal="left" vertical="center" wrapText="1"/>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112415</c:v>
                </c:pt>
                <c:pt idx="1">
                  <c:v>127085</c:v>
                </c:pt>
                <c:pt idx="2">
                  <c:v>130257</c:v>
                </c:pt>
                <c:pt idx="3">
                  <c:v>100577</c:v>
                </c:pt>
                <c:pt idx="4">
                  <c:v>95769</c:v>
                </c:pt>
              </c:numCache>
            </c:numRef>
          </c:val>
          <c:smooth val="0"/>
        </c:ser>
        <c:dLbls>
          <c:showLegendKey val="0"/>
          <c:showVal val="0"/>
          <c:showCatName val="0"/>
          <c:showSerName val="0"/>
          <c:showPercent val="0"/>
          <c:showBubbleSize val="0"/>
        </c:dLbls>
        <c:marker val="1"/>
        <c:smooth val="0"/>
        <c:axId val="79601664"/>
        <c:axId val="79603584"/>
      </c:lineChart>
      <c:catAx>
        <c:axId val="7960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03584"/>
        <c:crosses val="autoZero"/>
        <c:auto val="1"/>
        <c:lblAlgn val="ctr"/>
        <c:lblOffset val="100"/>
        <c:tickLblSkip val="1"/>
        <c:tickMarkSkip val="1"/>
        <c:noMultiLvlLbl val="0"/>
      </c:catAx>
      <c:valAx>
        <c:axId val="79603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0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2.11</c:v>
                </c:pt>
                <c:pt idx="1">
                  <c:v>1.62</c:v>
                </c:pt>
                <c:pt idx="2">
                  <c:v>1.94</c:v>
                </c:pt>
                <c:pt idx="3">
                  <c:v>2.13</c:v>
                </c:pt>
                <c:pt idx="4">
                  <c:v>1.75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8.27</c:v>
                </c:pt>
                <c:pt idx="1">
                  <c:v>10.01</c:v>
                </c:pt>
                <c:pt idx="2">
                  <c:v>10.050000000000001</c:v>
                </c:pt>
                <c:pt idx="3">
                  <c:v>9.8699999999999992</c:v>
                </c:pt>
                <c:pt idx="4">
                  <c:v>8.7899999999999991</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108744704"/>
        <c:axId val="10874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1.1399999999999999</c:v>
                </c:pt>
                <c:pt idx="2">
                  <c:v>0.33</c:v>
                </c:pt>
                <c:pt idx="3">
                  <c:v>0.24</c:v>
                </c:pt>
                <c:pt idx="4">
                  <c:v>-1.53</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108744704"/>
        <c:axId val="108746624"/>
      </c:lineChart>
      <c:catAx>
        <c:axId val="1087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46624"/>
        <c:crosses val="autoZero"/>
        <c:auto val="1"/>
        <c:lblAlgn val="ctr"/>
        <c:lblOffset val="100"/>
        <c:tickLblSkip val="1"/>
        <c:tickMarkSkip val="1"/>
        <c:noMultiLvlLbl val="0"/>
      </c:catAx>
      <c:valAx>
        <c:axId val="10874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県税証紙特別会計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温泉事業会計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0.27</c:v>
                </c:pt>
                <c:pt idx="2">
                  <c:v>#N/A</c:v>
                </c:pt>
                <c:pt idx="3">
                  <c:v>0.27</c:v>
                </c:pt>
                <c:pt idx="4">
                  <c:v>#N/A</c:v>
                </c:pt>
                <c:pt idx="5">
                  <c:v>0.28000000000000003</c:v>
                </c:pt>
                <c:pt idx="6">
                  <c:v>#N/A</c:v>
                </c:pt>
                <c:pt idx="7">
                  <c:v>0.24</c:v>
                </c:pt>
                <c:pt idx="8">
                  <c:v>#N/A</c:v>
                </c:pt>
                <c:pt idx="9">
                  <c:v>0.16</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0.22</c:v>
                </c:pt>
                <c:pt idx="4">
                  <c:v>#N/A</c:v>
                </c:pt>
                <c:pt idx="5">
                  <c:v>0.2</c:v>
                </c:pt>
                <c:pt idx="6">
                  <c:v>#N/A</c:v>
                </c:pt>
                <c:pt idx="7">
                  <c:v>0.2</c:v>
                </c:pt>
                <c:pt idx="8">
                  <c:v>#N/A</c:v>
                </c:pt>
                <c:pt idx="9">
                  <c:v>0.24</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1.55</c:v>
                </c:pt>
                <c:pt idx="2">
                  <c:v>#N/A</c:v>
                </c:pt>
                <c:pt idx="3">
                  <c:v>0.93</c:v>
                </c:pt>
                <c:pt idx="4">
                  <c:v>#N/A</c:v>
                </c:pt>
                <c:pt idx="5">
                  <c:v>1.1399999999999999</c:v>
                </c:pt>
                <c:pt idx="6">
                  <c:v>#N/A</c:v>
                </c:pt>
                <c:pt idx="7">
                  <c:v>1.33</c:v>
                </c:pt>
                <c:pt idx="8">
                  <c:v>#N/A</c:v>
                </c:pt>
                <c:pt idx="9">
                  <c:v>0.84</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中小企業近代化資金特別会計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1.85</c:v>
                </c:pt>
                <c:pt idx="2">
                  <c:v>#N/A</c:v>
                </c:pt>
                <c:pt idx="3">
                  <c:v>1.95</c:v>
                </c:pt>
                <c:pt idx="4">
                  <c:v>#N/A</c:v>
                </c:pt>
                <c:pt idx="5">
                  <c:v>1.33</c:v>
                </c:pt>
                <c:pt idx="6">
                  <c:v>#N/A</c:v>
                </c:pt>
                <c:pt idx="7">
                  <c:v>1.39</c:v>
                </c:pt>
                <c:pt idx="8">
                  <c:v>#N/A</c:v>
                </c:pt>
                <c:pt idx="9">
                  <c:v>1.1200000000000001</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恩賜県有財産特別会計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1.0900000000000001</c:v>
                </c:pt>
                <c:pt idx="4">
                  <c:v>#N/A</c:v>
                </c:pt>
                <c:pt idx="5">
                  <c:v>1.1499999999999999</c:v>
                </c:pt>
                <c:pt idx="6">
                  <c:v>#N/A</c:v>
                </c:pt>
                <c:pt idx="7">
                  <c:v>1.1499999999999999</c:v>
                </c:pt>
                <c:pt idx="8">
                  <c:v>#N/A</c:v>
                </c:pt>
                <c:pt idx="9">
                  <c:v>1.19</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1.47</c:v>
                </c:pt>
                <c:pt idx="2">
                  <c:v>#N/A</c:v>
                </c:pt>
                <c:pt idx="3">
                  <c:v>1.62</c:v>
                </c:pt>
                <c:pt idx="4">
                  <c:v>#N/A</c:v>
                </c:pt>
                <c:pt idx="5">
                  <c:v>1.49</c:v>
                </c:pt>
                <c:pt idx="6">
                  <c:v>#N/A</c:v>
                </c:pt>
                <c:pt idx="7">
                  <c:v>1.42</c:v>
                </c:pt>
                <c:pt idx="8">
                  <c:v>#N/A</c:v>
                </c:pt>
                <c:pt idx="9">
                  <c:v>1.33</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5.57</c:v>
                </c:pt>
                <c:pt idx="2">
                  <c:v>#N/A</c:v>
                </c:pt>
                <c:pt idx="3">
                  <c:v>5.77</c:v>
                </c:pt>
                <c:pt idx="4">
                  <c:v>#N/A</c:v>
                </c:pt>
                <c:pt idx="5">
                  <c:v>5.95</c:v>
                </c:pt>
                <c:pt idx="6">
                  <c:v>#N/A</c:v>
                </c:pt>
                <c:pt idx="7">
                  <c:v>5.55</c:v>
                </c:pt>
                <c:pt idx="8">
                  <c:v>#N/A</c:v>
                </c:pt>
                <c:pt idx="9">
                  <c:v>5.96</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109143936"/>
        <c:axId val="109145472"/>
      </c:barChart>
      <c:catAx>
        <c:axId val="1091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45472"/>
        <c:crosses val="autoZero"/>
        <c:auto val="1"/>
        <c:lblAlgn val="ctr"/>
        <c:lblOffset val="100"/>
        <c:tickLblSkip val="1"/>
        <c:tickMarkSkip val="1"/>
        <c:noMultiLvlLbl val="0"/>
      </c:catAx>
      <c:valAx>
        <c:axId val="10914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4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50791</c:v>
                </c:pt>
                <c:pt idx="5">
                  <c:v>52639</c:v>
                </c:pt>
                <c:pt idx="8">
                  <c:v>54368</c:v>
                </c:pt>
                <c:pt idx="11">
                  <c:v>55889</c:v>
                </c:pt>
                <c:pt idx="14">
                  <c:v>56091</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394</c:v>
                </c:pt>
                <c:pt idx="3">
                  <c:v>955</c:v>
                </c:pt>
                <c:pt idx="6">
                  <c:v>620</c:v>
                </c:pt>
                <c:pt idx="9">
                  <c:v>285</c:v>
                </c:pt>
                <c:pt idx="12">
                  <c:v>259</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1040</c:v>
                </c:pt>
                <c:pt idx="3">
                  <c:v>1049</c:v>
                </c:pt>
                <c:pt idx="6">
                  <c:v>954</c:v>
                </c:pt>
                <c:pt idx="9">
                  <c:v>766</c:v>
                </c:pt>
                <c:pt idx="12">
                  <c:v>1607</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2667</c:v>
                </c:pt>
                <c:pt idx="3">
                  <c:v>3333</c:v>
                </c:pt>
                <c:pt idx="6">
                  <c:v>4000</c:v>
                </c:pt>
                <c:pt idx="9">
                  <c:v>4667</c:v>
                </c:pt>
                <c:pt idx="12">
                  <c:v>5367</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82180</c:v>
                </c:pt>
                <c:pt idx="3">
                  <c:v>82047</c:v>
                </c:pt>
                <c:pt idx="6">
                  <c:v>82358</c:v>
                </c:pt>
                <c:pt idx="9">
                  <c:v>82543</c:v>
                </c:pt>
                <c:pt idx="12">
                  <c:v>81218</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38007936"/>
        <c:axId val="3800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35492</c:v>
                </c:pt>
                <c:pt idx="2">
                  <c:v>#N/A</c:v>
                </c:pt>
                <c:pt idx="3">
                  <c:v>#N/A</c:v>
                </c:pt>
                <c:pt idx="4">
                  <c:v>34746</c:v>
                </c:pt>
                <c:pt idx="5">
                  <c:v>#N/A</c:v>
                </c:pt>
                <c:pt idx="6">
                  <c:v>#N/A</c:v>
                </c:pt>
                <c:pt idx="7">
                  <c:v>33565</c:v>
                </c:pt>
                <c:pt idx="8">
                  <c:v>#N/A</c:v>
                </c:pt>
                <c:pt idx="9">
                  <c:v>#N/A</c:v>
                </c:pt>
                <c:pt idx="10">
                  <c:v>32372</c:v>
                </c:pt>
                <c:pt idx="11">
                  <c:v>#N/A</c:v>
                </c:pt>
                <c:pt idx="12">
                  <c:v>#N/A</c:v>
                </c:pt>
                <c:pt idx="13">
                  <c:v>32360</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38007936"/>
        <c:axId val="38009856"/>
      </c:lineChart>
      <c:catAx>
        <c:axId val="380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09856"/>
        <c:crosses val="autoZero"/>
        <c:auto val="1"/>
        <c:lblAlgn val="ctr"/>
        <c:lblOffset val="100"/>
        <c:tickLblSkip val="1"/>
        <c:tickMarkSkip val="1"/>
        <c:noMultiLvlLbl val="0"/>
      </c:catAx>
      <c:valAx>
        <c:axId val="3800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612914</c:v>
                </c:pt>
                <c:pt idx="5">
                  <c:v>621499</c:v>
                </c:pt>
                <c:pt idx="8">
                  <c:v>618102</c:v>
                </c:pt>
                <c:pt idx="11">
                  <c:v>607802</c:v>
                </c:pt>
                <c:pt idx="14">
                  <c:v>603267</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30668</c:v>
                </c:pt>
                <c:pt idx="5">
                  <c:v>28847</c:v>
                </c:pt>
                <c:pt idx="8">
                  <c:v>27135</c:v>
                </c:pt>
                <c:pt idx="11">
                  <c:v>26039</c:v>
                </c:pt>
                <c:pt idx="14">
                  <c:v>25580</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78300</c:v>
                </c:pt>
                <c:pt idx="5">
                  <c:v>86451</c:v>
                </c:pt>
                <c:pt idx="8">
                  <c:v>90760</c:v>
                </c:pt>
                <c:pt idx="11">
                  <c:v>102669</c:v>
                </c:pt>
                <c:pt idx="14">
                  <c:v>105161</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26444</c:v>
                </c:pt>
                <c:pt idx="3">
                  <c:v>25586</c:v>
                </c:pt>
                <c:pt idx="6">
                  <c:v>23616</c:v>
                </c:pt>
                <c:pt idx="9">
                  <c:v>22612</c:v>
                </c:pt>
                <c:pt idx="12">
                  <c:v>15845</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130585</c:v>
                </c:pt>
                <c:pt idx="3">
                  <c:v>121679</c:v>
                </c:pt>
                <c:pt idx="6">
                  <c:v>114627</c:v>
                </c:pt>
                <c:pt idx="9">
                  <c:v>113606</c:v>
                </c:pt>
                <c:pt idx="12">
                  <c:v>111511</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11638</c:v>
                </c:pt>
                <c:pt idx="3">
                  <c:v>10623</c:v>
                </c:pt>
                <c:pt idx="6">
                  <c:v>9789</c:v>
                </c:pt>
                <c:pt idx="9">
                  <c:v>8914</c:v>
                </c:pt>
                <c:pt idx="12">
                  <c:v>16602</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1586</c:v>
                </c:pt>
                <c:pt idx="3">
                  <c:v>3440</c:v>
                </c:pt>
                <c:pt idx="6">
                  <c:v>3129</c:v>
                </c:pt>
                <c:pt idx="9">
                  <c:v>2869</c:v>
                </c:pt>
                <c:pt idx="12">
                  <c:v>2631</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1021123</c:v>
                </c:pt>
                <c:pt idx="3">
                  <c:v>1032191</c:v>
                </c:pt>
                <c:pt idx="6">
                  <c:v>1030100</c:v>
                </c:pt>
                <c:pt idx="9">
                  <c:v>1018217</c:v>
                </c:pt>
                <c:pt idx="12">
                  <c:v>1014044</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8065664"/>
        <c:axId val="3806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469493</c:v>
                </c:pt>
                <c:pt idx="2">
                  <c:v>#N/A</c:v>
                </c:pt>
                <c:pt idx="3">
                  <c:v>#N/A</c:v>
                </c:pt>
                <c:pt idx="4">
                  <c:v>456721</c:v>
                </c:pt>
                <c:pt idx="5">
                  <c:v>#N/A</c:v>
                </c:pt>
                <c:pt idx="6">
                  <c:v>#N/A</c:v>
                </c:pt>
                <c:pt idx="7">
                  <c:v>445264</c:v>
                </c:pt>
                <c:pt idx="8">
                  <c:v>#N/A</c:v>
                </c:pt>
                <c:pt idx="9">
                  <c:v>#N/A</c:v>
                </c:pt>
                <c:pt idx="10">
                  <c:v>429708</c:v>
                </c:pt>
                <c:pt idx="11">
                  <c:v>#N/A</c:v>
                </c:pt>
                <c:pt idx="12">
                  <c:v>#N/A</c:v>
                </c:pt>
                <c:pt idx="13">
                  <c:v>426625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8065664"/>
        <c:axId val="38067584"/>
      </c:lineChart>
      <c:catAx>
        <c:axId val="380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67584"/>
        <c:crosses val="autoZero"/>
        <c:auto val="1"/>
        <c:lblAlgn val="ctr"/>
        <c:lblOffset val="100"/>
        <c:tickLblSkip val="1"/>
        <c:tickMarkSkip val="1"/>
        <c:noMultiLvlLbl val="0"/>
      </c:catAx>
      <c:valAx>
        <c:axId val="3806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{264DF71F-0CB4-4DA9-BBBA-842E45438813}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{E609E175-55F4-4180-8B3E-6BBCBAA6758F}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{990A2F50-3634-4E3D-B477-127AF0F3DB9A}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layout/>
                  <c15:dlblFieldTable>
                    <c15:dlblFTEntry>
                      <c15:txfldGUID>{0E454455-DCB2-4637-B9A5-2C9CA527E2A4}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layout/>
                  <c15:dlblFieldTable>
                    <c15:dlblFTEntry>
                      <c15:txfldGUID>{A50F0468-7367-4BA2-ACE3-7A274F69435B}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42.9</c:v>
                </c:pt>
                <c:pt idx="4">
                  <c:v>44.4</c:v>
                </c:pt>
              </c:numCache>
            </c:numRef>
          </c:xVal>
          <c:yVal>
            <c:numRef>
              <c:f>公会計指標分析・財政指標組合せ分析表!$K$51:$O$51</c:f>
              <c:numCache>
                <c:formatCode>#,##0.0;"▲ "#,##0.0</c:formatCode>
                <c:ptCount val="5"/>
                <c:pt idx="3">
                  <c:v>202.4</c:v>
                </c:pt>
                <c:pt idx="4">
                  <c:v>202.6</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{CA0D1A15-7BB4-43D6-A734-8E4AA8CA0950}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{50C3AE4F-3FF1-41A1-B1CF-93698E639355}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{207BCF9D-2B46-4F61-89F1-218245C3A617}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layout/>
                  <c15:dlblFieldTable>
                    <c15:dlblFTEntry>
                      <c15:txfldGUID>{D53F7A83-7627-498C-9181-311976E79DC2}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layout/>
                  <c15:dlblFieldTable>
                    <c15:dlblFTEntry>
                      <c15:txfldGUID>{44C39B24-A7EB-4397-9D18-8C075A156568}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48.6</c:v>
                </c:pt>
                <c:pt idx="4">
                  <c:v>53.5</c:v>
                </c:pt>
              </c:numCache>
            </c:numRef>
          </c:xVal>
          <c:yVal>
            <c:numRef>
              <c:f>公会計指標分析・財政指標組合せ分析表!$K$55:$O$55</c:f>
              <c:numCache>
                <c:formatCode>#,##0.0;"▲ "#,##0.0</c:formatCode>
                <c:ptCount val="5"/>
                <c:pt idx="3">
                  <c:v>169.1</c:v>
                </c:pt>
                <c:pt idx="4">
                  <c:v>174.6</c:v>
                </c:pt>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109197568"/>
        <c:axId val="109207936"/>
      </c:scatterChart>
      <c:valAx>
        <c:axId val="109197568"/>
        <c:scaling>
          <c:orientation val="minMax"/>
          <c:max val="55"/>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07936"/>
        <c:crosses val="autoZero"/>
        <c:crossBetween val="midCat"/>
      </c:valAx>
      <c:valAx>
        <c:axId val="109207936"/>
        <c:scaling>
          <c:orientation val="minMax"/>
          <c:max val="209"/>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9756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251890180023709E-2"/>
                  <c:y val="-6.2416647087793951E-2"/>
                </c:manualLayout>
              </c:layout>
              <c:tx>
                <c:strRef>
                  <c:f>公会計指標分析・財政指標組合せ分析表!$K$72</c:f>
                  <c:strCache>
                    <c:ptCount val="1"/>
                    <c:pt idx="0">
                      <c:v>H24</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{480A4E3A-744D-4452-849C-13858D30C3B7}</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14409305819756E-2"/>
                  <c:y val="-6.2416647087793951E-2"/>
                </c:manualLayout>
              </c:layout>
              <c:tx>
                <c:strRef>
                  <c:f>公会計指標分析・財政指標組合せ分析表!$L$72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{18BBF573-DC73-4CF6-810F-84A1CECD60C2}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60426947499978E-2"/>
                  <c:y val="-6.2416647087793951E-2"/>
                </c:manualLayout>
              </c:layout>
              <c:tx>
                <c:strRef>
                  <c:f>公会計指標分析・財政指標組合せ分析表!$M$72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{56A3B16C-FFE9-4C1F-894E-A49ECBD1D72F}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{D6A69B34-63B2-4493-B62E-E34649450FA7}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{D2F140A8-2954-4790-919B-127BD03BC13E}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16.5</c:v>
                </c:pt>
                <c:pt idx="2">
                  <c:v>16.2</c:v>
                </c:pt>
                <c:pt idx="3">
                  <c:v>15.9</c:v>
                </c:pt>
                <c:pt idx="4">
                  <c:v>15.5</c:v>
                </c:pt>
              </c:numCache>
            </c:numRef>
          </c:xVal>
          <c:yVal>
            <c:numRef>
              <c:f>公会計指標分析・財政指標組合せ分析表!$K$73:$O$73</c:f>
              <c:numCache>
                <c:formatCode>#,##0.0;"▲ "#,##0.0</c:formatCode>
                <c:ptCount val="5"/>
                <c:pt idx="0">
                  <c:v>216.7</c:v>
                </c:pt>
                <c:pt idx="1">
                  <c:v>215.8</c:v>
                </c:pt>
                <c:pt idx="2">
                  <c:v>213.2</c:v>
                </c:pt>
                <c:pt idx="3">
                  <c:v>202.4</c:v>
                </c:pt>
                <c:pt idx="4">
                  <c:v>202.6</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{8A78630D-EEE9-4B0F-9406-82B9E84B8C57}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{079B1EC0-E7F9-4783-BD19-932AEDEBDAAD}</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5556290721291E-2"/>
                  <c:y val="-6.2416647087793951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{960A0FB6-FEF6-461F-9E56-693139769B44}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{35260026-6554-4D8D-B650-C0C1C174E9AC}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{294411C2-1EB5-4CA6-83D5-2E30153C74D2}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14.1</c:v>
                </c:pt>
                <c:pt idx="4">
                  <c:v>13.1</c:v>
                </c:pt>
              </c:numCache>
            </c:numRef>
          </c:xVal>
          <c:yVal>
            <c:numRef>
              <c:f>公会計指標分析・財政指標組合せ分析表!$K$77:$O$77</c:f>
              <c:numCache>
                <c:formatCode>#,##0.0;"▲ "#,##0.0</c:formatCode>
                <c:ptCount val="5"/>
                <c:pt idx="0">
                  <c:v>239.7</c:v>
                </c:pt>
                <c:pt idx="1">
                  <c:v>233.9</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109927040"/>
        <c:axId val="109937408"/>
      </c:scatterChart>
      <c:valAx>
        <c:axId val="109927040"/>
        <c:scaling>
          <c:orientation val="minMax"/>
          <c:max val="17.5"/>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937408"/>
        <c:crosses val="autoZero"/>
        <c:crossBetween val="midCat"/>
      </c:valAx>
      <c:valAx>
        <c:axId val="109937408"/>
        <c:scaling>
          <c:orientation val="minMax"/>
          <c:max val="252"/>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92704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年代前半まで、経済対策のために多額の県債を発行した影響等により、元利償還金が高止まりする傾向にある。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地域経済への影響等に配慮しながら、新規県債発行額を抑制し、将来の公債費負担の軽減を図っていく。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分子において大きな割合を占める、一般会計等に係る地方債残高は高止まりする傾向にあるものの、県債等残高削減計画に基づき着実に減少しており、平成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年度までに</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億円の削減を見込む。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66675</xdr:rowOff>
    </xdr:from>
    <xdr:ext cx="4609532" cy="259045"/>
    <xdr:sp macro="" textlink="">
      <xdr:nvSpPr>
        <xdr:cNvPr id="31" name="テキスト ボックス 30"/>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2" name="テキスト ボックス 31"/>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3" name="大かっこ 32"/>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4" name="テキスト ボックス 33"/>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5" name="テキスト ボックス 34"/>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6" name="テキスト ボックス 35"/>
        <xdr:cNvSpPr txBox="1"/>
      </xdr:nvSpPr>
      <xdr:spPr>
        <a:xfrm>
          <a:off x="419100" y="20669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42" name="正方形/長方形 41"/>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43" name="正方形/長方形 42"/>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7" name="テキスト ボックス 46"/>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固定資産台帳を整備したことにより、既存の決算統計や財政健全化法の指標では捕捉することのできなかった資産の老朽化度合いという新たな指標であり、現状、都道府県平均値を下回っているが、今後は徐々に上昇していく見込み。</a:t>
          </a:r>
          <a:endParaRPr lang="ja-JP" altLang="ja-JP">
            <a:effectLst/>
          </a:endParaRPr>
        </a:p>
        <a:p>
          <a:r>
            <a:rPr kumimoji="1" lang="ja-JP" altLang="ja-JP" sz="1100">
              <a:solidFill>
                <a:schemeClr val="dk1"/>
              </a:solidFill>
              <a:effectLst/>
              <a:latin typeface="+mn-lt"/>
              <a:ea typeface="+mn-ea"/>
              <a:cs typeface="+mn-cs"/>
            </a:rPr>
            <a:t>今後も、平成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年に策定した公共施設等総合管理計画等に基づき、総合的・長期的観点からコストと便益の最適化を図りながら、財産を戦略的かつ適正に管理・活用していく。</a:t>
          </a:r>
          <a:endParaRPr lang="ja-JP" altLang="ja-JP">
            <a:effectLst/>
          </a:endParaRPr>
        </a:p>
      </xdr:txBody>
    </xdr:sp>
    <xdr:clientData/>
  </xdr:twoCellAnchor>
  <xdr:oneCellAnchor>
    <xdr:from>
      <xdr:col>1</xdr:col>
      <xdr:colOff>746125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0" name="テキスト ボックス 49"/>
        <xdr:cNvSpPr txBox="1"/>
      </xdr:nvSpPr>
      <xdr:spPr>
        <a:xfrm>
          <a:off x="847107" y="6246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34</xdr:row>
      <xdr:rowOff>151342</xdr:rowOff>
    </xdr:from>
    <xdr:to>
      <xdr:col>4</xdr:col>
      <xdr:colOff>539750</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57541</xdr:rowOff>
    </xdr:from>
    <xdr:ext cx="359393" cy="225703"/>
    <xdr:sp macro="" textlink="">
      <xdr:nvSpPr>
        <xdr:cNvPr id="52" name="テキスト ボックス 51"/>
        <xdr:cNvSpPr txBox="1"/>
      </xdr:nvSpPr>
      <xdr:spPr>
        <a:xfrm>
          <a:off x="847107" y="588684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134408</xdr:rowOff>
    </xdr:from>
    <xdr:to>
      <xdr:col>4</xdr:col>
      <xdr:colOff>539750</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40607</xdr:rowOff>
    </xdr:from>
    <xdr:ext cx="359393" cy="225703"/>
    <xdr:sp macro="" textlink="">
      <xdr:nvSpPr>
        <xdr:cNvPr id="54" name="テキスト ボックス 53"/>
        <xdr:cNvSpPr txBox="1"/>
      </xdr:nvSpPr>
      <xdr:spPr>
        <a:xfrm>
          <a:off x="847107" y="552700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30</xdr:row>
      <xdr:rowOff>117475</xdr:rowOff>
    </xdr:from>
    <xdr:to>
      <xdr:col>4</xdr:col>
      <xdr:colOff>539750</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23674</xdr:rowOff>
    </xdr:from>
    <xdr:ext cx="359393" cy="225703"/>
    <xdr:sp macro="" textlink="">
      <xdr:nvSpPr>
        <xdr:cNvPr id="56" name="テキスト ボックス 55"/>
        <xdr:cNvSpPr txBox="1"/>
      </xdr:nvSpPr>
      <xdr:spPr>
        <a:xfrm>
          <a:off x="847107" y="51671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100542</xdr:rowOff>
    </xdr:from>
    <xdr:to>
      <xdr:col>4</xdr:col>
      <xdr:colOff>539750</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6741</xdr:rowOff>
    </xdr:from>
    <xdr:ext cx="359393" cy="225703"/>
    <xdr:sp macro="" textlink="">
      <xdr:nvSpPr>
        <xdr:cNvPr id="58" name="テキスト ボックス 57"/>
        <xdr:cNvSpPr txBox="1"/>
      </xdr:nvSpPr>
      <xdr:spPr>
        <a:xfrm>
          <a:off x="847107" y="480734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83608</xdr:rowOff>
    </xdr:from>
    <xdr:to>
      <xdr:col>4</xdr:col>
      <xdr:colOff>539750</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161257</xdr:rowOff>
    </xdr:from>
    <xdr:ext cx="359393" cy="225703"/>
    <xdr:sp macro="" textlink="">
      <xdr:nvSpPr>
        <xdr:cNvPr id="60" name="テキスト ボックス 59"/>
        <xdr:cNvSpPr txBox="1"/>
      </xdr:nvSpPr>
      <xdr:spPr>
        <a:xfrm>
          <a:off x="847107" y="444750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2" name="テキスト ボックス 61"/>
        <xdr:cNvSpPr txBox="1"/>
      </xdr:nvSpPr>
      <xdr:spPr>
        <a:xfrm>
          <a:off x="847107" y="4087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154305</xdr:rowOff>
    </xdr:from>
    <xdr:to>
      <xdr:col>3</xdr:col>
      <xdr:colOff>1170940</xdr:colOff>
      <xdr:row>33</xdr:row>
      <xdr:rowOff>6138</xdr:rowOff>
    </xdr:to>
    <xdr:cxnSp macro="">
      <xdr:nvCxnSpPr>
        <xdr:cNvPr id="64" name="直線コネクタ 63"/>
        <xdr:cNvCxnSpPr/>
      </xdr:nvCxnSpPr>
      <xdr:spPr>
        <a:xfrm flipV="1">
          <a:off x="4760595" y="4440555"/>
          <a:ext cx="1270" cy="1223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9965</xdr:rowOff>
    </xdr:from>
    <xdr:ext cx="405111" cy="259045"/>
    <xdr:sp macro="" textlink="">
      <xdr:nvSpPr>
        <xdr:cNvPr id="65" name="有形固定資産減価償却率最小値テキスト"/>
        <xdr:cNvSpPr txBox="1"/>
      </xdr:nvSpPr>
      <xdr:spPr>
        <a:xfrm>
          <a:off x="4813300" y="566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3</xdr:col>
      <xdr:colOff>1082675</xdr:colOff>
      <xdr:row>33</xdr:row>
      <xdr:rowOff>6138</xdr:rowOff>
    </xdr:from>
    <xdr:to>
      <xdr:col>3</xdr:col>
      <xdr:colOff>1260475</xdr:colOff>
      <xdr:row>33</xdr:row>
      <xdr:rowOff>6138</xdr:rowOff>
    </xdr:to>
    <xdr:cxnSp macro="">
      <xdr:nvCxnSpPr>
        <xdr:cNvPr id="66" name="直線コネクタ 65"/>
        <xdr:cNvCxnSpPr/>
      </xdr:nvCxnSpPr>
      <xdr:spPr>
        <a:xfrm>
          <a:off x="4673600" y="566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100982</xdr:rowOff>
    </xdr:from>
    <xdr:ext cx="405111" cy="259045"/>
    <xdr:sp macro="" textlink="">
      <xdr:nvSpPr>
        <xdr:cNvPr id="67"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a:t>
          </a:r>
          <a:endParaRPr kumimoji="1" lang="ja-JP" altLang="en-US" sz="1000" b="1">
            <a:latin typeface="ＭＳ Ｐゴシック"/>
          </a:endParaRPr>
        </a:p>
      </xdr:txBody>
    </xdr:sp>
    <xdr:clientData/>
  </xdr:oneCellAnchor>
  <xdr:twoCellAnchor>
    <xdr:from>
      <xdr:col>3</xdr:col>
      <xdr:colOff>1082675</xdr:colOff>
      <xdr:row>25</xdr:row>
      <xdr:rowOff>154305</xdr:rowOff>
    </xdr:from>
    <xdr:to>
      <xdr:col>3</xdr:col>
      <xdr:colOff>1260475</xdr:colOff>
      <xdr:row>25</xdr:row>
      <xdr:rowOff>154305</xdr:rowOff>
    </xdr:to>
    <xdr:cxnSp macro="">
      <xdr:nvCxnSpPr>
        <xdr:cNvPr id="68" name="直線コネクタ 67"/>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9119</xdr:rowOff>
    </xdr:from>
    <xdr:ext cx="405111" cy="259045"/>
    <xdr:sp macro="" textlink="">
      <xdr:nvSpPr>
        <xdr:cNvPr id="69" name="有形固定資産減価償却率平均値テキスト"/>
        <xdr:cNvSpPr txBox="1"/>
      </xdr:nvSpPr>
      <xdr:spPr>
        <a:xfrm>
          <a:off x="4813300" y="480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157692</xdr:rowOff>
    </xdr:from>
    <xdr:to>
      <xdr:col>3</xdr:col>
      <xdr:colOff>1222375</xdr:colOff>
      <xdr:row>29</xdr:row>
      <xdr:rowOff>87842</xdr:rowOff>
    </xdr:to>
    <xdr:sp macro="" textlink="">
      <xdr:nvSpPr>
        <xdr:cNvPr id="70" name="フローチャート : 判断 69"/>
        <xdr:cNvSpPr/>
      </xdr:nvSpPr>
      <xdr:spPr>
        <a:xfrm>
          <a:off x="4711700" y="495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167428</xdr:rowOff>
    </xdr:from>
    <xdr:to>
      <xdr:col>3</xdr:col>
      <xdr:colOff>511175</xdr:colOff>
      <xdr:row>31</xdr:row>
      <xdr:rowOff>97578</xdr:rowOff>
    </xdr:to>
    <xdr:sp macro="" textlink="">
      <xdr:nvSpPr>
        <xdr:cNvPr id="71" name="フローチャート : 判断 70"/>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126788</xdr:rowOff>
    </xdr:from>
    <xdr:to>
      <xdr:col>3</xdr:col>
      <xdr:colOff>1222375</xdr:colOff>
      <xdr:row>33</xdr:row>
      <xdr:rowOff>56938</xdr:rowOff>
    </xdr:to>
    <xdr:sp macro="" textlink="">
      <xdr:nvSpPr>
        <xdr:cNvPr id="77" name="円/楕円 76"/>
        <xdr:cNvSpPr/>
      </xdr:nvSpPr>
      <xdr:spPr>
        <a:xfrm>
          <a:off x="4711700" y="56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41715</xdr:rowOff>
    </xdr:from>
    <xdr:ext cx="405111" cy="259045"/>
    <xdr:sp macro="" textlink="">
      <xdr:nvSpPr>
        <xdr:cNvPr id="78" name="有形固定資産減価償却率該当値テキスト"/>
        <xdr:cNvSpPr txBox="1"/>
      </xdr:nvSpPr>
      <xdr:spPr>
        <a:xfrm>
          <a:off x="4813300" y="552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63288</xdr:rowOff>
    </xdr:from>
    <xdr:to>
      <xdr:col>3</xdr:col>
      <xdr:colOff>511175</xdr:colOff>
      <xdr:row>33</xdr:row>
      <xdr:rowOff>164888</xdr:rowOff>
    </xdr:to>
    <xdr:sp macro="" textlink="">
      <xdr:nvSpPr>
        <xdr:cNvPr id="79" name="円/楕円 78"/>
        <xdr:cNvSpPr/>
      </xdr:nvSpPr>
      <xdr:spPr>
        <a:xfrm>
          <a:off x="4000500" y="57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6138</xdr:rowOff>
    </xdr:from>
    <xdr:to>
      <xdr:col>3</xdr:col>
      <xdr:colOff>1171575</xdr:colOff>
      <xdr:row>33</xdr:row>
      <xdr:rowOff>114088</xdr:rowOff>
    </xdr:to>
    <xdr:cxnSp macro="">
      <xdr:nvCxnSpPr>
        <xdr:cNvPr id="80" name="直線コネクタ 79"/>
        <xdr:cNvCxnSpPr/>
      </xdr:nvCxnSpPr>
      <xdr:spPr>
        <a:xfrm flipV="1">
          <a:off x="4051300" y="566398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114105</xdr:rowOff>
    </xdr:from>
    <xdr:ext cx="405111" cy="259045"/>
    <xdr:sp macro="" textlink="">
      <xdr:nvSpPr>
        <xdr:cNvPr id="81" name="n_1aveValue有形固定資産減価償却率"/>
        <xdr:cNvSpPr txBox="1"/>
      </xdr:nvSpPr>
      <xdr:spPr>
        <a:xfrm>
          <a:off x="3836043"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156015</xdr:rowOff>
    </xdr:from>
    <xdr:ext cx="405111" cy="259045"/>
    <xdr:sp macro="" textlink="">
      <xdr:nvSpPr>
        <xdr:cNvPr id="82" name="n_1mainValue有形固定資産減価償却率"/>
        <xdr:cNvSpPr txBox="1"/>
      </xdr:nvSpPr>
      <xdr:spPr>
        <a:xfrm>
          <a:off x="3836043" y="581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85" name="正方形/長方形 84"/>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6" name="正方形/長方形 8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7" name="正方形/長方形 8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8" name="正方形/長方形 8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9" name="テキスト ボックス 88"/>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90" name="正方形/長方形 89"/>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91" name="正方形/長方形 9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92" name="正方形/長方形 9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93" name="テキスト ボックス 9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94" name="テキスト ボックス 9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95" name="テキスト ボックス 9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6" name="テキスト ボックス 9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38100</xdr:rowOff>
    </xdr:from>
    <xdr:to>
      <xdr:col>6</xdr:col>
      <xdr:colOff>510540</xdr:colOff>
      <xdr:row>39</xdr:row>
      <xdr:rowOff>95250</xdr:rowOff>
    </xdr:to>
    <xdr:cxnSp macro="">
      <xdr:nvCxnSpPr>
        <xdr:cNvPr id="57" name="直線コネクタ 56"/>
        <xdr:cNvCxnSpPr/>
      </xdr:nvCxnSpPr>
      <xdr:spPr>
        <a:xfrm flipV="1">
          <a:off x="4633595" y="5867400"/>
          <a:ext cx="127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99077</xdr:rowOff>
    </xdr:from>
    <xdr:ext cx="405111" cy="259045"/>
    <xdr:sp macro="" textlink="">
      <xdr:nvSpPr>
        <xdr:cNvPr id="58" name="【道路】&#10;有形固定資産減価償却率最小値テキスト"/>
        <xdr:cNvSpPr txBox="1"/>
      </xdr:nvSpPr>
      <xdr:spPr>
        <a:xfrm>
          <a:off x="46863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39</xdr:row>
      <xdr:rowOff>95250</xdr:rowOff>
    </xdr:from>
    <xdr:to>
      <xdr:col>6</xdr:col>
      <xdr:colOff>600075</xdr:colOff>
      <xdr:row>39</xdr:row>
      <xdr:rowOff>95250</xdr:rowOff>
    </xdr:to>
    <xdr:cxnSp macro="">
      <xdr:nvCxnSpPr>
        <xdr:cNvPr id="59" name="直線コネクタ 58"/>
        <xdr:cNvCxnSpPr/>
      </xdr:nvCxnSpPr>
      <xdr:spPr>
        <a:xfrm>
          <a:off x="4546600" y="678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156227</xdr:rowOff>
    </xdr:from>
    <xdr:ext cx="405111" cy="259045"/>
    <xdr:sp macro="" textlink="">
      <xdr:nvSpPr>
        <xdr:cNvPr id="60" name="【道路】&#10;有形固定資産減価償却率最大値テキスト"/>
        <xdr:cNvSpPr txBox="1"/>
      </xdr:nvSpPr>
      <xdr:spPr>
        <a:xfrm>
          <a:off x="46863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34</xdr:row>
      <xdr:rowOff>38100</xdr:rowOff>
    </xdr:from>
    <xdr:to>
      <xdr:col>6</xdr:col>
      <xdr:colOff>600075</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156227</xdr:rowOff>
    </xdr:from>
    <xdr:ext cx="405111" cy="259045"/>
    <xdr:sp macro="" textlink="">
      <xdr:nvSpPr>
        <xdr:cNvPr id="62" name="【道路】&#10;有形固定資産減価償却率平均値テキスト"/>
        <xdr:cNvSpPr txBox="1"/>
      </xdr:nvSpPr>
      <xdr:spPr>
        <a:xfrm>
          <a:off x="46863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3" name="フローチャート : 判断 62"/>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6350</xdr:rowOff>
    </xdr:from>
    <xdr:to>
      <xdr:col>5</xdr:col>
      <xdr:colOff>409575</xdr:colOff>
      <xdr:row>41</xdr:row>
      <xdr:rowOff>107950</xdr:rowOff>
    </xdr:to>
    <xdr:sp macro="" textlink="">
      <xdr:nvSpPr>
        <xdr:cNvPr id="64" name="フローチャート : 判断 63"/>
        <xdr:cNvSpPr/>
      </xdr:nvSpPr>
      <xdr:spPr>
        <a:xfrm>
          <a:off x="3746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158750</xdr:rowOff>
    </xdr:from>
    <xdr:to>
      <xdr:col>6</xdr:col>
      <xdr:colOff>561975</xdr:colOff>
      <xdr:row>34</xdr:row>
      <xdr:rowOff>88900</xdr:rowOff>
    </xdr:to>
    <xdr:sp macro="" textlink="">
      <xdr:nvSpPr>
        <xdr:cNvPr id="70" name="円/楕円 69"/>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111777</xdr:rowOff>
    </xdr:from>
    <xdr:ext cx="405111" cy="259045"/>
    <xdr:sp macro="" textlink="">
      <xdr:nvSpPr>
        <xdr:cNvPr id="71" name="【道路】&#10;有形固定資産減価償却率該当値テキスト"/>
        <xdr:cNvSpPr txBox="1"/>
      </xdr:nvSpPr>
      <xdr:spPr>
        <a:xfrm>
          <a:off x="4686300"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2" name="円/楕円 71"/>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38100</xdr:rowOff>
    </xdr:from>
    <xdr:to>
      <xdr:col>6</xdr:col>
      <xdr:colOff>511175</xdr:colOff>
      <xdr:row>37</xdr:row>
      <xdr:rowOff>95250</xdr:rowOff>
    </xdr:to>
    <xdr:cxnSp macro="">
      <xdr:nvCxnSpPr>
        <xdr:cNvPr id="73" name="直線コネクタ 72"/>
        <xdr:cNvCxnSpPr/>
      </xdr:nvCxnSpPr>
      <xdr:spPr>
        <a:xfrm flipV="1">
          <a:off x="3797300" y="58674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41</xdr:row>
      <xdr:rowOff>99077</xdr:rowOff>
    </xdr:from>
    <xdr:ext cx="405111" cy="259045"/>
    <xdr:sp macro="" textlink="">
      <xdr:nvSpPr>
        <xdr:cNvPr id="74" name="n_1aveValue【道路】&#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162577</xdr:rowOff>
    </xdr:from>
    <xdr:ext cx="405111" cy="259045"/>
    <xdr:sp macro="" textlink="">
      <xdr:nvSpPr>
        <xdr:cNvPr id="75" name="n_1mainValue【道路】&#10;有形固定資産減価償却率"/>
        <xdr:cNvSpPr txBox="1"/>
      </xdr:nvSpPr>
      <xdr:spPr>
        <a:xfrm>
          <a:off x="3582043"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7" name="正方形/長方形 7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8" name="正方形/長方形 7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9" name="正方形/長方形 78"/>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80" name="正方形/長方形 79"/>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82" name="テキスト ボックス 81"/>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140970</xdr:rowOff>
    </xdr:from>
    <xdr:to>
      <xdr:col>15</xdr:col>
      <xdr:colOff>180340</xdr:colOff>
      <xdr:row>41</xdr:row>
      <xdr:rowOff>60198</xdr:rowOff>
    </xdr:to>
    <xdr:cxnSp macro="">
      <xdr:nvCxnSpPr>
        <xdr:cNvPr id="98" name="直線コネクタ 97"/>
        <xdr:cNvCxnSpPr/>
      </xdr:nvCxnSpPr>
      <xdr:spPr>
        <a:xfrm flipV="1">
          <a:off x="10475595" y="5798820"/>
          <a:ext cx="127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64025</xdr:rowOff>
    </xdr:from>
    <xdr:ext cx="469744" cy="259045"/>
    <xdr:sp macro="" textlink="">
      <xdr:nvSpPr>
        <xdr:cNvPr id="99" name="【道路】&#10;一人当たり延長最小値テキスト"/>
        <xdr:cNvSpPr txBox="1"/>
      </xdr:nvSpPr>
      <xdr:spPr>
        <a:xfrm>
          <a:off x="10528300" y="70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a:t>
          </a:r>
          <a:endParaRPr kumimoji="1" lang="ja-JP" altLang="en-US" sz="1000" b="1">
            <a:latin typeface="ＭＳ Ｐゴシック"/>
          </a:endParaRPr>
        </a:p>
      </xdr:txBody>
    </xdr:sp>
    <xdr:clientData/>
  </xdr:oneCellAnchor>
  <xdr:twoCellAnchor>
    <xdr:from>
      <xdr:col>15</xdr:col>
      <xdr:colOff>92075</xdr:colOff>
      <xdr:row>41</xdr:row>
      <xdr:rowOff>60198</xdr:rowOff>
    </xdr:from>
    <xdr:to>
      <xdr:col>15</xdr:col>
      <xdr:colOff>269875</xdr:colOff>
      <xdr:row>41</xdr:row>
      <xdr:rowOff>60198</xdr:rowOff>
    </xdr:to>
    <xdr:cxnSp macro="">
      <xdr:nvCxnSpPr>
        <xdr:cNvPr id="100" name="直線コネクタ 99"/>
        <xdr:cNvCxnSpPr/>
      </xdr:nvCxnSpPr>
      <xdr:spPr>
        <a:xfrm>
          <a:off x="10388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87647</xdr:rowOff>
    </xdr:from>
    <xdr:ext cx="469744" cy="259045"/>
    <xdr:sp macro="" textlink="">
      <xdr:nvSpPr>
        <xdr:cNvPr id="101" name="【道路】&#10;一人当たり延長最大値テキスト"/>
        <xdr:cNvSpPr txBox="1"/>
      </xdr:nvSpPr>
      <xdr:spPr>
        <a:xfrm>
          <a:off x="1052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2.890</a:t>
          </a:r>
          <a:endParaRPr kumimoji="1" lang="ja-JP" altLang="en-US" sz="1000" b="1">
            <a:latin typeface="ＭＳ Ｐゴシック"/>
          </a:endParaRPr>
        </a:p>
      </xdr:txBody>
    </xdr:sp>
    <xdr:clientData/>
  </xdr:oneCellAnchor>
  <xdr:twoCellAnchor>
    <xdr:from>
      <xdr:col>15</xdr:col>
      <xdr:colOff>92075</xdr:colOff>
      <xdr:row>33</xdr:row>
      <xdr:rowOff>140970</xdr:rowOff>
    </xdr:from>
    <xdr:to>
      <xdr:col>15</xdr:col>
      <xdr:colOff>269875</xdr:colOff>
      <xdr:row>33</xdr:row>
      <xdr:rowOff>140970</xdr:rowOff>
    </xdr:to>
    <xdr:cxnSp macro="">
      <xdr:nvCxnSpPr>
        <xdr:cNvPr id="102" name="直線コネクタ 101"/>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14495</xdr:rowOff>
    </xdr:from>
    <xdr:ext cx="469744" cy="259045"/>
    <xdr:sp macro="" textlink="">
      <xdr:nvSpPr>
        <xdr:cNvPr id="103" name="【道路】&#10;一人当たり延長平均値テキスト"/>
        <xdr:cNvSpPr txBox="1"/>
      </xdr:nvSpPr>
      <xdr:spPr>
        <a:xfrm>
          <a:off x="10528300" y="6529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36068</xdr:rowOff>
    </xdr:from>
    <xdr:to>
      <xdr:col>15</xdr:col>
      <xdr:colOff>231775</xdr:colOff>
      <xdr:row>38</xdr:row>
      <xdr:rowOff>137668</xdr:rowOff>
    </xdr:to>
    <xdr:sp macro="" textlink="">
      <xdr:nvSpPr>
        <xdr:cNvPr id="104" name="フローチャート : 判断 103"/>
        <xdr:cNvSpPr/>
      </xdr:nvSpPr>
      <xdr:spPr>
        <a:xfrm>
          <a:off x="10426700" y="655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74930</xdr:rowOff>
    </xdr:from>
    <xdr:to>
      <xdr:col>14</xdr:col>
      <xdr:colOff>79375</xdr:colOff>
      <xdr:row>39</xdr:row>
      <xdr:rowOff>5080</xdr:rowOff>
    </xdr:to>
    <xdr:sp macro="" textlink="">
      <xdr:nvSpPr>
        <xdr:cNvPr id="105" name="フローチャート : 判断 104"/>
        <xdr:cNvSpPr/>
      </xdr:nvSpPr>
      <xdr:spPr>
        <a:xfrm>
          <a:off x="9588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90170</xdr:rowOff>
    </xdr:from>
    <xdr:to>
      <xdr:col>15</xdr:col>
      <xdr:colOff>231775</xdr:colOff>
      <xdr:row>34</xdr:row>
      <xdr:rowOff>20320</xdr:rowOff>
    </xdr:to>
    <xdr:sp macro="" textlink="">
      <xdr:nvSpPr>
        <xdr:cNvPr id="111" name="円/楕円 110"/>
        <xdr:cNvSpPr/>
      </xdr:nvSpPr>
      <xdr:spPr>
        <a:xfrm>
          <a:off x="10426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43197</xdr:rowOff>
    </xdr:from>
    <xdr:ext cx="469744" cy="259045"/>
    <xdr:sp macro="" textlink="">
      <xdr:nvSpPr>
        <xdr:cNvPr id="112" name="【道路】&#10;一人当たり延長該当値テキスト"/>
        <xdr:cNvSpPr txBox="1"/>
      </xdr:nvSpPr>
      <xdr:spPr>
        <a:xfrm>
          <a:off x="10528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9398</xdr:rowOff>
    </xdr:from>
    <xdr:to>
      <xdr:col>14</xdr:col>
      <xdr:colOff>79375</xdr:colOff>
      <xdr:row>34</xdr:row>
      <xdr:rowOff>110998</xdr:rowOff>
    </xdr:to>
    <xdr:sp macro="" textlink="">
      <xdr:nvSpPr>
        <xdr:cNvPr id="113" name="円/楕円 112"/>
        <xdr:cNvSpPr/>
      </xdr:nvSpPr>
      <xdr:spPr>
        <a:xfrm>
          <a:off x="9588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140970</xdr:rowOff>
    </xdr:from>
    <xdr:to>
      <xdr:col>15</xdr:col>
      <xdr:colOff>180975</xdr:colOff>
      <xdr:row>34</xdr:row>
      <xdr:rowOff>60198</xdr:rowOff>
    </xdr:to>
    <xdr:cxnSp macro="">
      <xdr:nvCxnSpPr>
        <xdr:cNvPr id="114" name="直線コネクタ 113"/>
        <xdr:cNvCxnSpPr/>
      </xdr:nvCxnSpPr>
      <xdr:spPr>
        <a:xfrm flipV="1">
          <a:off x="9639300" y="5798820"/>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167657</xdr:rowOff>
    </xdr:from>
    <xdr:ext cx="469744" cy="259045"/>
    <xdr:sp macro="" textlink="">
      <xdr:nvSpPr>
        <xdr:cNvPr id="115" name="n_1aveValue【道路】&#10;一人当たり延長"/>
        <xdr:cNvSpPr txBox="1"/>
      </xdr:nvSpPr>
      <xdr:spPr>
        <a:xfrm>
          <a:off x="93917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1.785</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127525</xdr:rowOff>
    </xdr:from>
    <xdr:ext cx="469744" cy="259045"/>
    <xdr:sp macro="" textlink="">
      <xdr:nvSpPr>
        <xdr:cNvPr id="116" name="n_1mainValue【道路】&#10;一人当たり延長"/>
        <xdr:cNvSpPr txBox="1"/>
      </xdr:nvSpPr>
      <xdr:spPr>
        <a:xfrm>
          <a:off x="9391727" y="561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18" name="正方形/長方形 11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19" name="正方形/長方形 11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20" name="正方形/長方形 11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21" name="正方形/長方形 12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41.5</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42.5</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95250</xdr:rowOff>
    </xdr:from>
    <xdr:to>
      <xdr:col>6</xdr:col>
      <xdr:colOff>510540</xdr:colOff>
      <xdr:row>56</xdr:row>
      <xdr:rowOff>152400</xdr:rowOff>
    </xdr:to>
    <xdr:cxnSp macro="">
      <xdr:nvCxnSpPr>
        <xdr:cNvPr id="139" name="直線コネクタ 138"/>
        <xdr:cNvCxnSpPr/>
      </xdr:nvCxnSpPr>
      <xdr:spPr>
        <a:xfrm flipV="1">
          <a:off x="4633595" y="9525000"/>
          <a:ext cx="127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156227</xdr:rowOff>
    </xdr:from>
    <xdr:ext cx="405111" cy="259045"/>
    <xdr:sp macro="" textlink="">
      <xdr:nvSpPr>
        <xdr:cNvPr id="140" name="【橋りょう・トンネル】&#10;有形固定資産減価償却率最小値テキスト"/>
        <xdr:cNvSpPr txBox="1"/>
      </xdr:nvSpPr>
      <xdr:spPr>
        <a:xfrm>
          <a:off x="4686300"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56</xdr:row>
      <xdr:rowOff>152400</xdr:rowOff>
    </xdr:from>
    <xdr:to>
      <xdr:col>6</xdr:col>
      <xdr:colOff>600075</xdr:colOff>
      <xdr:row>56</xdr:row>
      <xdr:rowOff>152400</xdr:rowOff>
    </xdr:to>
    <xdr:cxnSp macro="">
      <xdr:nvCxnSpPr>
        <xdr:cNvPr id="141" name="直線コネクタ 140"/>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41927</xdr:rowOff>
    </xdr:from>
    <xdr:ext cx="405111" cy="259045"/>
    <xdr:sp macro="" textlink="">
      <xdr:nvSpPr>
        <xdr:cNvPr id="142" name="【橋りょう・トンネル】&#10;有形固定資産減価償却率最大値テキスト"/>
        <xdr:cNvSpPr txBox="1"/>
      </xdr:nvSpPr>
      <xdr:spPr>
        <a:xfrm>
          <a:off x="46863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43" name="直線コネクタ 14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124477</xdr:rowOff>
    </xdr:from>
    <xdr:ext cx="405111" cy="259045"/>
    <xdr:sp macro="" textlink="">
      <xdr:nvSpPr>
        <xdr:cNvPr id="144" name="【橋りょう・トンネル】&#10;有形固定資産減価償却率平均値テキスト"/>
        <xdr:cNvSpPr txBox="1"/>
      </xdr:nvSpPr>
      <xdr:spPr>
        <a:xfrm>
          <a:off x="4686300" y="955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120650</xdr:rowOff>
    </xdr:from>
    <xdr:to>
      <xdr:col>6</xdr:col>
      <xdr:colOff>561975</xdr:colOff>
      <xdr:row>56</xdr:row>
      <xdr:rowOff>50800</xdr:rowOff>
    </xdr:to>
    <xdr:sp macro="" textlink="">
      <xdr:nvSpPr>
        <xdr:cNvPr id="145" name="フローチャート : 判断 144"/>
        <xdr:cNvSpPr/>
      </xdr:nvSpPr>
      <xdr:spPr>
        <a:xfrm>
          <a:off x="4584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139700</xdr:rowOff>
    </xdr:from>
    <xdr:to>
      <xdr:col>5</xdr:col>
      <xdr:colOff>409575</xdr:colOff>
      <xdr:row>63</xdr:row>
      <xdr:rowOff>69850</xdr:rowOff>
    </xdr:to>
    <xdr:sp macro="" textlink="">
      <xdr:nvSpPr>
        <xdr:cNvPr id="146" name="フローチャート : 判断 145"/>
        <xdr:cNvSpPr/>
      </xdr:nvSpPr>
      <xdr:spPr>
        <a:xfrm>
          <a:off x="3746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44450</xdr:rowOff>
    </xdr:from>
    <xdr:to>
      <xdr:col>6</xdr:col>
      <xdr:colOff>561975</xdr:colOff>
      <xdr:row>55</xdr:row>
      <xdr:rowOff>146050</xdr:rowOff>
    </xdr:to>
    <xdr:sp macro="" textlink="">
      <xdr:nvSpPr>
        <xdr:cNvPr id="152" name="円/楕円 151"/>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168927</xdr:rowOff>
    </xdr:from>
    <xdr:ext cx="405111" cy="259045"/>
    <xdr:sp macro="" textlink="">
      <xdr:nvSpPr>
        <xdr:cNvPr id="153" name="【橋りょう・トンネル】&#10;有形固定資産減価償却率該当値テキスト"/>
        <xdr:cNvSpPr txBox="1"/>
      </xdr:nvSpPr>
      <xdr:spPr>
        <a:xfrm>
          <a:off x="46863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158750</xdr:rowOff>
    </xdr:from>
    <xdr:to>
      <xdr:col>5</xdr:col>
      <xdr:colOff>409575</xdr:colOff>
      <xdr:row>62</xdr:row>
      <xdr:rowOff>88900</xdr:rowOff>
    </xdr:to>
    <xdr:sp macro="" textlink="">
      <xdr:nvSpPr>
        <xdr:cNvPr id="154" name="円/楕円 153"/>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95250</xdr:rowOff>
    </xdr:from>
    <xdr:to>
      <xdr:col>6</xdr:col>
      <xdr:colOff>511175</xdr:colOff>
      <xdr:row>62</xdr:row>
      <xdr:rowOff>38100</xdr:rowOff>
    </xdr:to>
    <xdr:cxnSp macro="">
      <xdr:nvCxnSpPr>
        <xdr:cNvPr id="155" name="直線コネクタ 154"/>
        <xdr:cNvCxnSpPr/>
      </xdr:nvCxnSpPr>
      <xdr:spPr>
        <a:xfrm flipV="1">
          <a:off x="3797300" y="95250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60977</xdr:rowOff>
    </xdr:from>
    <xdr:ext cx="405111" cy="259045"/>
    <xdr:sp macro="" textlink="">
      <xdr:nvSpPr>
        <xdr:cNvPr id="156" name="n_1aveValue【橋りょう・トンネル】&#10;有形固定資産減価償却率"/>
        <xdr:cNvSpPr txBox="1"/>
      </xdr:nvSpPr>
      <xdr:spPr>
        <a:xfrm>
          <a:off x="3582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105427</xdr:rowOff>
    </xdr:from>
    <xdr:ext cx="405111" cy="259045"/>
    <xdr:sp macro="" textlink="">
      <xdr:nvSpPr>
        <xdr:cNvPr id="157" name="n_1mainValue【橋りょう・トンネル】&#10;有形固定資産減価償却率"/>
        <xdr:cNvSpPr txBox="1"/>
      </xdr:nvSpPr>
      <xdr:spPr>
        <a:xfrm>
          <a:off x="3582043"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59" name="正方形/長方形 15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60" name="正方形/長方形 15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61" name="正方形/長方形 16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62" name="正方形/長方形 16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6" name="テキスト ボックス 16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8" name="テキスト ボックス 167"/>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60594</xdr:rowOff>
    </xdr:from>
    <xdr:to>
      <xdr:col>15</xdr:col>
      <xdr:colOff>180340</xdr:colOff>
      <xdr:row>63</xdr:row>
      <xdr:rowOff>25645</xdr:rowOff>
    </xdr:to>
    <xdr:cxnSp macro="">
      <xdr:nvCxnSpPr>
        <xdr:cNvPr id="180" name="直線コネクタ 179"/>
        <xdr:cNvCxnSpPr/>
      </xdr:nvCxnSpPr>
      <xdr:spPr>
        <a:xfrm flipV="1">
          <a:off x="10475595" y="9661794"/>
          <a:ext cx="1270" cy="1165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63</xdr:row>
      <xdr:rowOff>29472</xdr:rowOff>
    </xdr:from>
    <xdr:ext cx="599010" cy="259045"/>
    <xdr:sp macro="" textlink="">
      <xdr:nvSpPr>
        <xdr:cNvPr id="181" name="【橋りょう・トンネル】&#10;一人当たり有形固定資産（償却資産）額最小値テキスト"/>
        <xdr:cNvSpPr txBox="1"/>
      </xdr:nvSpPr>
      <xdr:spPr>
        <a:xfrm>
          <a:off x="10528300" y="1083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158,269</a:t>
          </a:r>
          <a:endParaRPr kumimoji="1" lang="ja-JP" altLang="en-US" sz="1000" b="1">
            <a:latin typeface="ＭＳ Ｐゴシック"/>
          </a:endParaRPr>
        </a:p>
      </xdr:txBody>
    </xdr:sp>
    <xdr:clientData/>
  </xdr:oneCellAnchor>
  <xdr:twoCellAnchor>
    <xdr:from>
      <xdr:col>15</xdr:col>
      <xdr:colOff>92075</xdr:colOff>
      <xdr:row>63</xdr:row>
      <xdr:rowOff>25645</xdr:rowOff>
    </xdr:from>
    <xdr:to>
      <xdr:col>15</xdr:col>
      <xdr:colOff>269875</xdr:colOff>
      <xdr:row>63</xdr:row>
      <xdr:rowOff>25645</xdr:rowOff>
    </xdr:to>
    <xdr:cxnSp macro="">
      <xdr:nvCxnSpPr>
        <xdr:cNvPr id="182" name="直線コネクタ 181"/>
        <xdr:cNvCxnSpPr/>
      </xdr:nvCxnSpPr>
      <xdr:spPr>
        <a:xfrm>
          <a:off x="10388600" y="1082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7271</xdr:rowOff>
    </xdr:from>
    <xdr:ext cx="599010" cy="259045"/>
    <xdr:sp macro="" textlink="">
      <xdr:nvSpPr>
        <xdr:cNvPr id="183" name="【橋りょう・トンネル】&#10;一人当たり有形固定資産（償却資産）額最大値テキスト"/>
        <xdr:cNvSpPr txBox="1"/>
      </xdr:nvSpPr>
      <xdr:spPr>
        <a:xfrm>
          <a:off x="10528300" y="94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464,096</a:t>
          </a:r>
          <a:endParaRPr kumimoji="1" lang="ja-JP" altLang="en-US" sz="1000" b="1">
            <a:latin typeface="ＭＳ Ｐゴシック"/>
          </a:endParaRPr>
        </a:p>
      </xdr:txBody>
    </xdr:sp>
    <xdr:clientData/>
  </xdr:oneCellAnchor>
  <xdr:twoCellAnchor>
    <xdr:from>
      <xdr:col>15</xdr:col>
      <xdr:colOff>92075</xdr:colOff>
      <xdr:row>56</xdr:row>
      <xdr:rowOff>60594</xdr:rowOff>
    </xdr:from>
    <xdr:to>
      <xdr:col>15</xdr:col>
      <xdr:colOff>269875</xdr:colOff>
      <xdr:row>56</xdr:row>
      <xdr:rowOff>60594</xdr:rowOff>
    </xdr:to>
    <xdr:cxnSp macro="">
      <xdr:nvCxnSpPr>
        <xdr:cNvPr id="184" name="直線コネクタ 183"/>
        <xdr:cNvCxnSpPr/>
      </xdr:nvCxnSpPr>
      <xdr:spPr>
        <a:xfrm>
          <a:off x="10388600" y="96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60</xdr:row>
      <xdr:rowOff>27761</xdr:rowOff>
    </xdr:from>
    <xdr:ext cx="599010" cy="259045"/>
    <xdr:sp macro="" textlink="">
      <xdr:nvSpPr>
        <xdr:cNvPr id="185" name="【橋りょう・トンネル】&#10;一人当たり有形固定資産（償却資産）額平均値テキスト"/>
        <xdr:cNvSpPr txBox="1"/>
      </xdr:nvSpPr>
      <xdr:spPr>
        <a:xfrm>
          <a:off x="10528300" y="10314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49334</xdr:rowOff>
    </xdr:from>
    <xdr:to>
      <xdr:col>15</xdr:col>
      <xdr:colOff>231775</xdr:colOff>
      <xdr:row>60</xdr:row>
      <xdr:rowOff>150934</xdr:rowOff>
    </xdr:to>
    <xdr:sp macro="" textlink="">
      <xdr:nvSpPr>
        <xdr:cNvPr id="186" name="フローチャート : 判断 185"/>
        <xdr:cNvSpPr/>
      </xdr:nvSpPr>
      <xdr:spPr>
        <a:xfrm>
          <a:off x="10426700" y="103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59168</xdr:rowOff>
    </xdr:from>
    <xdr:to>
      <xdr:col>14</xdr:col>
      <xdr:colOff>79375</xdr:colOff>
      <xdr:row>60</xdr:row>
      <xdr:rowOff>160768</xdr:rowOff>
    </xdr:to>
    <xdr:sp macro="" textlink="">
      <xdr:nvSpPr>
        <xdr:cNvPr id="187" name="フローチャート : 判断 186"/>
        <xdr:cNvSpPr/>
      </xdr:nvSpPr>
      <xdr:spPr>
        <a:xfrm>
          <a:off x="9588500" y="103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9794</xdr:rowOff>
    </xdr:from>
    <xdr:to>
      <xdr:col>15</xdr:col>
      <xdr:colOff>231775</xdr:colOff>
      <xdr:row>56</xdr:row>
      <xdr:rowOff>111394</xdr:rowOff>
    </xdr:to>
    <xdr:sp macro="" textlink="">
      <xdr:nvSpPr>
        <xdr:cNvPr id="193" name="円/楕円 192"/>
        <xdr:cNvSpPr/>
      </xdr:nvSpPr>
      <xdr:spPr>
        <a:xfrm>
          <a:off x="10426700" y="96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134271</xdr:rowOff>
    </xdr:from>
    <xdr:ext cx="599010" cy="259045"/>
    <xdr:sp macro="" textlink="">
      <xdr:nvSpPr>
        <xdr:cNvPr id="194" name="【橋りょう・トンネル】&#10;一人当たり有形固定資産（償却資産）額該当値テキスト"/>
        <xdr:cNvSpPr txBox="1"/>
      </xdr:nvSpPr>
      <xdr:spPr>
        <a:xfrm>
          <a:off x="10528300" y="956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26516</xdr:rowOff>
    </xdr:from>
    <xdr:to>
      <xdr:col>14</xdr:col>
      <xdr:colOff>79375</xdr:colOff>
      <xdr:row>56</xdr:row>
      <xdr:rowOff>128116</xdr:rowOff>
    </xdr:to>
    <xdr:sp macro="" textlink="">
      <xdr:nvSpPr>
        <xdr:cNvPr id="195" name="円/楕円 194"/>
        <xdr:cNvSpPr/>
      </xdr:nvSpPr>
      <xdr:spPr>
        <a:xfrm>
          <a:off x="9588500" y="96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60594</xdr:rowOff>
    </xdr:from>
    <xdr:to>
      <xdr:col>15</xdr:col>
      <xdr:colOff>180975</xdr:colOff>
      <xdr:row>56</xdr:row>
      <xdr:rowOff>77316</xdr:rowOff>
    </xdr:to>
    <xdr:cxnSp macro="">
      <xdr:nvCxnSpPr>
        <xdr:cNvPr id="196" name="直線コネクタ 195"/>
        <xdr:cNvCxnSpPr/>
      </xdr:nvCxnSpPr>
      <xdr:spPr>
        <a:xfrm flipV="1">
          <a:off x="9639300" y="9661794"/>
          <a:ext cx="838200" cy="1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151895</xdr:rowOff>
    </xdr:from>
    <xdr:ext cx="599010" cy="259045"/>
    <xdr:sp macro="" textlink="">
      <xdr:nvSpPr>
        <xdr:cNvPr id="197" name="n_1aveValue【橋りょう・トンネル】&#10;一人当たり有形固定資産（償却資産）額"/>
        <xdr:cNvSpPr txBox="1"/>
      </xdr:nvSpPr>
      <xdr:spPr>
        <a:xfrm>
          <a:off x="9327094" y="104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144643</xdr:rowOff>
    </xdr:from>
    <xdr:ext cx="599010" cy="259045"/>
    <xdr:sp macro="" textlink="">
      <xdr:nvSpPr>
        <xdr:cNvPr id="198" name="n_1mainValue【橋りょう・トンネル】&#10;一人当たり有形固定資産（償却資産）額"/>
        <xdr:cNvSpPr txBox="1"/>
      </xdr:nvSpPr>
      <xdr:spPr>
        <a:xfrm>
          <a:off x="9327094" y="94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200" name="正方形/長方形 19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201" name="正方形/長方形 20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202" name="正方形/長方形 201"/>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203" name="正方形/長方形 202"/>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118111</xdr:rowOff>
    </xdr:from>
    <xdr:to>
      <xdr:col>6</xdr:col>
      <xdr:colOff>510540</xdr:colOff>
      <xdr:row>82</xdr:row>
      <xdr:rowOff>38100</xdr:rowOff>
    </xdr:to>
    <xdr:cxnSp macro="">
      <xdr:nvCxnSpPr>
        <xdr:cNvPr id="219" name="直線コネクタ 218"/>
        <xdr:cNvCxnSpPr/>
      </xdr:nvCxnSpPr>
      <xdr:spPr>
        <a:xfrm flipV="1">
          <a:off x="4633595" y="13319761"/>
          <a:ext cx="1270" cy="77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82</xdr:row>
      <xdr:rowOff>41927</xdr:rowOff>
    </xdr:from>
    <xdr:ext cx="405111" cy="259045"/>
    <xdr:sp macro="" textlink="">
      <xdr:nvSpPr>
        <xdr:cNvPr id="220" name="【公営住宅】&#10;有形固定資産減価償却率最小値テキスト"/>
        <xdr:cNvSpPr txBox="1"/>
      </xdr:nvSpPr>
      <xdr:spPr>
        <a:xfrm>
          <a:off x="46863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6</xdr:col>
      <xdr:colOff>422275</xdr:colOff>
      <xdr:row>82</xdr:row>
      <xdr:rowOff>38100</xdr:rowOff>
    </xdr:from>
    <xdr:to>
      <xdr:col>6</xdr:col>
      <xdr:colOff>600075</xdr:colOff>
      <xdr:row>82</xdr:row>
      <xdr:rowOff>38100</xdr:rowOff>
    </xdr:to>
    <xdr:cxnSp macro="">
      <xdr:nvCxnSpPr>
        <xdr:cNvPr id="221" name="直線コネクタ 220"/>
        <xdr:cNvCxnSpPr/>
      </xdr:nvCxnSpPr>
      <xdr:spPr>
        <a:xfrm>
          <a:off x="45466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64788</xdr:rowOff>
    </xdr:from>
    <xdr:ext cx="405111" cy="259045"/>
    <xdr:sp macro="" textlink="">
      <xdr:nvSpPr>
        <xdr:cNvPr id="222" name="【公営住宅】&#10;有形固定資産減価償却率最大値テキスト"/>
        <xdr:cNvSpPr txBox="1"/>
      </xdr:nvSpPr>
      <xdr:spPr>
        <a:xfrm>
          <a:off x="46863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3" name="直線コネクタ 22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80</xdr:row>
      <xdr:rowOff>34307</xdr:rowOff>
    </xdr:from>
    <xdr:ext cx="405111" cy="259045"/>
    <xdr:sp macro="" textlink="">
      <xdr:nvSpPr>
        <xdr:cNvPr id="224" name="【公営住宅】&#10;有形固定資産減価償却率平均値テキスト"/>
        <xdr:cNvSpPr txBox="1"/>
      </xdr:nvSpPr>
      <xdr:spPr>
        <a:xfrm>
          <a:off x="46863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55880</xdr:rowOff>
    </xdr:from>
    <xdr:to>
      <xdr:col>6</xdr:col>
      <xdr:colOff>561975</xdr:colOff>
      <xdr:row>80</xdr:row>
      <xdr:rowOff>157480</xdr:rowOff>
    </xdr:to>
    <xdr:sp macro="" textlink="">
      <xdr:nvSpPr>
        <xdr:cNvPr id="225" name="フローチャート : 判断 224"/>
        <xdr:cNvSpPr/>
      </xdr:nvSpPr>
      <xdr:spPr>
        <a:xfrm>
          <a:off x="4584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55880</xdr:rowOff>
    </xdr:from>
    <xdr:to>
      <xdr:col>5</xdr:col>
      <xdr:colOff>409575</xdr:colOff>
      <xdr:row>84</xdr:row>
      <xdr:rowOff>157480</xdr:rowOff>
    </xdr:to>
    <xdr:sp macro="" textlink="">
      <xdr:nvSpPr>
        <xdr:cNvPr id="226" name="フローチャート : 判断 225"/>
        <xdr:cNvSpPr/>
      </xdr:nvSpPr>
      <xdr:spPr>
        <a:xfrm>
          <a:off x="3746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67311</xdr:rowOff>
    </xdr:from>
    <xdr:to>
      <xdr:col>6</xdr:col>
      <xdr:colOff>561975</xdr:colOff>
      <xdr:row>77</xdr:row>
      <xdr:rowOff>168911</xdr:rowOff>
    </xdr:to>
    <xdr:sp macro="" textlink="">
      <xdr:nvSpPr>
        <xdr:cNvPr id="232" name="円/楕円 231"/>
        <xdr:cNvSpPr/>
      </xdr:nvSpPr>
      <xdr:spPr>
        <a:xfrm>
          <a:off x="4584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20338</xdr:rowOff>
    </xdr:from>
    <xdr:ext cx="405111" cy="259045"/>
    <xdr:sp macro="" textlink="">
      <xdr:nvSpPr>
        <xdr:cNvPr id="233" name="【公営住宅】&#10;有形固定資産減価償却率該当値テキスト"/>
        <xdr:cNvSpPr txBox="1"/>
      </xdr:nvSpPr>
      <xdr:spPr>
        <a:xfrm>
          <a:off x="4686300" y="1322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21589</xdr:rowOff>
    </xdr:from>
    <xdr:to>
      <xdr:col>5</xdr:col>
      <xdr:colOff>409575</xdr:colOff>
      <xdr:row>81</xdr:row>
      <xdr:rowOff>123189</xdr:rowOff>
    </xdr:to>
    <xdr:sp macro="" textlink="">
      <xdr:nvSpPr>
        <xdr:cNvPr id="234" name="円/楕円 233"/>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118111</xdr:rowOff>
    </xdr:from>
    <xdr:to>
      <xdr:col>6</xdr:col>
      <xdr:colOff>511175</xdr:colOff>
      <xdr:row>81</xdr:row>
      <xdr:rowOff>72389</xdr:rowOff>
    </xdr:to>
    <xdr:cxnSp macro="">
      <xdr:nvCxnSpPr>
        <xdr:cNvPr id="235" name="直線コネクタ 234"/>
        <xdr:cNvCxnSpPr/>
      </xdr:nvCxnSpPr>
      <xdr:spPr>
        <a:xfrm flipV="1">
          <a:off x="3797300" y="13319761"/>
          <a:ext cx="838200" cy="6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148607</xdr:rowOff>
    </xdr:from>
    <xdr:ext cx="405111" cy="259045"/>
    <xdr:sp macro="" textlink="">
      <xdr:nvSpPr>
        <xdr:cNvPr id="236" name="n_1aveValue【公営住宅】&#10;有形固定資産減価償却率"/>
        <xdr:cNvSpPr txBox="1"/>
      </xdr:nvSpPr>
      <xdr:spPr>
        <a:xfrm>
          <a:off x="3582043"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139716</xdr:rowOff>
    </xdr:from>
    <xdr:ext cx="405111" cy="259045"/>
    <xdr:sp macro="" textlink="">
      <xdr:nvSpPr>
        <xdr:cNvPr id="237" name="n_1mainValue【公営住宅】&#10;有形固定資産減価償却率"/>
        <xdr:cNvSpPr txBox="1"/>
      </xdr:nvSpPr>
      <xdr:spPr>
        <a:xfrm>
          <a:off x="3582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39" name="正方形/長方形 23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40" name="正方形/長方形 23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41" name="正方形/長方形 24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42" name="正方形/長方形 24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0.590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0.610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0.620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0.630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0.640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38100</xdr:rowOff>
    </xdr:from>
    <xdr:to>
      <xdr:col>15</xdr:col>
      <xdr:colOff>180340</xdr:colOff>
      <xdr:row>81</xdr:row>
      <xdr:rowOff>78921</xdr:rowOff>
    </xdr:to>
    <xdr:cxnSp macro="">
      <xdr:nvCxnSpPr>
        <xdr:cNvPr id="262" name="直線コネクタ 261"/>
        <xdr:cNvCxnSpPr/>
      </xdr:nvCxnSpPr>
      <xdr:spPr>
        <a:xfrm flipV="1">
          <a:off x="10475595" y="13411200"/>
          <a:ext cx="1270" cy="555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81</xdr:row>
      <xdr:rowOff>82748</xdr:rowOff>
    </xdr:from>
    <xdr:ext cx="469744" cy="259045"/>
    <xdr:sp macro="" textlink="">
      <xdr:nvSpPr>
        <xdr:cNvPr id="263" name="【公営住宅】&#10;一人当たり面積最小値テキスト"/>
        <xdr:cNvSpPr txBox="1"/>
      </xdr:nvSpPr>
      <xdr:spPr>
        <a:xfrm>
          <a:off x="10528300" y="1397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0.629</a:t>
          </a:r>
          <a:endParaRPr kumimoji="1" lang="ja-JP" altLang="en-US" sz="1000" b="1">
            <a:latin typeface="ＭＳ Ｐゴシック"/>
          </a:endParaRPr>
        </a:p>
      </xdr:txBody>
    </xdr:sp>
    <xdr:clientData/>
  </xdr:oneCellAnchor>
  <xdr:twoCellAnchor>
    <xdr:from>
      <xdr:col>15</xdr:col>
      <xdr:colOff>92075</xdr:colOff>
      <xdr:row>81</xdr:row>
      <xdr:rowOff>78921</xdr:rowOff>
    </xdr:from>
    <xdr:to>
      <xdr:col>15</xdr:col>
      <xdr:colOff>269875</xdr:colOff>
      <xdr:row>81</xdr:row>
      <xdr:rowOff>78921</xdr:rowOff>
    </xdr:to>
    <xdr:cxnSp macro="">
      <xdr:nvCxnSpPr>
        <xdr:cNvPr id="264" name="直線コネクタ 263"/>
        <xdr:cNvCxnSpPr/>
      </xdr:nvCxnSpPr>
      <xdr:spPr>
        <a:xfrm>
          <a:off x="10388600" y="139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156227</xdr:rowOff>
    </xdr:from>
    <xdr:ext cx="469744" cy="259045"/>
    <xdr:sp macro="" textlink="">
      <xdr:nvSpPr>
        <xdr:cNvPr id="265" name="【公営住宅】&#10;一人当たり面積最大値テキスト"/>
        <xdr:cNvSpPr txBox="1"/>
      </xdr:nvSpPr>
      <xdr:spPr>
        <a:xfrm>
          <a:off x="10528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0.646</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66" name="直線コネクタ 26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34670</xdr:rowOff>
    </xdr:from>
    <xdr:ext cx="469744" cy="259045"/>
    <xdr:sp macro="" textlink="">
      <xdr:nvSpPr>
        <xdr:cNvPr id="267" name="【公営住宅】&#10;一人当たり面積平均値テキスト"/>
        <xdr:cNvSpPr txBox="1"/>
      </xdr:nvSpPr>
      <xdr:spPr>
        <a:xfrm>
          <a:off x="10528300" y="13407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0.640</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11793</xdr:rowOff>
    </xdr:from>
    <xdr:to>
      <xdr:col>15</xdr:col>
      <xdr:colOff>231775</xdr:colOff>
      <xdr:row>79</xdr:row>
      <xdr:rowOff>113393</xdr:rowOff>
    </xdr:to>
    <xdr:sp macro="" textlink="">
      <xdr:nvSpPr>
        <xdr:cNvPr id="268" name="フローチャート : 判断 267"/>
        <xdr:cNvSpPr/>
      </xdr:nvSpPr>
      <xdr:spPr>
        <a:xfrm>
          <a:off x="104267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52614</xdr:rowOff>
    </xdr:from>
    <xdr:to>
      <xdr:col>14</xdr:col>
      <xdr:colOff>79375</xdr:colOff>
      <xdr:row>82</xdr:row>
      <xdr:rowOff>154214</xdr:rowOff>
    </xdr:to>
    <xdr:sp macro="" textlink="">
      <xdr:nvSpPr>
        <xdr:cNvPr id="269" name="フローチャート : 判断 268"/>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28121</xdr:rowOff>
    </xdr:from>
    <xdr:to>
      <xdr:col>15</xdr:col>
      <xdr:colOff>231775</xdr:colOff>
      <xdr:row>81</xdr:row>
      <xdr:rowOff>129721</xdr:rowOff>
    </xdr:to>
    <xdr:sp macro="" textlink="">
      <xdr:nvSpPr>
        <xdr:cNvPr id="275" name="円/楕円 274"/>
        <xdr:cNvSpPr/>
      </xdr:nvSpPr>
      <xdr:spPr>
        <a:xfrm>
          <a:off x="10426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80</xdr:row>
      <xdr:rowOff>114498</xdr:rowOff>
    </xdr:from>
    <xdr:ext cx="469744" cy="259045"/>
    <xdr:sp macro="" textlink="">
      <xdr:nvSpPr>
        <xdr:cNvPr id="276" name="【公営住宅】&#10;一人当たり面積該当値テキスト"/>
        <xdr:cNvSpPr txBox="1"/>
      </xdr:nvSpPr>
      <xdr:spPr>
        <a:xfrm>
          <a:off x="10528300" y="1383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0.629</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150586</xdr:rowOff>
    </xdr:from>
    <xdr:to>
      <xdr:col>14</xdr:col>
      <xdr:colOff>79375</xdr:colOff>
      <xdr:row>87</xdr:row>
      <xdr:rowOff>80736</xdr:rowOff>
    </xdr:to>
    <xdr:sp macro="" textlink="">
      <xdr:nvSpPr>
        <xdr:cNvPr id="277" name="円/楕円 276"/>
        <xdr:cNvSpPr/>
      </xdr:nvSpPr>
      <xdr:spPr>
        <a:xfrm>
          <a:off x="9588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78921</xdr:rowOff>
    </xdr:from>
    <xdr:to>
      <xdr:col>15</xdr:col>
      <xdr:colOff>180975</xdr:colOff>
      <xdr:row>87</xdr:row>
      <xdr:rowOff>29936</xdr:rowOff>
    </xdr:to>
    <xdr:cxnSp macro="">
      <xdr:nvCxnSpPr>
        <xdr:cNvPr id="278" name="直線コネクタ 277"/>
        <xdr:cNvCxnSpPr/>
      </xdr:nvCxnSpPr>
      <xdr:spPr>
        <a:xfrm flipV="1">
          <a:off x="9639300" y="13966371"/>
          <a:ext cx="8382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170741</xdr:rowOff>
    </xdr:from>
    <xdr:ext cx="469744" cy="259045"/>
    <xdr:sp macro="" textlink="">
      <xdr:nvSpPr>
        <xdr:cNvPr id="279" name="n_1aveValue【公営住宅】&#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0.623</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71863</xdr:rowOff>
    </xdr:from>
    <xdr:ext cx="469744" cy="259045"/>
    <xdr:sp macro="" textlink="">
      <xdr:nvSpPr>
        <xdr:cNvPr id="280" name="n_1mainValue【公営住宅】&#10;一人当たり面積"/>
        <xdr:cNvSpPr txBox="1"/>
      </xdr:nvSpPr>
      <xdr:spPr>
        <a:xfrm>
          <a:off x="93917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82" name="正方形/長方形 281"/>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83" name="正方形/長方形 282"/>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86" name="正方形/長方形 28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87" name="正方形/長方形 28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90" name="正方形/長方形 28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91" name="正方形/長方形 29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94" name="正方形/長方形 293"/>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95" name="正方形/長方形 294"/>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98" name="正方形/長方形 29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99" name="正方形/長方形 29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300" name="正方形/長方形 299"/>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301" name="正方形/長方形 300"/>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06" name="直線コネクタ 30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07" name="テキスト ボックス 30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8" name="直線コネクタ 3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9" name="テキスト ボックス 3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10" name="直線コネクタ 30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11" name="テキスト ボックス 31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3" name="テキスト ボックス 3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22860</xdr:rowOff>
    </xdr:from>
    <xdr:to>
      <xdr:col>23</xdr:col>
      <xdr:colOff>516889</xdr:colOff>
      <xdr:row>63</xdr:row>
      <xdr:rowOff>17145</xdr:rowOff>
    </xdr:to>
    <xdr:cxnSp macro="">
      <xdr:nvCxnSpPr>
        <xdr:cNvPr id="315" name="直線コネクタ 314"/>
        <xdr:cNvCxnSpPr/>
      </xdr:nvCxnSpPr>
      <xdr:spPr>
        <a:xfrm flipV="1">
          <a:off x="16317595" y="9624060"/>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63</xdr:row>
      <xdr:rowOff>20972</xdr:rowOff>
    </xdr:from>
    <xdr:ext cx="405111" cy="259045"/>
    <xdr:sp macro="" textlink="">
      <xdr:nvSpPr>
        <xdr:cNvPr id="316" name="【学校施設】&#10;有形固定資産減価償却率最小値テキスト"/>
        <xdr:cNvSpPr txBox="1"/>
      </xdr:nvSpPr>
      <xdr:spPr>
        <a:xfrm>
          <a:off x="163703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23</xdr:col>
      <xdr:colOff>428625</xdr:colOff>
      <xdr:row>63</xdr:row>
      <xdr:rowOff>17145</xdr:rowOff>
    </xdr:from>
    <xdr:to>
      <xdr:col>23</xdr:col>
      <xdr:colOff>606425</xdr:colOff>
      <xdr:row>63</xdr:row>
      <xdr:rowOff>17145</xdr:rowOff>
    </xdr:to>
    <xdr:cxnSp macro="">
      <xdr:nvCxnSpPr>
        <xdr:cNvPr id="317" name="直線コネクタ 316"/>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140987</xdr:rowOff>
    </xdr:from>
    <xdr:ext cx="405111" cy="259045"/>
    <xdr:sp macro="" textlink="">
      <xdr:nvSpPr>
        <xdr:cNvPr id="318" name="【学校施設】&#10;有形固定資産減価償却率最大値テキスト"/>
        <xdr:cNvSpPr txBox="1"/>
      </xdr:nvSpPr>
      <xdr:spPr>
        <a:xfrm>
          <a:off x="163703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56</xdr:row>
      <xdr:rowOff>22860</xdr:rowOff>
    </xdr:from>
    <xdr:to>
      <xdr:col>23</xdr:col>
      <xdr:colOff>606425</xdr:colOff>
      <xdr:row>56</xdr:row>
      <xdr:rowOff>22860</xdr:rowOff>
    </xdr:to>
    <xdr:cxnSp macro="">
      <xdr:nvCxnSpPr>
        <xdr:cNvPr id="319" name="直線コネクタ 31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80662</xdr:rowOff>
    </xdr:from>
    <xdr:ext cx="405111" cy="259045"/>
    <xdr:sp macro="" textlink="">
      <xdr:nvSpPr>
        <xdr:cNvPr id="320" name="【学校施設】&#10;有形固定資産減価償却率平均値テキスト"/>
        <xdr:cNvSpPr txBox="1"/>
      </xdr:nvSpPr>
      <xdr:spPr>
        <a:xfrm>
          <a:off x="16370300" y="1002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57785</xdr:rowOff>
    </xdr:from>
    <xdr:to>
      <xdr:col>23</xdr:col>
      <xdr:colOff>568325</xdr:colOff>
      <xdr:row>59</xdr:row>
      <xdr:rowOff>159385</xdr:rowOff>
    </xdr:to>
    <xdr:sp macro="" textlink="">
      <xdr:nvSpPr>
        <xdr:cNvPr id="321" name="フローチャート : 判断 320"/>
        <xdr:cNvSpPr/>
      </xdr:nvSpPr>
      <xdr:spPr>
        <a:xfrm>
          <a:off x="162687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143510</xdr:rowOff>
    </xdr:from>
    <xdr:to>
      <xdr:col>22</xdr:col>
      <xdr:colOff>415925</xdr:colOff>
      <xdr:row>60</xdr:row>
      <xdr:rowOff>73660</xdr:rowOff>
    </xdr:to>
    <xdr:sp macro="" textlink="">
      <xdr:nvSpPr>
        <xdr:cNvPr id="322" name="フローチャート : 判断 32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3" name="テキスト ボックス 3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4" name="テキスト ボックス 3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5" name="テキスト ボックス 3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6" name="テキスト ボックス 3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7" name="テキスト ボックス 3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137795</xdr:rowOff>
    </xdr:from>
    <xdr:to>
      <xdr:col>23</xdr:col>
      <xdr:colOff>568325</xdr:colOff>
      <xdr:row>63</xdr:row>
      <xdr:rowOff>67945</xdr:rowOff>
    </xdr:to>
    <xdr:sp macro="" textlink="">
      <xdr:nvSpPr>
        <xdr:cNvPr id="328" name="円/楕円 327"/>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62</xdr:row>
      <xdr:rowOff>52722</xdr:rowOff>
    </xdr:from>
    <xdr:ext cx="405111" cy="259045"/>
    <xdr:sp macro="" textlink="">
      <xdr:nvSpPr>
        <xdr:cNvPr id="329" name="【学校施設】&#10;有形固定資産減価償却率該当値テキスト"/>
        <xdr:cNvSpPr txBox="1"/>
      </xdr:nvSpPr>
      <xdr:spPr>
        <a:xfrm>
          <a:off x="16370300" y="1068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57785</xdr:rowOff>
    </xdr:from>
    <xdr:to>
      <xdr:col>22</xdr:col>
      <xdr:colOff>415925</xdr:colOff>
      <xdr:row>63</xdr:row>
      <xdr:rowOff>159385</xdr:rowOff>
    </xdr:to>
    <xdr:sp macro="" textlink="">
      <xdr:nvSpPr>
        <xdr:cNvPr id="330" name="円/楕円 329"/>
        <xdr:cNvSpPr/>
      </xdr:nvSpPr>
      <xdr:spPr>
        <a:xfrm>
          <a:off x="15430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17145</xdr:rowOff>
    </xdr:from>
    <xdr:to>
      <xdr:col>23</xdr:col>
      <xdr:colOff>517525</xdr:colOff>
      <xdr:row>63</xdr:row>
      <xdr:rowOff>108585</xdr:rowOff>
    </xdr:to>
    <xdr:cxnSp macro="">
      <xdr:nvCxnSpPr>
        <xdr:cNvPr id="331" name="直線コネクタ 330"/>
        <xdr:cNvCxnSpPr/>
      </xdr:nvCxnSpPr>
      <xdr:spPr>
        <a:xfrm flipV="1">
          <a:off x="15481300" y="1081849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90187</xdr:rowOff>
    </xdr:from>
    <xdr:ext cx="405111" cy="259045"/>
    <xdr:sp macro="" textlink="">
      <xdr:nvSpPr>
        <xdr:cNvPr id="332" name="n_1aveValue【学校施設】&#10;有形固定資産減価償却率"/>
        <xdr:cNvSpPr txBox="1"/>
      </xdr:nvSpPr>
      <xdr:spPr>
        <a:xfrm>
          <a:off x="15266043"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150512</xdr:rowOff>
    </xdr:from>
    <xdr:ext cx="405111" cy="259045"/>
    <xdr:sp macro="" textlink="">
      <xdr:nvSpPr>
        <xdr:cNvPr id="333" name="n_1mainValue【学校施設】&#10;有形固定資産減価償却率"/>
        <xdr:cNvSpPr txBox="1"/>
      </xdr:nvSpPr>
      <xdr:spPr>
        <a:xfrm>
          <a:off x="15266043"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35" name="正方形/長方形 334"/>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36" name="正方形/長方形 335"/>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337" name="正方形/長方形 336"/>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338" name="正方形/長方形 337"/>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2" name="テキスト ボックス 3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0.540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3" name="直線コネクタ 3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4" name="テキスト ボックス 3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0.570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5" name="直線コネクタ 3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6" name="テキスト ボックス 3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7" name="直線コネクタ 3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8" name="テキスト ボックス 3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0.630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9" name="直線コネクタ 3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0" name="テキスト ボックス 3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0.660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1" name="直線コネクタ 3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2" name="テキスト ボックス 3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0.690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3" name="直線コネクタ 3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4" name="テキスト ボックス 3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56</xdr:row>
      <xdr:rowOff>65315</xdr:rowOff>
    </xdr:from>
    <xdr:to>
      <xdr:col>32</xdr:col>
      <xdr:colOff>186689</xdr:colOff>
      <xdr:row>64</xdr:row>
      <xdr:rowOff>65315</xdr:rowOff>
    </xdr:to>
    <xdr:cxnSp macro="">
      <xdr:nvCxnSpPr>
        <xdr:cNvPr id="358" name="直線コネクタ 357"/>
        <xdr:cNvCxnSpPr/>
      </xdr:nvCxnSpPr>
      <xdr:spPr>
        <a:xfrm flipV="1">
          <a:off x="22159595" y="9666515"/>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64</xdr:row>
      <xdr:rowOff>69142</xdr:rowOff>
    </xdr:from>
    <xdr:ext cx="469744" cy="259045"/>
    <xdr:sp macro="" textlink="">
      <xdr:nvSpPr>
        <xdr:cNvPr id="359" name="【学校施設】&#10;一人当たり面積最小値テキスト"/>
        <xdr:cNvSpPr txBox="1"/>
      </xdr:nvSpPr>
      <xdr:spPr>
        <a:xfrm>
          <a:off x="222123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0.576</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360" name="直線コネクタ 3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11992</xdr:rowOff>
    </xdr:from>
    <xdr:ext cx="469744" cy="259045"/>
    <xdr:sp macro="" textlink="">
      <xdr:nvSpPr>
        <xdr:cNvPr id="361" name="【学校施設】&#10;一人当たり面積最大値テキスト"/>
        <xdr:cNvSpPr txBox="1"/>
      </xdr:nvSpPr>
      <xdr:spPr>
        <a:xfrm>
          <a:off x="222123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0.702</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362" name="直線コネクタ 36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60</xdr:row>
      <xdr:rowOff>156227</xdr:rowOff>
    </xdr:from>
    <xdr:ext cx="469744" cy="259045"/>
    <xdr:sp macro="" textlink="">
      <xdr:nvSpPr>
        <xdr:cNvPr id="363" name="【学校施設】&#10;一人当たり面積平均値テキスト"/>
        <xdr:cNvSpPr txBox="1"/>
      </xdr:nvSpPr>
      <xdr:spPr>
        <a:xfrm>
          <a:off x="222123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364" name="フローチャート : 判断 36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161472</xdr:rowOff>
    </xdr:from>
    <xdr:to>
      <xdr:col>31</xdr:col>
      <xdr:colOff>85725</xdr:colOff>
      <xdr:row>63</xdr:row>
      <xdr:rowOff>91622</xdr:rowOff>
    </xdr:to>
    <xdr:sp macro="" textlink="">
      <xdr:nvSpPr>
        <xdr:cNvPr id="365" name="フローチャート : 判断 364"/>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6" name="テキスト ボックス 3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7" name="テキスト ボックス 3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8" name="テキスト ボックス 3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9" name="テキスト ボックス 3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0" name="テキスト ボックス 3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14515</xdr:rowOff>
    </xdr:from>
    <xdr:to>
      <xdr:col>32</xdr:col>
      <xdr:colOff>238125</xdr:colOff>
      <xdr:row>56</xdr:row>
      <xdr:rowOff>116115</xdr:rowOff>
    </xdr:to>
    <xdr:sp macro="" textlink="">
      <xdr:nvSpPr>
        <xdr:cNvPr id="371" name="円/楕円 370"/>
        <xdr:cNvSpPr/>
      </xdr:nvSpPr>
      <xdr:spPr>
        <a:xfrm>
          <a:off x="22110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138992</xdr:rowOff>
    </xdr:from>
    <xdr:ext cx="469744" cy="259045"/>
    <xdr:sp macro="" textlink="">
      <xdr:nvSpPr>
        <xdr:cNvPr id="372" name="【学校施設】&#10;一人当たり面積該当値テキスト"/>
        <xdr:cNvSpPr txBox="1"/>
      </xdr:nvSpPr>
      <xdr:spPr>
        <a:xfrm>
          <a:off x="2221230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3628</xdr:rowOff>
    </xdr:from>
    <xdr:to>
      <xdr:col>31</xdr:col>
      <xdr:colOff>85725</xdr:colOff>
      <xdr:row>60</xdr:row>
      <xdr:rowOff>105228</xdr:rowOff>
    </xdr:to>
    <xdr:sp macro="" textlink="">
      <xdr:nvSpPr>
        <xdr:cNvPr id="373" name="円/楕円 372"/>
        <xdr:cNvSpPr/>
      </xdr:nvSpPr>
      <xdr:spPr>
        <a:xfrm>
          <a:off x="21272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65315</xdr:rowOff>
    </xdr:from>
    <xdr:to>
      <xdr:col>32</xdr:col>
      <xdr:colOff>187325</xdr:colOff>
      <xdr:row>60</xdr:row>
      <xdr:rowOff>54428</xdr:rowOff>
    </xdr:to>
    <xdr:cxnSp macro="">
      <xdr:nvCxnSpPr>
        <xdr:cNvPr id="374" name="直線コネクタ 373"/>
        <xdr:cNvCxnSpPr/>
      </xdr:nvCxnSpPr>
      <xdr:spPr>
        <a:xfrm flipV="1">
          <a:off x="21323300" y="9666515"/>
          <a:ext cx="838200" cy="6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82749</xdr:rowOff>
    </xdr:from>
    <xdr:ext cx="469744" cy="259045"/>
    <xdr:sp macro="" textlink="">
      <xdr:nvSpPr>
        <xdr:cNvPr id="375" name="n_1aveValue【学校施設】&#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0.594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121755</xdr:rowOff>
    </xdr:from>
    <xdr:ext cx="469744" cy="259045"/>
    <xdr:sp macro="" textlink="">
      <xdr:nvSpPr>
        <xdr:cNvPr id="376" name="n_1mainValue【学校施設】&#10;一人当たり面積"/>
        <xdr:cNvSpPr txBox="1"/>
      </xdr:nvSpPr>
      <xdr:spPr>
        <a:xfrm>
          <a:off x="210757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78" name="正方形/長方形 37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79" name="正方形/長方形 37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380" name="正方形/長方形 37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381" name="正方形/長方形 38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5" name="直線コネクタ 3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6" name="テキスト ボックス 3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7" name="直線コネクタ 3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8" name="テキスト ボックス 3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9" name="直線コネクタ 3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0" name="テキスト ボックス 3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1" name="直線コネクタ 3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2" name="テキスト ボックス 3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3" name="直線コネクタ 3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4" name="テキスト ボックス 3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5" name="直線コネクタ 3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6" name="テキスト ボックス 3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160564</xdr:rowOff>
    </xdr:from>
    <xdr:to>
      <xdr:col>23</xdr:col>
      <xdr:colOff>516889</xdr:colOff>
      <xdr:row>85</xdr:row>
      <xdr:rowOff>165463</xdr:rowOff>
    </xdr:to>
    <xdr:cxnSp macro="">
      <xdr:nvCxnSpPr>
        <xdr:cNvPr id="400" name="直線コネクタ 399"/>
        <xdr:cNvCxnSpPr/>
      </xdr:nvCxnSpPr>
      <xdr:spPr>
        <a:xfrm flipV="1">
          <a:off x="16317595" y="13362214"/>
          <a:ext cx="1269"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85</xdr:row>
      <xdr:rowOff>169290</xdr:rowOff>
    </xdr:from>
    <xdr:ext cx="405111" cy="259045"/>
    <xdr:sp macro="" textlink="">
      <xdr:nvSpPr>
        <xdr:cNvPr id="401" name="【図書館】&#10;有形固定資産減価償却率最小値テキスト"/>
        <xdr:cNvSpPr txBox="1"/>
      </xdr:nvSpPr>
      <xdr:spPr>
        <a:xfrm>
          <a:off x="163703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428625</xdr:colOff>
      <xdr:row>85</xdr:row>
      <xdr:rowOff>165463</xdr:rowOff>
    </xdr:from>
    <xdr:to>
      <xdr:col>23</xdr:col>
      <xdr:colOff>606425</xdr:colOff>
      <xdr:row>85</xdr:row>
      <xdr:rowOff>165463</xdr:rowOff>
    </xdr:to>
    <xdr:cxnSp macro="">
      <xdr:nvCxnSpPr>
        <xdr:cNvPr id="402" name="直線コネクタ 401"/>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107241</xdr:rowOff>
    </xdr:from>
    <xdr:ext cx="405111" cy="259045"/>
    <xdr:sp macro="" textlink="">
      <xdr:nvSpPr>
        <xdr:cNvPr id="403" name="【図書館】&#10;有形固定資産減価償却率最大値テキスト"/>
        <xdr:cNvSpPr txBox="1"/>
      </xdr:nvSpPr>
      <xdr:spPr>
        <a:xfrm>
          <a:off x="163703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23</xdr:col>
      <xdr:colOff>428625</xdr:colOff>
      <xdr:row>77</xdr:row>
      <xdr:rowOff>160564</xdr:rowOff>
    </xdr:from>
    <xdr:to>
      <xdr:col>23</xdr:col>
      <xdr:colOff>606425</xdr:colOff>
      <xdr:row>77</xdr:row>
      <xdr:rowOff>160564</xdr:rowOff>
    </xdr:to>
    <xdr:cxnSp macro="">
      <xdr:nvCxnSpPr>
        <xdr:cNvPr id="404" name="直線コネクタ 403"/>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83</xdr:row>
      <xdr:rowOff>37935</xdr:rowOff>
    </xdr:from>
    <xdr:ext cx="405111" cy="259045"/>
    <xdr:sp macro="" textlink="">
      <xdr:nvSpPr>
        <xdr:cNvPr id="405" name="【図書館】&#10;有形固定資産減価償却率平均値テキスト"/>
        <xdr:cNvSpPr txBox="1"/>
      </xdr:nvSpPr>
      <xdr:spPr>
        <a:xfrm>
          <a:off x="16370300" y="14268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15058</xdr:rowOff>
    </xdr:from>
    <xdr:to>
      <xdr:col>23</xdr:col>
      <xdr:colOff>568325</xdr:colOff>
      <xdr:row>84</xdr:row>
      <xdr:rowOff>116658</xdr:rowOff>
    </xdr:to>
    <xdr:sp macro="" textlink="">
      <xdr:nvSpPr>
        <xdr:cNvPr id="406" name="フローチャート : 判断 405"/>
        <xdr:cNvSpPr/>
      </xdr:nvSpPr>
      <xdr:spPr>
        <a:xfrm>
          <a:off x="16268700" y="1441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44450</xdr:rowOff>
    </xdr:from>
    <xdr:to>
      <xdr:col>22</xdr:col>
      <xdr:colOff>415925</xdr:colOff>
      <xdr:row>84</xdr:row>
      <xdr:rowOff>146050</xdr:rowOff>
    </xdr:to>
    <xdr:sp macro="" textlink="">
      <xdr:nvSpPr>
        <xdr:cNvPr id="407" name="フローチャート : 判断 406"/>
        <xdr:cNvSpPr/>
      </xdr:nvSpPr>
      <xdr:spPr>
        <a:xfrm>
          <a:off x="1543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114663</xdr:rowOff>
    </xdr:from>
    <xdr:to>
      <xdr:col>23</xdr:col>
      <xdr:colOff>568325</xdr:colOff>
      <xdr:row>86</xdr:row>
      <xdr:rowOff>44813</xdr:rowOff>
    </xdr:to>
    <xdr:sp macro="" textlink="">
      <xdr:nvSpPr>
        <xdr:cNvPr id="413" name="円/楕円 412"/>
        <xdr:cNvSpPr/>
      </xdr:nvSpPr>
      <xdr:spPr>
        <a:xfrm>
          <a:off x="162687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85</xdr:row>
      <xdr:rowOff>29590</xdr:rowOff>
    </xdr:from>
    <xdr:ext cx="405111" cy="259045"/>
    <xdr:sp macro="" textlink="">
      <xdr:nvSpPr>
        <xdr:cNvPr id="414" name="【図書館】&#10;有形固定資産減価償却率該当値テキスト"/>
        <xdr:cNvSpPr txBox="1"/>
      </xdr:nvSpPr>
      <xdr:spPr>
        <a:xfrm>
          <a:off x="16370300" y="1460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150586</xdr:rowOff>
    </xdr:from>
    <xdr:to>
      <xdr:col>22</xdr:col>
      <xdr:colOff>415925</xdr:colOff>
      <xdr:row>86</xdr:row>
      <xdr:rowOff>80736</xdr:rowOff>
    </xdr:to>
    <xdr:sp macro="" textlink="">
      <xdr:nvSpPr>
        <xdr:cNvPr id="415" name="円/楕円 414"/>
        <xdr:cNvSpPr/>
      </xdr:nvSpPr>
      <xdr:spPr>
        <a:xfrm>
          <a:off x="15430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165463</xdr:rowOff>
    </xdr:from>
    <xdr:to>
      <xdr:col>23</xdr:col>
      <xdr:colOff>517525</xdr:colOff>
      <xdr:row>86</xdr:row>
      <xdr:rowOff>29936</xdr:rowOff>
    </xdr:to>
    <xdr:cxnSp macro="">
      <xdr:nvCxnSpPr>
        <xdr:cNvPr id="416" name="直線コネクタ 415"/>
        <xdr:cNvCxnSpPr/>
      </xdr:nvCxnSpPr>
      <xdr:spPr>
        <a:xfrm flipV="1">
          <a:off x="15481300" y="147387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162577</xdr:rowOff>
    </xdr:from>
    <xdr:ext cx="405111" cy="259045"/>
    <xdr:sp macro="" textlink="">
      <xdr:nvSpPr>
        <xdr:cNvPr id="417" name="n_1aveValue【図書館】&#10;有形固定資産減価償却率"/>
        <xdr:cNvSpPr txBox="1"/>
      </xdr:nvSpPr>
      <xdr:spPr>
        <a:xfrm>
          <a:off x="15266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71863</xdr:rowOff>
    </xdr:from>
    <xdr:ext cx="340478" cy="259045"/>
    <xdr:sp macro="" textlink="">
      <xdr:nvSpPr>
        <xdr:cNvPr id="418" name="n_1mainValue【図書館】&#10;有形固定資産減価償却率"/>
        <xdr:cNvSpPr txBox="1"/>
      </xdr:nvSpPr>
      <xdr:spPr>
        <a:xfrm>
          <a:off x="15298360" y="14816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420" name="正方形/長方形 419"/>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421" name="正方形/長方形 420"/>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422" name="正方形/長方形 421"/>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423" name="正方形/長方形 422"/>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7" name="テキスト ボックス 4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28" name="直線コネクタ 4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9" name="テキスト ボックス 4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0" name="直線コネクタ 4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1" name="テキスト ボックス 4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2" name="直線コネクタ 4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3" name="テキスト ボックス 4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4" name="直線コネクタ 4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5" name="テキスト ボックス 4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6" name="直線コネクタ 4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7" name="テキスト ボックス 4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79</xdr:row>
      <xdr:rowOff>44450</xdr:rowOff>
    </xdr:from>
    <xdr:to>
      <xdr:col>32</xdr:col>
      <xdr:colOff>186689</xdr:colOff>
      <xdr:row>86</xdr:row>
      <xdr:rowOff>114300</xdr:rowOff>
    </xdr:to>
    <xdr:cxnSp macro="">
      <xdr:nvCxnSpPr>
        <xdr:cNvPr id="441" name="直線コネクタ 440"/>
        <xdr:cNvCxnSpPr/>
      </xdr:nvCxnSpPr>
      <xdr:spPr>
        <a:xfrm flipV="1">
          <a:off x="22159595" y="13589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86</xdr:row>
      <xdr:rowOff>118127</xdr:rowOff>
    </xdr:from>
    <xdr:ext cx="469744" cy="259045"/>
    <xdr:sp macro="" textlink="">
      <xdr:nvSpPr>
        <xdr:cNvPr id="442" name="【図書館】&#10;一人当たり面積最小値テキスト"/>
        <xdr:cNvSpPr txBox="1"/>
      </xdr:nvSpPr>
      <xdr:spPr>
        <a:xfrm>
          <a:off x="222123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43" name="直線コネクタ 442"/>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162577</xdr:rowOff>
    </xdr:from>
    <xdr:ext cx="469744" cy="259045"/>
    <xdr:sp macro="" textlink="">
      <xdr:nvSpPr>
        <xdr:cNvPr id="444" name="【図書館】&#10;一人当たり面積最大値テキスト"/>
        <xdr:cNvSpPr txBox="1"/>
      </xdr:nvSpPr>
      <xdr:spPr>
        <a:xfrm>
          <a:off x="222123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79</xdr:row>
      <xdr:rowOff>44450</xdr:rowOff>
    </xdr:from>
    <xdr:to>
      <xdr:col>32</xdr:col>
      <xdr:colOff>276225</xdr:colOff>
      <xdr:row>79</xdr:row>
      <xdr:rowOff>44450</xdr:rowOff>
    </xdr:to>
    <xdr:cxnSp macro="">
      <xdr:nvCxnSpPr>
        <xdr:cNvPr id="445" name="直線コネクタ 444"/>
        <xdr:cNvCxnSpPr/>
      </xdr:nvCxnSpPr>
      <xdr:spPr>
        <a:xfrm>
          <a:off x="22072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48277</xdr:rowOff>
    </xdr:from>
    <xdr:ext cx="469744" cy="259045"/>
    <xdr:sp macro="" textlink="">
      <xdr:nvSpPr>
        <xdr:cNvPr id="446" name="【図書館】&#10;一人当たり面積平均値テキスト"/>
        <xdr:cNvSpPr txBox="1"/>
      </xdr:nvSpPr>
      <xdr:spPr>
        <a:xfrm>
          <a:off x="222123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69850</xdr:rowOff>
    </xdr:from>
    <xdr:to>
      <xdr:col>32</xdr:col>
      <xdr:colOff>238125</xdr:colOff>
      <xdr:row>84</xdr:row>
      <xdr:rowOff>0</xdr:rowOff>
    </xdr:to>
    <xdr:sp macro="" textlink="">
      <xdr:nvSpPr>
        <xdr:cNvPr id="447" name="フローチャート : 判断 446"/>
        <xdr:cNvSpPr/>
      </xdr:nvSpPr>
      <xdr:spPr>
        <a:xfrm>
          <a:off x="221107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448" name="フローチャート : 判断 447"/>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165100</xdr:rowOff>
    </xdr:from>
    <xdr:to>
      <xdr:col>32</xdr:col>
      <xdr:colOff>238125</xdr:colOff>
      <xdr:row>79</xdr:row>
      <xdr:rowOff>95250</xdr:rowOff>
    </xdr:to>
    <xdr:sp macro="" textlink="">
      <xdr:nvSpPr>
        <xdr:cNvPr id="454" name="円/楕円 453"/>
        <xdr:cNvSpPr/>
      </xdr:nvSpPr>
      <xdr:spPr>
        <a:xfrm>
          <a:off x="22110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118127</xdr:rowOff>
    </xdr:from>
    <xdr:ext cx="469744" cy="259045"/>
    <xdr:sp macro="" textlink="">
      <xdr:nvSpPr>
        <xdr:cNvPr id="455" name="【図書館】&#10;一人当たり面積該当値テキスト"/>
        <xdr:cNvSpPr txBox="1"/>
      </xdr:nvSpPr>
      <xdr:spPr>
        <a:xfrm>
          <a:off x="222123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165100</xdr:rowOff>
    </xdr:from>
    <xdr:to>
      <xdr:col>31</xdr:col>
      <xdr:colOff>85725</xdr:colOff>
      <xdr:row>79</xdr:row>
      <xdr:rowOff>95250</xdr:rowOff>
    </xdr:to>
    <xdr:sp macro="" textlink="">
      <xdr:nvSpPr>
        <xdr:cNvPr id="456" name="円/楕円 455"/>
        <xdr:cNvSpPr/>
      </xdr:nvSpPr>
      <xdr:spPr>
        <a:xfrm>
          <a:off x="2127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44450</xdr:rowOff>
    </xdr:from>
    <xdr:to>
      <xdr:col>32</xdr:col>
      <xdr:colOff>187325</xdr:colOff>
      <xdr:row>79</xdr:row>
      <xdr:rowOff>44450</xdr:rowOff>
    </xdr:to>
    <xdr:cxnSp macro="">
      <xdr:nvCxnSpPr>
        <xdr:cNvPr id="457" name="直線コネクタ 456"/>
        <xdr:cNvCxnSpPr/>
      </xdr:nvCxnSpPr>
      <xdr:spPr>
        <a:xfrm>
          <a:off x="21323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162577</xdr:rowOff>
    </xdr:from>
    <xdr:ext cx="469744" cy="259045"/>
    <xdr:sp macro="" textlink="">
      <xdr:nvSpPr>
        <xdr:cNvPr id="458" name="n_1aveValue【図書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111777</xdr:rowOff>
    </xdr:from>
    <xdr:ext cx="469744" cy="259045"/>
    <xdr:sp macro="" textlink="">
      <xdr:nvSpPr>
        <xdr:cNvPr id="459" name="n_1mainValue【図書館】&#10;一人当たり面積"/>
        <xdr:cNvSpPr txBox="1"/>
      </xdr:nvSpPr>
      <xdr:spPr>
        <a:xfrm>
          <a:off x="21075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461" name="正方形/長方形 460"/>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462" name="正方形/長方形 461"/>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21</xdr:col>
      <xdr:colOff>174625</xdr:colOff>
      <xdr:row>94</xdr:row>
      <xdr:rowOff>165100</xdr:rowOff>
    </xdr:from>
    <xdr:to>
      <xdr:col>23</xdr:col>
      <xdr:colOff>327025</xdr:colOff>
      <xdr:row>96</xdr:row>
      <xdr:rowOff>76200</xdr:rowOff>
    </xdr:to>
    <xdr:sp macro="" textlink="">
      <xdr:nvSpPr>
        <xdr:cNvPr id="463" name="正方形/長方形 462"/>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96</xdr:row>
      <xdr:rowOff>25400</xdr:rowOff>
    </xdr:from>
    <xdr:to>
      <xdr:col>23</xdr:col>
      <xdr:colOff>327025</xdr:colOff>
      <xdr:row>97</xdr:row>
      <xdr:rowOff>107950</xdr:rowOff>
    </xdr:to>
    <xdr:sp macro="" textlink="">
      <xdr:nvSpPr>
        <xdr:cNvPr id="464" name="正方形/長方形 463"/>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0" name="テキスト ボックス 4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99</xdr:row>
      <xdr:rowOff>138793</xdr:rowOff>
    </xdr:from>
    <xdr:to>
      <xdr:col>23</xdr:col>
      <xdr:colOff>516889</xdr:colOff>
      <xdr:row>109</xdr:row>
      <xdr:rowOff>24493</xdr:rowOff>
    </xdr:to>
    <xdr:cxnSp macro="">
      <xdr:nvCxnSpPr>
        <xdr:cNvPr id="484" name="直線コネクタ 483"/>
        <xdr:cNvCxnSpPr/>
      </xdr:nvCxnSpPr>
      <xdr:spPr>
        <a:xfrm flipV="1">
          <a:off x="16317595" y="17112343"/>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109</xdr:row>
      <xdr:rowOff>28320</xdr:rowOff>
    </xdr:from>
    <xdr:ext cx="405111" cy="259045"/>
    <xdr:sp macro="" textlink="">
      <xdr:nvSpPr>
        <xdr:cNvPr id="485" name="【博物館】&#10;有形固定資産減価償却率最小値テキスト"/>
        <xdr:cNvSpPr txBox="1"/>
      </xdr:nvSpPr>
      <xdr:spPr>
        <a:xfrm>
          <a:off x="16370300"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428625</xdr:colOff>
      <xdr:row>109</xdr:row>
      <xdr:rowOff>24493</xdr:rowOff>
    </xdr:from>
    <xdr:to>
      <xdr:col>23</xdr:col>
      <xdr:colOff>606425</xdr:colOff>
      <xdr:row>109</xdr:row>
      <xdr:rowOff>24493</xdr:rowOff>
    </xdr:to>
    <xdr:cxnSp macro="">
      <xdr:nvCxnSpPr>
        <xdr:cNvPr id="486" name="直線コネクタ 485"/>
        <xdr:cNvCxnSpPr/>
      </xdr:nvCxnSpPr>
      <xdr:spPr>
        <a:xfrm>
          <a:off x="16230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85470</xdr:rowOff>
    </xdr:from>
    <xdr:ext cx="405111" cy="259045"/>
    <xdr:sp macro="" textlink="">
      <xdr:nvSpPr>
        <xdr:cNvPr id="487" name="【博物館】&#10;有形固定資産減価償却率最大値テキスト"/>
        <xdr:cNvSpPr txBox="1"/>
      </xdr:nvSpPr>
      <xdr:spPr>
        <a:xfrm>
          <a:off x="16370300" y="1688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23</xdr:col>
      <xdr:colOff>428625</xdr:colOff>
      <xdr:row>99</xdr:row>
      <xdr:rowOff>138793</xdr:rowOff>
    </xdr:from>
    <xdr:to>
      <xdr:col>23</xdr:col>
      <xdr:colOff>606425</xdr:colOff>
      <xdr:row>99</xdr:row>
      <xdr:rowOff>138793</xdr:rowOff>
    </xdr:to>
    <xdr:cxnSp macro="">
      <xdr:nvCxnSpPr>
        <xdr:cNvPr id="488" name="直線コネクタ 487"/>
        <xdr:cNvCxnSpPr/>
      </xdr:nvCxnSpPr>
      <xdr:spPr>
        <a:xfrm>
          <a:off x="16230600" y="171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101</xdr:row>
      <xdr:rowOff>60977</xdr:rowOff>
    </xdr:from>
    <xdr:ext cx="405111" cy="259045"/>
    <xdr:sp macro="" textlink="">
      <xdr:nvSpPr>
        <xdr:cNvPr id="489" name="【博物館】&#10;有形固定資産減価償却率平均値テキスト"/>
        <xdr:cNvSpPr txBox="1"/>
      </xdr:nvSpPr>
      <xdr:spPr>
        <a:xfrm>
          <a:off x="16370300" y="1737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82550</xdr:rowOff>
    </xdr:from>
    <xdr:to>
      <xdr:col>23</xdr:col>
      <xdr:colOff>568325</xdr:colOff>
      <xdr:row>102</xdr:row>
      <xdr:rowOff>12700</xdr:rowOff>
    </xdr:to>
    <xdr:sp macro="" textlink="">
      <xdr:nvSpPr>
        <xdr:cNvPr id="490" name="フローチャート : 判断 489"/>
        <xdr:cNvSpPr/>
      </xdr:nvSpPr>
      <xdr:spPr>
        <a:xfrm>
          <a:off x="1626870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907</xdr:rowOff>
    </xdr:from>
    <xdr:to>
      <xdr:col>22</xdr:col>
      <xdr:colOff>415925</xdr:colOff>
      <xdr:row>103</xdr:row>
      <xdr:rowOff>102507</xdr:rowOff>
    </xdr:to>
    <xdr:sp macro="" textlink="">
      <xdr:nvSpPr>
        <xdr:cNvPr id="491" name="フローチャート : 判断 490"/>
        <xdr:cNvSpPr/>
      </xdr:nvSpPr>
      <xdr:spPr>
        <a:xfrm>
          <a:off x="15430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87993</xdr:rowOff>
    </xdr:from>
    <xdr:to>
      <xdr:col>23</xdr:col>
      <xdr:colOff>568325</xdr:colOff>
      <xdr:row>100</xdr:row>
      <xdr:rowOff>18143</xdr:rowOff>
    </xdr:to>
    <xdr:sp macro="" textlink="">
      <xdr:nvSpPr>
        <xdr:cNvPr id="497" name="円/楕円 496"/>
        <xdr:cNvSpPr/>
      </xdr:nvSpPr>
      <xdr:spPr>
        <a:xfrm>
          <a:off x="16268700" y="170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99</xdr:row>
      <xdr:rowOff>41020</xdr:rowOff>
    </xdr:from>
    <xdr:ext cx="405111" cy="259045"/>
    <xdr:sp macro="" textlink="">
      <xdr:nvSpPr>
        <xdr:cNvPr id="498" name="【博物館】&#10;有形固定資産減価償却率該当値テキスト"/>
        <xdr:cNvSpPr txBox="1"/>
      </xdr:nvSpPr>
      <xdr:spPr>
        <a:xfrm>
          <a:off x="16370300" y="1701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17236</xdr:rowOff>
    </xdr:from>
    <xdr:to>
      <xdr:col>22</xdr:col>
      <xdr:colOff>415925</xdr:colOff>
      <xdr:row>101</xdr:row>
      <xdr:rowOff>118836</xdr:rowOff>
    </xdr:to>
    <xdr:sp macro="" textlink="">
      <xdr:nvSpPr>
        <xdr:cNvPr id="499" name="円/楕円 498"/>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138793</xdr:rowOff>
    </xdr:from>
    <xdr:to>
      <xdr:col>23</xdr:col>
      <xdr:colOff>517525</xdr:colOff>
      <xdr:row>101</xdr:row>
      <xdr:rowOff>68036</xdr:rowOff>
    </xdr:to>
    <xdr:cxnSp macro="">
      <xdr:nvCxnSpPr>
        <xdr:cNvPr id="500" name="直線コネクタ 499"/>
        <xdr:cNvCxnSpPr/>
      </xdr:nvCxnSpPr>
      <xdr:spPr>
        <a:xfrm flipV="1">
          <a:off x="15481300" y="171123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93634</xdr:rowOff>
    </xdr:from>
    <xdr:ext cx="405111" cy="259045"/>
    <xdr:sp macro="" textlink="">
      <xdr:nvSpPr>
        <xdr:cNvPr id="501" name="n_1aveValue【博物館】&#10;有形固定資産減価償却率"/>
        <xdr:cNvSpPr txBox="1"/>
      </xdr:nvSpPr>
      <xdr:spPr>
        <a:xfrm>
          <a:off x="15266043"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135363</xdr:rowOff>
    </xdr:from>
    <xdr:ext cx="405111" cy="259045"/>
    <xdr:sp macro="" textlink="">
      <xdr:nvSpPr>
        <xdr:cNvPr id="502" name="n_1mainValue【博物館】&#10;有形固定資産減価償却率"/>
        <xdr:cNvSpPr txBox="1"/>
      </xdr:nvSpPr>
      <xdr:spPr>
        <a:xfrm>
          <a:off x="15266043"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504" name="正方形/長方形 50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505" name="正方形/長方形 50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94</xdr:row>
      <xdr:rowOff>165100</xdr:rowOff>
    </xdr:from>
    <xdr:to>
      <xdr:col>31</xdr:col>
      <xdr:colOff>682625</xdr:colOff>
      <xdr:row>96</xdr:row>
      <xdr:rowOff>76200</xdr:rowOff>
    </xdr:to>
    <xdr:sp macro="" textlink="">
      <xdr:nvSpPr>
        <xdr:cNvPr id="506" name="正方形/長方形 505"/>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96</xdr:row>
      <xdr:rowOff>25400</xdr:rowOff>
    </xdr:from>
    <xdr:to>
      <xdr:col>31</xdr:col>
      <xdr:colOff>682625</xdr:colOff>
      <xdr:row>97</xdr:row>
      <xdr:rowOff>107950</xdr:rowOff>
    </xdr:to>
    <xdr:sp macro="" textlink="">
      <xdr:nvSpPr>
        <xdr:cNvPr id="507" name="正方形/長方形 506"/>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12" name="直線コネクタ 5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3" name="テキスト ボックス 5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4" name="直線コネクタ 5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5" name="テキスト ボックス 5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6" name="直線コネクタ 5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7" name="テキスト ボックス 5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8" name="直線コネクタ 5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9" name="テキスト ボックス 5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110489</xdr:rowOff>
    </xdr:from>
    <xdr:to>
      <xdr:col>32</xdr:col>
      <xdr:colOff>186689</xdr:colOff>
      <xdr:row>106</xdr:row>
      <xdr:rowOff>144780</xdr:rowOff>
    </xdr:to>
    <xdr:cxnSp macro="">
      <xdr:nvCxnSpPr>
        <xdr:cNvPr id="523" name="直線コネクタ 522"/>
        <xdr:cNvCxnSpPr/>
      </xdr:nvCxnSpPr>
      <xdr:spPr>
        <a:xfrm flipV="1">
          <a:off x="22159595" y="17084039"/>
          <a:ext cx="1269"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106</xdr:row>
      <xdr:rowOff>148607</xdr:rowOff>
    </xdr:from>
    <xdr:ext cx="469744" cy="259045"/>
    <xdr:sp macro="" textlink="">
      <xdr:nvSpPr>
        <xdr:cNvPr id="524" name="【博物館】&#10;一人当たり面積最小値テキスト"/>
        <xdr:cNvSpPr txBox="1"/>
      </xdr:nvSpPr>
      <xdr:spPr>
        <a:xfrm>
          <a:off x="222123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106</xdr:row>
      <xdr:rowOff>144780</xdr:rowOff>
    </xdr:from>
    <xdr:to>
      <xdr:col>32</xdr:col>
      <xdr:colOff>276225</xdr:colOff>
      <xdr:row>106</xdr:row>
      <xdr:rowOff>144780</xdr:rowOff>
    </xdr:to>
    <xdr:cxnSp macro="">
      <xdr:nvCxnSpPr>
        <xdr:cNvPr id="525" name="直線コネクタ 524"/>
        <xdr:cNvCxnSpPr/>
      </xdr:nvCxnSpPr>
      <xdr:spPr>
        <a:xfrm>
          <a:off x="22072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57166</xdr:rowOff>
    </xdr:from>
    <xdr:ext cx="469744" cy="259045"/>
    <xdr:sp macro="" textlink="">
      <xdr:nvSpPr>
        <xdr:cNvPr id="526" name="【博物館】&#10;一人当たり面積最大値テキスト"/>
        <xdr:cNvSpPr txBox="1"/>
      </xdr:nvSpPr>
      <xdr:spPr>
        <a:xfrm>
          <a:off x="222123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99</xdr:row>
      <xdr:rowOff>110489</xdr:rowOff>
    </xdr:from>
    <xdr:to>
      <xdr:col>32</xdr:col>
      <xdr:colOff>276225</xdr:colOff>
      <xdr:row>99</xdr:row>
      <xdr:rowOff>110489</xdr:rowOff>
    </xdr:to>
    <xdr:cxnSp macro="">
      <xdr:nvCxnSpPr>
        <xdr:cNvPr id="527" name="直線コネクタ 526"/>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103</xdr:row>
      <xdr:rowOff>129557</xdr:rowOff>
    </xdr:from>
    <xdr:ext cx="469744" cy="259045"/>
    <xdr:sp macro="" textlink="">
      <xdr:nvSpPr>
        <xdr:cNvPr id="528" name="【博物館】&#10;一人当たり面積平均値テキスト"/>
        <xdr:cNvSpPr txBox="1"/>
      </xdr:nvSpPr>
      <xdr:spPr>
        <a:xfrm>
          <a:off x="222123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151130</xdr:rowOff>
    </xdr:from>
    <xdr:to>
      <xdr:col>32</xdr:col>
      <xdr:colOff>238125</xdr:colOff>
      <xdr:row>104</xdr:row>
      <xdr:rowOff>81280</xdr:rowOff>
    </xdr:to>
    <xdr:sp macro="" textlink="">
      <xdr:nvSpPr>
        <xdr:cNvPr id="529" name="フローチャート : 判断 528"/>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151130</xdr:rowOff>
    </xdr:from>
    <xdr:to>
      <xdr:col>31</xdr:col>
      <xdr:colOff>85725</xdr:colOff>
      <xdr:row>104</xdr:row>
      <xdr:rowOff>81280</xdr:rowOff>
    </xdr:to>
    <xdr:sp macro="" textlink="">
      <xdr:nvSpPr>
        <xdr:cNvPr id="530" name="フローチャート : 判断 529"/>
        <xdr:cNvSpPr/>
      </xdr:nvSpPr>
      <xdr:spPr>
        <a:xfrm>
          <a:off x="2127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59689</xdr:rowOff>
    </xdr:from>
    <xdr:to>
      <xdr:col>32</xdr:col>
      <xdr:colOff>238125</xdr:colOff>
      <xdr:row>99</xdr:row>
      <xdr:rowOff>161289</xdr:rowOff>
    </xdr:to>
    <xdr:sp macro="" textlink="">
      <xdr:nvSpPr>
        <xdr:cNvPr id="536" name="円/楕円 535"/>
        <xdr:cNvSpPr/>
      </xdr:nvSpPr>
      <xdr:spPr>
        <a:xfrm>
          <a:off x="22110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12716</xdr:rowOff>
    </xdr:from>
    <xdr:ext cx="469744" cy="259045"/>
    <xdr:sp macro="" textlink="">
      <xdr:nvSpPr>
        <xdr:cNvPr id="537" name="【博物館】&#10;一人当たり面積該当値テキスト"/>
        <xdr:cNvSpPr txBox="1"/>
      </xdr:nvSpPr>
      <xdr:spPr>
        <a:xfrm>
          <a:off x="222123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59689</xdr:rowOff>
    </xdr:from>
    <xdr:to>
      <xdr:col>31</xdr:col>
      <xdr:colOff>85725</xdr:colOff>
      <xdr:row>99</xdr:row>
      <xdr:rowOff>161289</xdr:rowOff>
    </xdr:to>
    <xdr:sp macro="" textlink="">
      <xdr:nvSpPr>
        <xdr:cNvPr id="538" name="円/楕円 537"/>
        <xdr:cNvSpPr/>
      </xdr:nvSpPr>
      <xdr:spPr>
        <a:xfrm>
          <a:off x="2127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110489</xdr:rowOff>
    </xdr:from>
    <xdr:to>
      <xdr:col>32</xdr:col>
      <xdr:colOff>187325</xdr:colOff>
      <xdr:row>99</xdr:row>
      <xdr:rowOff>110489</xdr:rowOff>
    </xdr:to>
    <xdr:cxnSp macro="">
      <xdr:nvCxnSpPr>
        <xdr:cNvPr id="539" name="直線コネクタ 538"/>
        <xdr:cNvCxnSpPr/>
      </xdr:nvCxnSpPr>
      <xdr:spPr>
        <a:xfrm>
          <a:off x="21323300" y="17084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72407</xdr:rowOff>
    </xdr:from>
    <xdr:ext cx="469744" cy="259045"/>
    <xdr:sp macro="" textlink="">
      <xdr:nvSpPr>
        <xdr:cNvPr id="540" name="n_1aveValue【博物館】&#10;一人当たり面積"/>
        <xdr:cNvSpPr txBox="1"/>
      </xdr:nvSpPr>
      <xdr:spPr>
        <a:xfrm>
          <a:off x="210757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6366</xdr:rowOff>
    </xdr:from>
    <xdr:ext cx="469744" cy="259045"/>
    <xdr:sp macro="" textlink="">
      <xdr:nvSpPr>
        <xdr:cNvPr id="541" name="n_1mainValue【博物館】&#10;一人当たり面積"/>
        <xdr:cNvSpPr txBox="1"/>
      </xdr:nvSpPr>
      <xdr:spPr>
        <a:xfrm>
          <a:off x="21075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施設類型ごとの有形固定資産減価償却率の状況は、類型ごとに差はあるものの、多くの類型で都道府県平均値を下回っている状況。</a:t>
          </a:r>
          <a:endParaRPr lang="ja-JP" altLang="ja-JP" sz="1300">
            <a:effectLst/>
            <a:latin typeface="+mn-ea"/>
            <a:ea typeface="+mn-ea"/>
          </a:endParaRPr>
        </a:p>
        <a:p>
          <a:r>
            <a:rPr kumimoji="1" lang="ja-JP" altLang="ja-JP" sz="1300">
              <a:solidFill>
                <a:schemeClr val="dk1"/>
              </a:solidFill>
              <a:effectLst/>
              <a:latin typeface="+mn-ea"/>
              <a:ea typeface="+mn-ea"/>
              <a:cs typeface="+mn-cs"/>
            </a:rPr>
            <a:t>今後も、平成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年に策定した公共施設等総合管理計画等に基づき、総合的・長期的観点からコストと便益の最適化を図りながら、財産を戦略的かつ適正に管理・活用していく。</a:t>
          </a:r>
          <a:endParaRPr lang="ja-JP" altLang="ja-JP" sz="13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92202</xdr:rowOff>
    </xdr:from>
    <xdr:to>
      <xdr:col>6</xdr:col>
      <xdr:colOff>510540</xdr:colOff>
      <xdr:row>41</xdr:row>
      <xdr:rowOff>69342</xdr:rowOff>
    </xdr:to>
    <xdr:cxnSp macro="">
      <xdr:nvCxnSpPr>
        <xdr:cNvPr id="55" name="直線コネクタ 54"/>
        <xdr:cNvCxnSpPr/>
      </xdr:nvCxnSpPr>
      <xdr:spPr>
        <a:xfrm flipV="1">
          <a:off x="4633595" y="5750052"/>
          <a:ext cx="127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41</xdr:row>
      <xdr:rowOff>73169</xdr:rowOff>
    </xdr:from>
    <xdr:ext cx="405111" cy="259045"/>
    <xdr:sp macro="" textlink="">
      <xdr:nvSpPr>
        <xdr:cNvPr id="56" name="【体育館・プール】&#10;有形固定資産減価償却率最小値テキスト"/>
        <xdr:cNvSpPr txBox="1"/>
      </xdr:nvSpPr>
      <xdr:spPr>
        <a:xfrm>
          <a:off x="46863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38879</xdr:rowOff>
    </xdr:from>
    <xdr:ext cx="405111" cy="259045"/>
    <xdr:sp macro="" textlink="">
      <xdr:nvSpPr>
        <xdr:cNvPr id="58" name="【体育館・プール】&#10;有形固定資産減価償却率最大値テキスト"/>
        <xdr:cNvSpPr txBox="1"/>
      </xdr:nvSpPr>
      <xdr:spPr>
        <a:xfrm>
          <a:off x="4686300" y="552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92202</xdr:rowOff>
    </xdr:from>
    <xdr:to>
      <xdr:col>6</xdr:col>
      <xdr:colOff>600075</xdr:colOff>
      <xdr:row>33</xdr:row>
      <xdr:rowOff>92202</xdr:rowOff>
    </xdr:to>
    <xdr:cxnSp macro="">
      <xdr:nvCxnSpPr>
        <xdr:cNvPr id="59" name="直線コネクタ 58"/>
        <xdr:cNvCxnSpPr/>
      </xdr:nvCxnSpPr>
      <xdr:spPr>
        <a:xfrm>
          <a:off x="4546600" y="575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95267</xdr:rowOff>
    </xdr:from>
    <xdr:ext cx="405111" cy="259045"/>
    <xdr:sp macro="" textlink="">
      <xdr:nvSpPr>
        <xdr:cNvPr id="60" name="【体育館・プール】&#10;有形固定資産減価償却率平均値テキスト"/>
        <xdr:cNvSpPr txBox="1"/>
      </xdr:nvSpPr>
      <xdr:spPr>
        <a:xfrm>
          <a:off x="46863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1" name="フローチャート : 判断 60"/>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41402</xdr:rowOff>
    </xdr:from>
    <xdr:to>
      <xdr:col>5</xdr:col>
      <xdr:colOff>409575</xdr:colOff>
      <xdr:row>37</xdr:row>
      <xdr:rowOff>143002</xdr:rowOff>
    </xdr:to>
    <xdr:sp macro="" textlink="">
      <xdr:nvSpPr>
        <xdr:cNvPr id="62" name="フローチャート :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134129</xdr:rowOff>
    </xdr:from>
    <xdr:ext cx="405111" cy="259045"/>
    <xdr:sp macro="" textlink="">
      <xdr:nvSpPr>
        <xdr:cNvPr id="63" name="n_1aveValue【体育館・プール】&#10;有形固定資産減価償却率"/>
        <xdr:cNvSpPr txBox="1"/>
      </xdr:nvSpPr>
      <xdr:spPr>
        <a:xfrm>
          <a:off x="3582043"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41402</xdr:rowOff>
    </xdr:from>
    <xdr:to>
      <xdr:col>6</xdr:col>
      <xdr:colOff>561975</xdr:colOff>
      <xdr:row>33</xdr:row>
      <xdr:rowOff>143002</xdr:rowOff>
    </xdr:to>
    <xdr:sp macro="" textlink="">
      <xdr:nvSpPr>
        <xdr:cNvPr id="69" name="円/楕円 68"/>
        <xdr:cNvSpPr/>
      </xdr:nvSpPr>
      <xdr:spPr>
        <a:xfrm>
          <a:off x="4584700" y="56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165879</xdr:rowOff>
    </xdr:from>
    <xdr:ext cx="405111" cy="259045"/>
    <xdr:sp macro="" textlink="">
      <xdr:nvSpPr>
        <xdr:cNvPr id="70" name="【体育館・プール】&#10;有形固定資産減価償却率該当値テキスト"/>
        <xdr:cNvSpPr txBox="1"/>
      </xdr:nvSpPr>
      <xdr:spPr>
        <a:xfrm>
          <a:off x="4686300" y="565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132842</xdr:rowOff>
    </xdr:from>
    <xdr:to>
      <xdr:col>5</xdr:col>
      <xdr:colOff>409575</xdr:colOff>
      <xdr:row>34</xdr:row>
      <xdr:rowOff>62992</xdr:rowOff>
    </xdr:to>
    <xdr:sp macro="" textlink="">
      <xdr:nvSpPr>
        <xdr:cNvPr id="71" name="円/楕円 70"/>
        <xdr:cNvSpPr/>
      </xdr:nvSpPr>
      <xdr:spPr>
        <a:xfrm>
          <a:off x="3746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92202</xdr:rowOff>
    </xdr:from>
    <xdr:to>
      <xdr:col>6</xdr:col>
      <xdr:colOff>511175</xdr:colOff>
      <xdr:row>34</xdr:row>
      <xdr:rowOff>12192</xdr:rowOff>
    </xdr:to>
    <xdr:cxnSp macro="">
      <xdr:nvCxnSpPr>
        <xdr:cNvPr id="72" name="直線コネクタ 71"/>
        <xdr:cNvCxnSpPr/>
      </xdr:nvCxnSpPr>
      <xdr:spPr>
        <a:xfrm flipV="1">
          <a:off x="3797300" y="57500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79519</xdr:rowOff>
    </xdr:from>
    <xdr:ext cx="405111" cy="259045"/>
    <xdr:sp macro="" textlink="">
      <xdr:nvSpPr>
        <xdr:cNvPr id="73" name="n_1mainValue【体育館・プール】&#10;有形固定資産減価償却率"/>
        <xdr:cNvSpPr txBox="1"/>
      </xdr:nvSpPr>
      <xdr:spPr>
        <a:xfrm>
          <a:off x="3582043"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5" name="正方形/長方形 74"/>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6" name="正方形/長方形 75"/>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7" name="正方形/長方形 76"/>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78" name="正方形/長方形 77"/>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133350</xdr:rowOff>
    </xdr:from>
    <xdr:to>
      <xdr:col>15</xdr:col>
      <xdr:colOff>180340</xdr:colOff>
      <xdr:row>41</xdr:row>
      <xdr:rowOff>57150</xdr:rowOff>
    </xdr:to>
    <xdr:cxnSp macro="">
      <xdr:nvCxnSpPr>
        <xdr:cNvPr id="96" name="直線コネクタ 95"/>
        <xdr:cNvCxnSpPr/>
      </xdr:nvCxnSpPr>
      <xdr:spPr>
        <a:xfrm flipV="1">
          <a:off x="10475595" y="579120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60977</xdr:rowOff>
    </xdr:from>
    <xdr:ext cx="469744" cy="259045"/>
    <xdr:sp macro="" textlink="">
      <xdr:nvSpPr>
        <xdr:cNvPr id="97" name="【体育館・プール】&#10;一人当たり面積最小値テキスト"/>
        <xdr:cNvSpPr txBox="1"/>
      </xdr:nvSpPr>
      <xdr:spPr>
        <a:xfrm>
          <a:off x="105283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80027</xdr:rowOff>
    </xdr:from>
    <xdr:ext cx="469744" cy="259045"/>
    <xdr:sp macro="" textlink="">
      <xdr:nvSpPr>
        <xdr:cNvPr id="99" name="【体育館・プール】&#10;一人当たり面積最大値テキスト"/>
        <xdr:cNvSpPr txBox="1"/>
      </xdr:nvSpPr>
      <xdr:spPr>
        <a:xfrm>
          <a:off x="105283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0" name="直線コネクタ 99"/>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41927</xdr:rowOff>
    </xdr:from>
    <xdr:ext cx="469744" cy="259045"/>
    <xdr:sp macro="" textlink="">
      <xdr:nvSpPr>
        <xdr:cNvPr id="101" name="【体育館・プール】&#10;一人当たり面積平均値テキスト"/>
        <xdr:cNvSpPr txBox="1"/>
      </xdr:nvSpPr>
      <xdr:spPr>
        <a:xfrm>
          <a:off x="105283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2" name="フローチャート : 判断 10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3" name="フローチャート : 判断 10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4" name="n_1aveValue【体育館・プール】&#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10" name="円/楕円 109"/>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35577</xdr:rowOff>
    </xdr:from>
    <xdr:ext cx="469744" cy="259045"/>
    <xdr:sp macro="" textlink="">
      <xdr:nvSpPr>
        <xdr:cNvPr id="111" name="【体育館・プール】&#10;一人当たり面積該当値テキスト"/>
        <xdr:cNvSpPr txBox="1"/>
      </xdr:nvSpPr>
      <xdr:spPr>
        <a:xfrm>
          <a:off x="105283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2" name="円/楕円 111"/>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133350</xdr:rowOff>
    </xdr:from>
    <xdr:to>
      <xdr:col>15</xdr:col>
      <xdr:colOff>180975</xdr:colOff>
      <xdr:row>33</xdr:row>
      <xdr:rowOff>133350</xdr:rowOff>
    </xdr:to>
    <xdr:cxnSp macro="">
      <xdr:nvCxnSpPr>
        <xdr:cNvPr id="113" name="直線コネクタ 112"/>
        <xdr:cNvCxnSpPr/>
      </xdr:nvCxnSpPr>
      <xdr:spPr>
        <a:xfrm>
          <a:off x="9639300" y="579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29227</xdr:rowOff>
    </xdr:from>
    <xdr:ext cx="469744" cy="259045"/>
    <xdr:sp macro="" textlink="">
      <xdr:nvSpPr>
        <xdr:cNvPr id="114" name="n_1mainValue【体育館・プール】&#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16" name="正方形/長方形 11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17" name="正方形/長方形 11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18" name="正方形/長方形 11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19" name="正方形/長方形 11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3810</xdr:rowOff>
    </xdr:from>
    <xdr:to>
      <xdr:col>6</xdr:col>
      <xdr:colOff>510540</xdr:colOff>
      <xdr:row>63</xdr:row>
      <xdr:rowOff>114300</xdr:rowOff>
    </xdr:to>
    <xdr:cxnSp macro="">
      <xdr:nvCxnSpPr>
        <xdr:cNvPr id="137" name="直線コネクタ 136"/>
        <xdr:cNvCxnSpPr/>
      </xdr:nvCxnSpPr>
      <xdr:spPr>
        <a:xfrm flipV="1">
          <a:off x="4633595" y="9433560"/>
          <a:ext cx="127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63</xdr:row>
      <xdr:rowOff>118127</xdr:rowOff>
    </xdr:from>
    <xdr:ext cx="405111" cy="259045"/>
    <xdr:sp macro="" textlink="">
      <xdr:nvSpPr>
        <xdr:cNvPr id="138" name="【陸上競技場・野球場・球技場】&#10;有形固定資産減価償却率最小値テキスト"/>
        <xdr:cNvSpPr txBox="1"/>
      </xdr:nvSpPr>
      <xdr:spPr>
        <a:xfrm>
          <a:off x="46863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9" name="直線コネクタ 138"/>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121937</xdr:rowOff>
    </xdr:from>
    <xdr:ext cx="405111" cy="259045"/>
    <xdr:sp macro="" textlink="">
      <xdr:nvSpPr>
        <xdr:cNvPr id="140" name="【陸上競技場・野球場・球技場】&#10;有形固定資産減価償却率最大値テキスト"/>
        <xdr:cNvSpPr txBox="1"/>
      </xdr:nvSpPr>
      <xdr:spPr>
        <a:xfrm>
          <a:off x="46863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6</xdr:col>
      <xdr:colOff>422275</xdr:colOff>
      <xdr:row>55</xdr:row>
      <xdr:rowOff>3810</xdr:rowOff>
    </xdr:from>
    <xdr:to>
      <xdr:col>6</xdr:col>
      <xdr:colOff>600075</xdr:colOff>
      <xdr:row>55</xdr:row>
      <xdr:rowOff>3810</xdr:rowOff>
    </xdr:to>
    <xdr:cxnSp macro="">
      <xdr:nvCxnSpPr>
        <xdr:cNvPr id="141" name="直線コネクタ 140"/>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60</xdr:row>
      <xdr:rowOff>49547</xdr:rowOff>
    </xdr:from>
    <xdr:ext cx="405111" cy="259045"/>
    <xdr:sp macro="" textlink="">
      <xdr:nvSpPr>
        <xdr:cNvPr id="142" name="【陸上競技場・野球場・球技場】&#10;有形固定資産減価償却率平均値テキスト"/>
        <xdr:cNvSpPr txBox="1"/>
      </xdr:nvSpPr>
      <xdr:spPr>
        <a:xfrm>
          <a:off x="46863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71120</xdr:rowOff>
    </xdr:from>
    <xdr:to>
      <xdr:col>6</xdr:col>
      <xdr:colOff>561975</xdr:colOff>
      <xdr:row>61</xdr:row>
      <xdr:rowOff>1270</xdr:rowOff>
    </xdr:to>
    <xdr:sp macro="" textlink="">
      <xdr:nvSpPr>
        <xdr:cNvPr id="143" name="フローチャート : 判断 142"/>
        <xdr:cNvSpPr/>
      </xdr:nvSpPr>
      <xdr:spPr>
        <a:xfrm>
          <a:off x="4584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10160</xdr:rowOff>
    </xdr:from>
    <xdr:to>
      <xdr:col>5</xdr:col>
      <xdr:colOff>409575</xdr:colOff>
      <xdr:row>61</xdr:row>
      <xdr:rowOff>111760</xdr:rowOff>
    </xdr:to>
    <xdr:sp macro="" textlink="">
      <xdr:nvSpPr>
        <xdr:cNvPr id="144" name="フローチャート : 判断 143"/>
        <xdr:cNvSpPr/>
      </xdr:nvSpPr>
      <xdr:spPr>
        <a:xfrm>
          <a:off x="3746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102887</xdr:rowOff>
    </xdr:from>
    <xdr:ext cx="405111" cy="259045"/>
    <xdr:sp macro="" textlink="">
      <xdr:nvSpPr>
        <xdr:cNvPr id="145" name="n_1aveValue【陸上競技場・野球場・球技場】&#10;有形固定資産減価償却率"/>
        <xdr:cNvSpPr txBox="1"/>
      </xdr:nvSpPr>
      <xdr:spPr>
        <a:xfrm>
          <a:off x="3582043"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124460</xdr:rowOff>
    </xdr:from>
    <xdr:to>
      <xdr:col>6</xdr:col>
      <xdr:colOff>561975</xdr:colOff>
      <xdr:row>55</xdr:row>
      <xdr:rowOff>54610</xdr:rowOff>
    </xdr:to>
    <xdr:sp macro="" textlink="">
      <xdr:nvSpPr>
        <xdr:cNvPr id="151" name="円/楕円 150"/>
        <xdr:cNvSpPr/>
      </xdr:nvSpPr>
      <xdr:spPr>
        <a:xfrm>
          <a:off x="45847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77487</xdr:rowOff>
    </xdr:from>
    <xdr:ext cx="405111" cy="259045"/>
    <xdr:sp macro="" textlink="">
      <xdr:nvSpPr>
        <xdr:cNvPr id="152" name="【陸上競技場・野球場・球技場】&#10;有形固定資産減価償却率該当値テキスト"/>
        <xdr:cNvSpPr txBox="1"/>
      </xdr:nvSpPr>
      <xdr:spPr>
        <a:xfrm>
          <a:off x="4686300"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6350</xdr:rowOff>
    </xdr:from>
    <xdr:to>
      <xdr:col>5</xdr:col>
      <xdr:colOff>409575</xdr:colOff>
      <xdr:row>55</xdr:row>
      <xdr:rowOff>107950</xdr:rowOff>
    </xdr:to>
    <xdr:sp macro="" textlink="">
      <xdr:nvSpPr>
        <xdr:cNvPr id="153" name="円/楕円 152"/>
        <xdr:cNvSpPr/>
      </xdr:nvSpPr>
      <xdr:spPr>
        <a:xfrm>
          <a:off x="3746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3810</xdr:rowOff>
    </xdr:from>
    <xdr:to>
      <xdr:col>6</xdr:col>
      <xdr:colOff>511175</xdr:colOff>
      <xdr:row>55</xdr:row>
      <xdr:rowOff>57150</xdr:rowOff>
    </xdr:to>
    <xdr:cxnSp macro="">
      <xdr:nvCxnSpPr>
        <xdr:cNvPr id="154" name="直線コネクタ 153"/>
        <xdr:cNvCxnSpPr/>
      </xdr:nvCxnSpPr>
      <xdr:spPr>
        <a:xfrm flipV="1">
          <a:off x="3797300" y="9433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53</xdr:row>
      <xdr:rowOff>124477</xdr:rowOff>
    </xdr:from>
    <xdr:ext cx="405111" cy="259045"/>
    <xdr:sp macro="" textlink="">
      <xdr:nvSpPr>
        <xdr:cNvPr id="155" name="n_1mainValue【陸上競技場・野球場・球技場】&#10;有形固定資産減価償却率"/>
        <xdr:cNvSpPr txBox="1"/>
      </xdr:nvSpPr>
      <xdr:spPr>
        <a:xfrm>
          <a:off x="3582043"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57" name="正方形/長方形 156"/>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58" name="正方形/長方形 157"/>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59" name="正方形/長方形 158"/>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60" name="正方形/長方形 159"/>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45720</xdr:rowOff>
    </xdr:from>
    <xdr:to>
      <xdr:col>15</xdr:col>
      <xdr:colOff>180340</xdr:colOff>
      <xdr:row>62</xdr:row>
      <xdr:rowOff>114300</xdr:rowOff>
    </xdr:to>
    <xdr:cxnSp macro="">
      <xdr:nvCxnSpPr>
        <xdr:cNvPr id="176" name="直線コネクタ 175"/>
        <xdr:cNvCxnSpPr/>
      </xdr:nvCxnSpPr>
      <xdr:spPr>
        <a:xfrm flipV="1">
          <a:off x="10475595" y="9646920"/>
          <a:ext cx="127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62</xdr:row>
      <xdr:rowOff>118127</xdr:rowOff>
    </xdr:from>
    <xdr:ext cx="469744" cy="259045"/>
    <xdr:sp macro="" textlink="">
      <xdr:nvSpPr>
        <xdr:cNvPr id="177" name="【陸上競技場・野球場・球技場】&#10;一人当たり面積最小値テキスト"/>
        <xdr:cNvSpPr txBox="1"/>
      </xdr:nvSpPr>
      <xdr:spPr>
        <a:xfrm>
          <a:off x="105283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62</xdr:row>
      <xdr:rowOff>114300</xdr:rowOff>
    </xdr:from>
    <xdr:to>
      <xdr:col>15</xdr:col>
      <xdr:colOff>269875</xdr:colOff>
      <xdr:row>62</xdr:row>
      <xdr:rowOff>114300</xdr:rowOff>
    </xdr:to>
    <xdr:cxnSp macro="">
      <xdr:nvCxnSpPr>
        <xdr:cNvPr id="178" name="直線コネクタ 177"/>
        <xdr:cNvCxnSpPr/>
      </xdr:nvCxnSpPr>
      <xdr:spPr>
        <a:xfrm>
          <a:off x="10388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163847</xdr:rowOff>
    </xdr:from>
    <xdr:ext cx="469744" cy="259045"/>
    <xdr:sp macro="" textlink="">
      <xdr:nvSpPr>
        <xdr:cNvPr id="179" name="【陸上競技場・野球場・球技場】&#10;一人当たり面積最大値テキスト"/>
        <xdr:cNvSpPr txBox="1"/>
      </xdr:nvSpPr>
      <xdr:spPr>
        <a:xfrm>
          <a:off x="105283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0" name="直線コネクタ 179"/>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144797</xdr:rowOff>
    </xdr:from>
    <xdr:ext cx="469744" cy="259045"/>
    <xdr:sp macro="" textlink="">
      <xdr:nvSpPr>
        <xdr:cNvPr id="181" name="【陸上競技場・野球場・球技場】&#10;一人当たり面積平均値テキスト"/>
        <xdr:cNvSpPr txBox="1"/>
      </xdr:nvSpPr>
      <xdr:spPr>
        <a:xfrm>
          <a:off x="105283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166370</xdr:rowOff>
    </xdr:from>
    <xdr:to>
      <xdr:col>15</xdr:col>
      <xdr:colOff>231775</xdr:colOff>
      <xdr:row>60</xdr:row>
      <xdr:rowOff>96520</xdr:rowOff>
    </xdr:to>
    <xdr:sp macro="" textlink="">
      <xdr:nvSpPr>
        <xdr:cNvPr id="182" name="フローチャート : 判断 181"/>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83" name="フローチャート : 判断 182"/>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133367</xdr:rowOff>
    </xdr:from>
    <xdr:ext cx="469744" cy="259045"/>
    <xdr:sp macro="" textlink="">
      <xdr:nvSpPr>
        <xdr:cNvPr id="184" name="n_1aveValue【陸上競技場・野球場・球技場】&#10;一人当たり面積"/>
        <xdr:cNvSpPr txBox="1"/>
      </xdr:nvSpPr>
      <xdr:spPr>
        <a:xfrm>
          <a:off x="9391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166370</xdr:rowOff>
    </xdr:from>
    <xdr:to>
      <xdr:col>15</xdr:col>
      <xdr:colOff>231775</xdr:colOff>
      <xdr:row>56</xdr:row>
      <xdr:rowOff>96520</xdr:rowOff>
    </xdr:to>
    <xdr:sp macro="" textlink="">
      <xdr:nvSpPr>
        <xdr:cNvPr id="190" name="円/楕円 189"/>
        <xdr:cNvSpPr/>
      </xdr:nvSpPr>
      <xdr:spPr>
        <a:xfrm>
          <a:off x="10426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119397</xdr:rowOff>
    </xdr:from>
    <xdr:ext cx="469744" cy="259045"/>
    <xdr:sp macro="" textlink="">
      <xdr:nvSpPr>
        <xdr:cNvPr id="191" name="【陸上競技場・野球場・球技場】&#10;一人当たり面積該当値テキスト"/>
        <xdr:cNvSpPr txBox="1"/>
      </xdr:nvSpPr>
      <xdr:spPr>
        <a:xfrm>
          <a:off x="105283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40640</xdr:rowOff>
    </xdr:from>
    <xdr:to>
      <xdr:col>14</xdr:col>
      <xdr:colOff>79375</xdr:colOff>
      <xdr:row>56</xdr:row>
      <xdr:rowOff>142240</xdr:rowOff>
    </xdr:to>
    <xdr:sp macro="" textlink="">
      <xdr:nvSpPr>
        <xdr:cNvPr id="192" name="円/楕円 191"/>
        <xdr:cNvSpPr/>
      </xdr:nvSpPr>
      <xdr:spPr>
        <a:xfrm>
          <a:off x="958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45720</xdr:rowOff>
    </xdr:from>
    <xdr:to>
      <xdr:col>15</xdr:col>
      <xdr:colOff>180975</xdr:colOff>
      <xdr:row>56</xdr:row>
      <xdr:rowOff>91440</xdr:rowOff>
    </xdr:to>
    <xdr:cxnSp macro="">
      <xdr:nvCxnSpPr>
        <xdr:cNvPr id="193" name="直線コネクタ 192"/>
        <xdr:cNvCxnSpPr/>
      </xdr:nvCxnSpPr>
      <xdr:spPr>
        <a:xfrm flipV="1">
          <a:off x="9639300" y="964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158767</xdr:rowOff>
    </xdr:from>
    <xdr:ext cx="469744" cy="259045"/>
    <xdr:sp macro="" textlink="">
      <xdr:nvSpPr>
        <xdr:cNvPr id="194" name="n_1mainValue【陸上競技場・野球場・球技場】&#10;一人当たり面積"/>
        <xdr:cNvSpPr txBox="1"/>
      </xdr:nvSpPr>
      <xdr:spPr>
        <a:xfrm>
          <a:off x="9391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96" name="正方形/長方形 195"/>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97" name="正方形/長方形 196"/>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198" name="正方形/長方形 197"/>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199" name="正方形/長方形 198"/>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83820</xdr:rowOff>
    </xdr:from>
    <xdr:to>
      <xdr:col>6</xdr:col>
      <xdr:colOff>510540</xdr:colOff>
      <xdr:row>86</xdr:row>
      <xdr:rowOff>0</xdr:rowOff>
    </xdr:to>
    <xdr:cxnSp macro="">
      <xdr:nvCxnSpPr>
        <xdr:cNvPr id="217" name="直線コネクタ 216"/>
        <xdr:cNvCxnSpPr/>
      </xdr:nvCxnSpPr>
      <xdr:spPr>
        <a:xfrm flipV="1">
          <a:off x="4633595" y="134569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86</xdr:row>
      <xdr:rowOff>3827</xdr:rowOff>
    </xdr:from>
    <xdr:ext cx="405111" cy="259045"/>
    <xdr:sp macro="" textlink="">
      <xdr:nvSpPr>
        <xdr:cNvPr id="218" name="【県民会館】&#10;有形固定資産減価償却率最小値テキスト"/>
        <xdr:cNvSpPr txBox="1"/>
      </xdr:nvSpPr>
      <xdr:spPr>
        <a:xfrm>
          <a:off x="46863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86</xdr:row>
      <xdr:rowOff>0</xdr:rowOff>
    </xdr:from>
    <xdr:to>
      <xdr:col>6</xdr:col>
      <xdr:colOff>600075</xdr:colOff>
      <xdr:row>86</xdr:row>
      <xdr:rowOff>0</xdr:rowOff>
    </xdr:to>
    <xdr:cxnSp macro="">
      <xdr:nvCxnSpPr>
        <xdr:cNvPr id="219" name="直線コネクタ 21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30497</xdr:rowOff>
    </xdr:from>
    <xdr:ext cx="405111" cy="259045"/>
    <xdr:sp macro="" textlink="">
      <xdr:nvSpPr>
        <xdr:cNvPr id="220" name="【県民会館】&#10;有形固定資産減価償却率最大値テキスト"/>
        <xdr:cNvSpPr txBox="1"/>
      </xdr:nvSpPr>
      <xdr:spPr>
        <a:xfrm>
          <a:off x="46863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6</xdr:col>
      <xdr:colOff>422275</xdr:colOff>
      <xdr:row>78</xdr:row>
      <xdr:rowOff>83820</xdr:rowOff>
    </xdr:from>
    <xdr:to>
      <xdr:col>6</xdr:col>
      <xdr:colOff>600075</xdr:colOff>
      <xdr:row>78</xdr:row>
      <xdr:rowOff>83820</xdr:rowOff>
    </xdr:to>
    <xdr:cxnSp macro="">
      <xdr:nvCxnSpPr>
        <xdr:cNvPr id="221" name="直線コネクタ 220"/>
        <xdr:cNvCxnSpPr/>
      </xdr:nvCxnSpPr>
      <xdr:spPr>
        <a:xfrm>
          <a:off x="4546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80</xdr:row>
      <xdr:rowOff>106697</xdr:rowOff>
    </xdr:from>
    <xdr:ext cx="405111" cy="259045"/>
    <xdr:sp macro="" textlink="">
      <xdr:nvSpPr>
        <xdr:cNvPr id="222" name="【県民会館】&#10;有形固定資産減価償却率平均値テキスト"/>
        <xdr:cNvSpPr txBox="1"/>
      </xdr:nvSpPr>
      <xdr:spPr>
        <a:xfrm>
          <a:off x="4686300" y="1382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128270</xdr:rowOff>
    </xdr:from>
    <xdr:to>
      <xdr:col>6</xdr:col>
      <xdr:colOff>561975</xdr:colOff>
      <xdr:row>81</xdr:row>
      <xdr:rowOff>58420</xdr:rowOff>
    </xdr:to>
    <xdr:sp macro="" textlink="">
      <xdr:nvSpPr>
        <xdr:cNvPr id="223" name="フローチャート : 判断 222"/>
        <xdr:cNvSpPr/>
      </xdr:nvSpPr>
      <xdr:spPr>
        <a:xfrm>
          <a:off x="45847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4" name="フローチャート : 判断 223"/>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県民会館】&#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33020</xdr:rowOff>
    </xdr:from>
    <xdr:to>
      <xdr:col>6</xdr:col>
      <xdr:colOff>561975</xdr:colOff>
      <xdr:row>78</xdr:row>
      <xdr:rowOff>134620</xdr:rowOff>
    </xdr:to>
    <xdr:sp macro="" textlink="">
      <xdr:nvSpPr>
        <xdr:cNvPr id="231" name="円/楕円 230"/>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157497</xdr:rowOff>
    </xdr:from>
    <xdr:ext cx="405111" cy="259045"/>
    <xdr:sp macro="" textlink="">
      <xdr:nvSpPr>
        <xdr:cNvPr id="232" name="【県民会館】&#10;有形固定資産減価償却率該当値テキスト"/>
        <xdr:cNvSpPr txBox="1"/>
      </xdr:nvSpPr>
      <xdr:spPr>
        <a:xfrm>
          <a:off x="46863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109220</xdr:rowOff>
    </xdr:from>
    <xdr:to>
      <xdr:col>5</xdr:col>
      <xdr:colOff>409575</xdr:colOff>
      <xdr:row>79</xdr:row>
      <xdr:rowOff>39370</xdr:rowOff>
    </xdr:to>
    <xdr:sp macro="" textlink="">
      <xdr:nvSpPr>
        <xdr:cNvPr id="233" name="円/楕円 232"/>
        <xdr:cNvSpPr/>
      </xdr:nvSpPr>
      <xdr:spPr>
        <a:xfrm>
          <a:off x="3746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83820</xdr:rowOff>
    </xdr:from>
    <xdr:to>
      <xdr:col>6</xdr:col>
      <xdr:colOff>511175</xdr:colOff>
      <xdr:row>78</xdr:row>
      <xdr:rowOff>160020</xdr:rowOff>
    </xdr:to>
    <xdr:cxnSp macro="">
      <xdr:nvCxnSpPr>
        <xdr:cNvPr id="234" name="直線コネクタ 233"/>
        <xdr:cNvCxnSpPr/>
      </xdr:nvCxnSpPr>
      <xdr:spPr>
        <a:xfrm flipV="1">
          <a:off x="3797300" y="13456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55897</xdr:rowOff>
    </xdr:from>
    <xdr:ext cx="405111" cy="259045"/>
    <xdr:sp macro="" textlink="">
      <xdr:nvSpPr>
        <xdr:cNvPr id="235" name="n_1mainValue【県民会館】&#10;有形固定資産減価償却率"/>
        <xdr:cNvSpPr txBox="1"/>
      </xdr:nvSpPr>
      <xdr:spPr>
        <a:xfrm>
          <a:off x="3582043"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37" name="正方形/長方形 236"/>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38" name="正方形/長方形 237"/>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39" name="正方形/長方形 238"/>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40" name="正方形/長方形 239"/>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4" name="テキスト ボックス 24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77</xdr:row>
      <xdr:rowOff>118111</xdr:rowOff>
    </xdr:from>
    <xdr:to>
      <xdr:col>15</xdr:col>
      <xdr:colOff>180340</xdr:colOff>
      <xdr:row>85</xdr:row>
      <xdr:rowOff>72389</xdr:rowOff>
    </xdr:to>
    <xdr:cxnSp macro="">
      <xdr:nvCxnSpPr>
        <xdr:cNvPr id="256" name="直線コネクタ 255"/>
        <xdr:cNvCxnSpPr/>
      </xdr:nvCxnSpPr>
      <xdr:spPr>
        <a:xfrm flipV="1">
          <a:off x="10475595" y="13319761"/>
          <a:ext cx="127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85</xdr:row>
      <xdr:rowOff>76216</xdr:rowOff>
    </xdr:from>
    <xdr:ext cx="469744" cy="259045"/>
    <xdr:sp macro="" textlink="">
      <xdr:nvSpPr>
        <xdr:cNvPr id="257" name="【県民会館】&#10;一人当たり面積最小値テキスト"/>
        <xdr:cNvSpPr txBox="1"/>
      </xdr:nvSpPr>
      <xdr:spPr>
        <a:xfrm>
          <a:off x="105283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85</xdr:row>
      <xdr:rowOff>72389</xdr:rowOff>
    </xdr:from>
    <xdr:to>
      <xdr:col>15</xdr:col>
      <xdr:colOff>269875</xdr:colOff>
      <xdr:row>85</xdr:row>
      <xdr:rowOff>72389</xdr:rowOff>
    </xdr:to>
    <xdr:cxnSp macro="">
      <xdr:nvCxnSpPr>
        <xdr:cNvPr id="258" name="直線コネクタ 257"/>
        <xdr:cNvCxnSpPr/>
      </xdr:nvCxnSpPr>
      <xdr:spPr>
        <a:xfrm>
          <a:off x="10388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64788</xdr:rowOff>
    </xdr:from>
    <xdr:ext cx="469744" cy="259045"/>
    <xdr:sp macro="" textlink="">
      <xdr:nvSpPr>
        <xdr:cNvPr id="259" name="【県民会館】&#10;一人当たり面積最大値テキスト"/>
        <xdr:cNvSpPr txBox="1"/>
      </xdr:nvSpPr>
      <xdr:spPr>
        <a:xfrm>
          <a:off x="105283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77</xdr:row>
      <xdr:rowOff>118111</xdr:rowOff>
    </xdr:from>
    <xdr:to>
      <xdr:col>15</xdr:col>
      <xdr:colOff>269875</xdr:colOff>
      <xdr:row>77</xdr:row>
      <xdr:rowOff>118111</xdr:rowOff>
    </xdr:to>
    <xdr:cxnSp macro="">
      <xdr:nvCxnSpPr>
        <xdr:cNvPr id="260" name="直線コネクタ 259"/>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82</xdr:row>
      <xdr:rowOff>11447</xdr:rowOff>
    </xdr:from>
    <xdr:ext cx="469744" cy="259045"/>
    <xdr:sp macro="" textlink="">
      <xdr:nvSpPr>
        <xdr:cNvPr id="261" name="【県民会館】&#10;一人当たり面積平均値テキスト"/>
        <xdr:cNvSpPr txBox="1"/>
      </xdr:nvSpPr>
      <xdr:spPr>
        <a:xfrm>
          <a:off x="105283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262" name="フローチャート : 判断 26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33020</xdr:rowOff>
    </xdr:from>
    <xdr:to>
      <xdr:col>14</xdr:col>
      <xdr:colOff>79375</xdr:colOff>
      <xdr:row>82</xdr:row>
      <xdr:rowOff>134620</xdr:rowOff>
    </xdr:to>
    <xdr:sp macro="" textlink="">
      <xdr:nvSpPr>
        <xdr:cNvPr id="263" name="フローチャート : 判断 262"/>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125747</xdr:rowOff>
    </xdr:from>
    <xdr:ext cx="469744" cy="259045"/>
    <xdr:sp macro="" textlink="">
      <xdr:nvSpPr>
        <xdr:cNvPr id="264" name="n_1aveValue【県民会館】&#10;一人当たり面積"/>
        <xdr:cNvSpPr txBox="1"/>
      </xdr:nvSpPr>
      <xdr:spPr>
        <a:xfrm>
          <a:off x="9391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67311</xdr:rowOff>
    </xdr:from>
    <xdr:to>
      <xdr:col>15</xdr:col>
      <xdr:colOff>231775</xdr:colOff>
      <xdr:row>77</xdr:row>
      <xdr:rowOff>168911</xdr:rowOff>
    </xdr:to>
    <xdr:sp macro="" textlink="">
      <xdr:nvSpPr>
        <xdr:cNvPr id="270" name="円/楕円 269"/>
        <xdr:cNvSpPr/>
      </xdr:nvSpPr>
      <xdr:spPr>
        <a:xfrm>
          <a:off x="10426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20338</xdr:rowOff>
    </xdr:from>
    <xdr:ext cx="469744" cy="259045"/>
    <xdr:sp macro="" textlink="">
      <xdr:nvSpPr>
        <xdr:cNvPr id="271" name="【県民会館】&#10;一人当たり面積該当値テキスト"/>
        <xdr:cNvSpPr txBox="1"/>
      </xdr:nvSpPr>
      <xdr:spPr>
        <a:xfrm>
          <a:off x="10528300" y="132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67311</xdr:rowOff>
    </xdr:from>
    <xdr:to>
      <xdr:col>14</xdr:col>
      <xdr:colOff>79375</xdr:colOff>
      <xdr:row>77</xdr:row>
      <xdr:rowOff>168911</xdr:rowOff>
    </xdr:to>
    <xdr:sp macro="" textlink="">
      <xdr:nvSpPr>
        <xdr:cNvPr id="272" name="円/楕円 271"/>
        <xdr:cNvSpPr/>
      </xdr:nvSpPr>
      <xdr:spPr>
        <a:xfrm>
          <a:off x="9588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118111</xdr:rowOff>
    </xdr:from>
    <xdr:to>
      <xdr:col>15</xdr:col>
      <xdr:colOff>180975</xdr:colOff>
      <xdr:row>77</xdr:row>
      <xdr:rowOff>118111</xdr:rowOff>
    </xdr:to>
    <xdr:cxnSp macro="">
      <xdr:nvCxnSpPr>
        <xdr:cNvPr id="273" name="直線コネクタ 272"/>
        <xdr:cNvCxnSpPr/>
      </xdr:nvCxnSpPr>
      <xdr:spPr>
        <a:xfrm>
          <a:off x="9639300" y="13319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13988</xdr:rowOff>
    </xdr:from>
    <xdr:ext cx="469744" cy="259045"/>
    <xdr:sp macro="" textlink="">
      <xdr:nvSpPr>
        <xdr:cNvPr id="274" name="n_1mainValue【県民会館】&#10;一人当たり面積"/>
        <xdr:cNvSpPr txBox="1"/>
      </xdr:nvSpPr>
      <xdr:spPr>
        <a:xfrm>
          <a:off x="9391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76" name="正方形/長方形 27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77" name="正方形/長方形 27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278" name="正方形/長方形 27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279" name="正方形/長方形 27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3" name="テキスト ボックス 2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5" name="テキスト ボックス 29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101</xdr:row>
      <xdr:rowOff>57150</xdr:rowOff>
    </xdr:from>
    <xdr:to>
      <xdr:col>6</xdr:col>
      <xdr:colOff>510540</xdr:colOff>
      <xdr:row>108</xdr:row>
      <xdr:rowOff>15239</xdr:rowOff>
    </xdr:to>
    <xdr:cxnSp macro="">
      <xdr:nvCxnSpPr>
        <xdr:cNvPr id="297" name="直線コネクタ 296"/>
        <xdr:cNvCxnSpPr/>
      </xdr:nvCxnSpPr>
      <xdr:spPr>
        <a:xfrm flipV="1">
          <a:off x="4633595" y="17373600"/>
          <a:ext cx="127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108</xdr:row>
      <xdr:rowOff>19066</xdr:rowOff>
    </xdr:from>
    <xdr:ext cx="405111" cy="259045"/>
    <xdr:sp macro="" textlink="">
      <xdr:nvSpPr>
        <xdr:cNvPr id="298" name="【保健所】&#10;有形固定資産減価償却率最小値テキスト"/>
        <xdr:cNvSpPr txBox="1"/>
      </xdr:nvSpPr>
      <xdr:spPr>
        <a:xfrm>
          <a:off x="4686300"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15239</xdr:rowOff>
    </xdr:from>
    <xdr:to>
      <xdr:col>6</xdr:col>
      <xdr:colOff>600075</xdr:colOff>
      <xdr:row>108</xdr:row>
      <xdr:rowOff>15239</xdr:rowOff>
    </xdr:to>
    <xdr:cxnSp macro="">
      <xdr:nvCxnSpPr>
        <xdr:cNvPr id="299" name="直線コネクタ 298"/>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100</xdr:row>
      <xdr:rowOff>3827</xdr:rowOff>
    </xdr:from>
    <xdr:ext cx="405111" cy="259045"/>
    <xdr:sp macro="" textlink="">
      <xdr:nvSpPr>
        <xdr:cNvPr id="300" name="【保健所】&#10;有形固定資産減価償却率最大値テキスト"/>
        <xdr:cNvSpPr txBox="1"/>
      </xdr:nvSpPr>
      <xdr:spPr>
        <a:xfrm>
          <a:off x="46863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301" name="直線コネクタ 300"/>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102</xdr:row>
      <xdr:rowOff>162577</xdr:rowOff>
    </xdr:from>
    <xdr:ext cx="405111" cy="259045"/>
    <xdr:sp macro="" textlink="">
      <xdr:nvSpPr>
        <xdr:cNvPr id="302" name="【保健所】&#10;有形固定資産減価償却率平均値テキスト"/>
        <xdr:cNvSpPr txBox="1"/>
      </xdr:nvSpPr>
      <xdr:spPr>
        <a:xfrm>
          <a:off x="46863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139700</xdr:rowOff>
    </xdr:from>
    <xdr:to>
      <xdr:col>6</xdr:col>
      <xdr:colOff>561975</xdr:colOff>
      <xdr:row>104</xdr:row>
      <xdr:rowOff>69850</xdr:rowOff>
    </xdr:to>
    <xdr:sp macro="" textlink="">
      <xdr:nvSpPr>
        <xdr:cNvPr id="303" name="フローチャート : 判断 302"/>
        <xdr:cNvSpPr/>
      </xdr:nvSpPr>
      <xdr:spPr>
        <a:xfrm>
          <a:off x="4584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170180</xdr:rowOff>
    </xdr:from>
    <xdr:to>
      <xdr:col>5</xdr:col>
      <xdr:colOff>409575</xdr:colOff>
      <xdr:row>104</xdr:row>
      <xdr:rowOff>100330</xdr:rowOff>
    </xdr:to>
    <xdr:sp macro="" textlink="">
      <xdr:nvSpPr>
        <xdr:cNvPr id="304" name="フローチャート : 判断 303"/>
        <xdr:cNvSpPr/>
      </xdr:nvSpPr>
      <xdr:spPr>
        <a:xfrm>
          <a:off x="3746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116857</xdr:rowOff>
    </xdr:from>
    <xdr:ext cx="405111" cy="259045"/>
    <xdr:sp macro="" textlink="">
      <xdr:nvSpPr>
        <xdr:cNvPr id="305" name="n_1aveValue【保健所】&#10;有形固定資産減価償却率"/>
        <xdr:cNvSpPr txBox="1"/>
      </xdr:nvSpPr>
      <xdr:spPr>
        <a:xfrm>
          <a:off x="3582043"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135889</xdr:rowOff>
    </xdr:from>
    <xdr:to>
      <xdr:col>6</xdr:col>
      <xdr:colOff>561975</xdr:colOff>
      <xdr:row>108</xdr:row>
      <xdr:rowOff>66039</xdr:rowOff>
    </xdr:to>
    <xdr:sp macro="" textlink="">
      <xdr:nvSpPr>
        <xdr:cNvPr id="311" name="円/楕円 310"/>
        <xdr:cNvSpPr/>
      </xdr:nvSpPr>
      <xdr:spPr>
        <a:xfrm>
          <a:off x="4584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107</xdr:row>
      <xdr:rowOff>50816</xdr:rowOff>
    </xdr:from>
    <xdr:ext cx="405111" cy="259045"/>
    <xdr:sp macro="" textlink="">
      <xdr:nvSpPr>
        <xdr:cNvPr id="312" name="【保健所】&#10;有形固定資産減価償却率該当値テキスト"/>
        <xdr:cNvSpPr txBox="1"/>
      </xdr:nvSpPr>
      <xdr:spPr>
        <a:xfrm>
          <a:off x="4686300"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135889</xdr:rowOff>
    </xdr:from>
    <xdr:to>
      <xdr:col>5</xdr:col>
      <xdr:colOff>409575</xdr:colOff>
      <xdr:row>108</xdr:row>
      <xdr:rowOff>66039</xdr:rowOff>
    </xdr:to>
    <xdr:sp macro="" textlink="">
      <xdr:nvSpPr>
        <xdr:cNvPr id="313" name="円/楕円 312"/>
        <xdr:cNvSpPr/>
      </xdr:nvSpPr>
      <xdr:spPr>
        <a:xfrm>
          <a:off x="3746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15239</xdr:rowOff>
    </xdr:from>
    <xdr:to>
      <xdr:col>6</xdr:col>
      <xdr:colOff>511175</xdr:colOff>
      <xdr:row>108</xdr:row>
      <xdr:rowOff>15239</xdr:rowOff>
    </xdr:to>
    <xdr:cxnSp macro="">
      <xdr:nvCxnSpPr>
        <xdr:cNvPr id="314" name="直線コネクタ 313"/>
        <xdr:cNvCxnSpPr/>
      </xdr:nvCxnSpPr>
      <xdr:spPr>
        <a:xfrm>
          <a:off x="3797300" y="1853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57166</xdr:rowOff>
    </xdr:from>
    <xdr:ext cx="405111" cy="259045"/>
    <xdr:sp macro="" textlink="">
      <xdr:nvSpPr>
        <xdr:cNvPr id="315" name="n_1mainValue【保健所】&#10;有形固定資産減価償却率"/>
        <xdr:cNvSpPr txBox="1"/>
      </xdr:nvSpPr>
      <xdr:spPr>
        <a:xfrm>
          <a:off x="3582043"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317" name="正方形/長方形 31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318" name="正方形/長方形 31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319" name="正方形/長方形 31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320" name="正方形/長方形 31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4" name="テキスト ボックス 3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100</xdr:row>
      <xdr:rowOff>0</xdr:rowOff>
    </xdr:from>
    <xdr:to>
      <xdr:col>15</xdr:col>
      <xdr:colOff>180340</xdr:colOff>
      <xdr:row>108</xdr:row>
      <xdr:rowOff>152400</xdr:rowOff>
    </xdr:to>
    <xdr:cxnSp macro="">
      <xdr:nvCxnSpPr>
        <xdr:cNvPr id="338" name="直線コネクタ 337"/>
        <xdr:cNvCxnSpPr/>
      </xdr:nvCxnSpPr>
      <xdr:spPr>
        <a:xfrm flipV="1">
          <a:off x="10475595" y="17145000"/>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108</xdr:row>
      <xdr:rowOff>156227</xdr:rowOff>
    </xdr:from>
    <xdr:ext cx="469744" cy="259045"/>
    <xdr:sp macro="" textlink="">
      <xdr:nvSpPr>
        <xdr:cNvPr id="339" name="【保健所】&#10;一人当たり面積最小値テキスト"/>
        <xdr:cNvSpPr txBox="1"/>
      </xdr:nvSpPr>
      <xdr:spPr>
        <a:xfrm>
          <a:off x="105283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152400</xdr:rowOff>
    </xdr:from>
    <xdr:to>
      <xdr:col>15</xdr:col>
      <xdr:colOff>269875</xdr:colOff>
      <xdr:row>108</xdr:row>
      <xdr:rowOff>152400</xdr:rowOff>
    </xdr:to>
    <xdr:cxnSp macro="">
      <xdr:nvCxnSpPr>
        <xdr:cNvPr id="340" name="直線コネクタ 339"/>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118127</xdr:rowOff>
    </xdr:from>
    <xdr:ext cx="469744" cy="259045"/>
    <xdr:sp macro="" textlink="">
      <xdr:nvSpPr>
        <xdr:cNvPr id="341" name="【保健所】&#10;一人当たり面積最大値テキスト"/>
        <xdr:cNvSpPr txBox="1"/>
      </xdr:nvSpPr>
      <xdr:spPr>
        <a:xfrm>
          <a:off x="10528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100</xdr:row>
      <xdr:rowOff>0</xdr:rowOff>
    </xdr:from>
    <xdr:to>
      <xdr:col>15</xdr:col>
      <xdr:colOff>269875</xdr:colOff>
      <xdr:row>100</xdr:row>
      <xdr:rowOff>0</xdr:rowOff>
    </xdr:to>
    <xdr:cxnSp macro="">
      <xdr:nvCxnSpPr>
        <xdr:cNvPr id="342" name="直線コネクタ 341"/>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103</xdr:row>
      <xdr:rowOff>48277</xdr:rowOff>
    </xdr:from>
    <xdr:ext cx="469744" cy="259045"/>
    <xdr:sp macro="" textlink="">
      <xdr:nvSpPr>
        <xdr:cNvPr id="343" name="【保健所】&#10;一人当たり面積平均値テキスト"/>
        <xdr:cNvSpPr txBox="1"/>
      </xdr:nvSpPr>
      <xdr:spPr>
        <a:xfrm>
          <a:off x="105283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44" name="フローチャート : 判断 343"/>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45" name="フローチャート : 判断 344"/>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346" name="n_1aveValue【保健所】&#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101600</xdr:rowOff>
    </xdr:from>
    <xdr:to>
      <xdr:col>15</xdr:col>
      <xdr:colOff>231775</xdr:colOff>
      <xdr:row>109</xdr:row>
      <xdr:rowOff>31750</xdr:rowOff>
    </xdr:to>
    <xdr:sp macro="" textlink="">
      <xdr:nvSpPr>
        <xdr:cNvPr id="352" name="円/楕円 351"/>
        <xdr:cNvSpPr/>
      </xdr:nvSpPr>
      <xdr:spPr>
        <a:xfrm>
          <a:off x="10426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108</xdr:row>
      <xdr:rowOff>16527</xdr:rowOff>
    </xdr:from>
    <xdr:ext cx="469744" cy="259045"/>
    <xdr:sp macro="" textlink="">
      <xdr:nvSpPr>
        <xdr:cNvPr id="353" name="【保健所】&#10;一人当たり面積該当値テキスト"/>
        <xdr:cNvSpPr txBox="1"/>
      </xdr:nvSpPr>
      <xdr:spPr>
        <a:xfrm>
          <a:off x="105283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101600</xdr:rowOff>
    </xdr:from>
    <xdr:to>
      <xdr:col>14</xdr:col>
      <xdr:colOff>79375</xdr:colOff>
      <xdr:row>109</xdr:row>
      <xdr:rowOff>31750</xdr:rowOff>
    </xdr:to>
    <xdr:sp macro="" textlink="">
      <xdr:nvSpPr>
        <xdr:cNvPr id="354" name="円/楕円 353"/>
        <xdr:cNvSpPr/>
      </xdr:nvSpPr>
      <xdr:spPr>
        <a:xfrm>
          <a:off x="958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152400</xdr:rowOff>
    </xdr:from>
    <xdr:to>
      <xdr:col>15</xdr:col>
      <xdr:colOff>180975</xdr:colOff>
      <xdr:row>108</xdr:row>
      <xdr:rowOff>152400</xdr:rowOff>
    </xdr:to>
    <xdr:cxnSp macro="">
      <xdr:nvCxnSpPr>
        <xdr:cNvPr id="355" name="直線コネクタ 354"/>
        <xdr:cNvCxnSpPr/>
      </xdr:nvCxnSpPr>
      <xdr:spPr>
        <a:xfrm>
          <a:off x="9639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109</xdr:row>
      <xdr:rowOff>22877</xdr:rowOff>
    </xdr:from>
    <xdr:ext cx="469744" cy="259045"/>
    <xdr:sp macro="" textlink="">
      <xdr:nvSpPr>
        <xdr:cNvPr id="356" name="n_1mainValue【保健所】&#10;一人当たり面積"/>
        <xdr:cNvSpPr txBox="1"/>
      </xdr:nvSpPr>
      <xdr:spPr>
        <a:xfrm>
          <a:off x="9391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358" name="正方形/長方形 357"/>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359" name="正方形/長方形 358"/>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360" name="正方形/長方形 359"/>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361" name="正方形/長方形 360"/>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6" name="直線コネクタ 36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7" name="テキスト ボックス 36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8" name="直線コネクタ 36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9" name="テキスト ボックス 36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0" name="直線コネクタ 36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1" name="テキスト ボックス 37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2" name="直線コネクタ 37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3" name="テキスト ボックス 37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5" name="テキスト ボックス 37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121920</xdr:rowOff>
    </xdr:from>
    <xdr:to>
      <xdr:col>23</xdr:col>
      <xdr:colOff>516889</xdr:colOff>
      <xdr:row>42</xdr:row>
      <xdr:rowOff>76200</xdr:rowOff>
    </xdr:to>
    <xdr:cxnSp macro="">
      <xdr:nvCxnSpPr>
        <xdr:cNvPr id="377" name="直線コネクタ 376"/>
        <xdr:cNvCxnSpPr/>
      </xdr:nvCxnSpPr>
      <xdr:spPr>
        <a:xfrm flipV="1">
          <a:off x="16317595" y="5951220"/>
          <a:ext cx="1269"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42</xdr:row>
      <xdr:rowOff>80027</xdr:rowOff>
    </xdr:from>
    <xdr:ext cx="405111" cy="259045"/>
    <xdr:sp macro="" textlink="">
      <xdr:nvSpPr>
        <xdr:cNvPr id="378" name="【試験研究機関】&#10;有形固定資産減価償却率最小値テキスト"/>
        <xdr:cNvSpPr txBox="1"/>
      </xdr:nvSpPr>
      <xdr:spPr>
        <a:xfrm>
          <a:off x="163703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428625</xdr:colOff>
      <xdr:row>42</xdr:row>
      <xdr:rowOff>76200</xdr:rowOff>
    </xdr:from>
    <xdr:to>
      <xdr:col>23</xdr:col>
      <xdr:colOff>606425</xdr:colOff>
      <xdr:row>42</xdr:row>
      <xdr:rowOff>76200</xdr:rowOff>
    </xdr:to>
    <xdr:cxnSp macro="">
      <xdr:nvCxnSpPr>
        <xdr:cNvPr id="379" name="直線コネクタ 378"/>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68597</xdr:rowOff>
    </xdr:from>
    <xdr:ext cx="405111" cy="259045"/>
    <xdr:sp macro="" textlink="">
      <xdr:nvSpPr>
        <xdr:cNvPr id="380" name="【試験研究機関】&#10;有形固定資産減価償却率最大値テキスト"/>
        <xdr:cNvSpPr txBox="1"/>
      </xdr:nvSpPr>
      <xdr:spPr>
        <a:xfrm>
          <a:off x="163703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81" name="直線コネクタ 380"/>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15257</xdr:rowOff>
    </xdr:from>
    <xdr:ext cx="405111" cy="259045"/>
    <xdr:sp macro="" textlink="">
      <xdr:nvSpPr>
        <xdr:cNvPr id="382" name="【試験研究機関】&#10;有形固定資産減価償却率平均値テキスト"/>
        <xdr:cNvSpPr txBox="1"/>
      </xdr:nvSpPr>
      <xdr:spPr>
        <a:xfrm>
          <a:off x="16370300" y="601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36830</xdr:rowOff>
    </xdr:from>
    <xdr:to>
      <xdr:col>23</xdr:col>
      <xdr:colOff>568325</xdr:colOff>
      <xdr:row>35</xdr:row>
      <xdr:rowOff>138430</xdr:rowOff>
    </xdr:to>
    <xdr:sp macro="" textlink="">
      <xdr:nvSpPr>
        <xdr:cNvPr id="383" name="フローチャート : 判断 382"/>
        <xdr:cNvSpPr/>
      </xdr:nvSpPr>
      <xdr:spPr>
        <a:xfrm>
          <a:off x="16268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2540</xdr:rowOff>
    </xdr:from>
    <xdr:to>
      <xdr:col>22</xdr:col>
      <xdr:colOff>415925</xdr:colOff>
      <xdr:row>38</xdr:row>
      <xdr:rowOff>104140</xdr:rowOff>
    </xdr:to>
    <xdr:sp macro="" textlink="">
      <xdr:nvSpPr>
        <xdr:cNvPr id="384" name="フローチャート : 判断 383"/>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95267</xdr:rowOff>
    </xdr:from>
    <xdr:ext cx="405111" cy="259045"/>
    <xdr:sp macro="" textlink="">
      <xdr:nvSpPr>
        <xdr:cNvPr id="385" name="n_1aveValue【試験研究機関】&#10;有形固定資産減価償却率"/>
        <xdr:cNvSpPr txBox="1"/>
      </xdr:nvSpPr>
      <xdr:spPr>
        <a:xfrm>
          <a:off x="15266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6" name="テキスト ボックス 3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7" name="テキスト ボックス 3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8" name="テキスト ボックス 3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9" name="テキスト ボックス 3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0" name="テキスト ボックス 3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391" name="円/楕円 390"/>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24147</xdr:rowOff>
    </xdr:from>
    <xdr:ext cx="405111" cy="259045"/>
    <xdr:sp macro="" textlink="">
      <xdr:nvSpPr>
        <xdr:cNvPr id="392" name="【試験研究機関】&#10;有形固定資産減価償却率該当値テキスト"/>
        <xdr:cNvSpPr txBox="1"/>
      </xdr:nvSpPr>
      <xdr:spPr>
        <a:xfrm>
          <a:off x="163703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36830</xdr:rowOff>
    </xdr:from>
    <xdr:to>
      <xdr:col>22</xdr:col>
      <xdr:colOff>415925</xdr:colOff>
      <xdr:row>37</xdr:row>
      <xdr:rowOff>138430</xdr:rowOff>
    </xdr:to>
    <xdr:sp macro="" textlink="">
      <xdr:nvSpPr>
        <xdr:cNvPr id="393" name="円/楕円 392"/>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121920</xdr:rowOff>
    </xdr:from>
    <xdr:to>
      <xdr:col>23</xdr:col>
      <xdr:colOff>517525</xdr:colOff>
      <xdr:row>37</xdr:row>
      <xdr:rowOff>87630</xdr:rowOff>
    </xdr:to>
    <xdr:cxnSp macro="">
      <xdr:nvCxnSpPr>
        <xdr:cNvPr id="394" name="直線コネクタ 393"/>
        <xdr:cNvCxnSpPr/>
      </xdr:nvCxnSpPr>
      <xdr:spPr>
        <a:xfrm flipV="1">
          <a:off x="15481300" y="595122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154957</xdr:rowOff>
    </xdr:from>
    <xdr:ext cx="405111" cy="259045"/>
    <xdr:sp macro="" textlink="">
      <xdr:nvSpPr>
        <xdr:cNvPr id="395" name="n_1mainValue【試験研究機関】&#10;有形固定資産減価償却率"/>
        <xdr:cNvSpPr txBox="1"/>
      </xdr:nvSpPr>
      <xdr:spPr>
        <a:xfrm>
          <a:off x="15266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397" name="正方形/長方形 396"/>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398" name="正方形/長方形 397"/>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399" name="正方形/長方形 398"/>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400" name="正方形/長方形 399"/>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5" name="テキスト ボックス 40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7" name="テキスト ボックス 40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9" name="テキスト ボックス 40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11" name="テキスト ボックス 41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13" name="テキスト ボックス 41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5" name="テキスト ボックス 41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8"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10886</xdr:rowOff>
    </xdr:from>
    <xdr:to>
      <xdr:col>32</xdr:col>
      <xdr:colOff>186689</xdr:colOff>
      <xdr:row>41</xdr:row>
      <xdr:rowOff>100693</xdr:rowOff>
    </xdr:to>
    <xdr:cxnSp macro="">
      <xdr:nvCxnSpPr>
        <xdr:cNvPr id="419" name="直線コネクタ 418"/>
        <xdr:cNvCxnSpPr/>
      </xdr:nvCxnSpPr>
      <xdr:spPr>
        <a:xfrm flipV="1">
          <a:off x="22159595" y="5840186"/>
          <a:ext cx="1269"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41</xdr:row>
      <xdr:rowOff>104520</xdr:rowOff>
    </xdr:from>
    <xdr:ext cx="469744" cy="259045"/>
    <xdr:sp macro="" textlink="">
      <xdr:nvSpPr>
        <xdr:cNvPr id="420" name="【試験研究機関】&#10;一人当たり面積最小値テキスト"/>
        <xdr:cNvSpPr txBox="1"/>
      </xdr:nvSpPr>
      <xdr:spPr>
        <a:xfrm>
          <a:off x="222123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41</xdr:row>
      <xdr:rowOff>100693</xdr:rowOff>
    </xdr:from>
    <xdr:to>
      <xdr:col>32</xdr:col>
      <xdr:colOff>276225</xdr:colOff>
      <xdr:row>41</xdr:row>
      <xdr:rowOff>100693</xdr:rowOff>
    </xdr:to>
    <xdr:cxnSp macro="">
      <xdr:nvCxnSpPr>
        <xdr:cNvPr id="421" name="直線コネクタ 420"/>
        <xdr:cNvCxnSpPr/>
      </xdr:nvCxnSpPr>
      <xdr:spPr>
        <a:xfrm>
          <a:off x="22072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129013</xdr:rowOff>
    </xdr:from>
    <xdr:ext cx="469744" cy="259045"/>
    <xdr:sp macro="" textlink="">
      <xdr:nvSpPr>
        <xdr:cNvPr id="422" name="【試験研究機関】&#10;一人当たり面積最大値テキスト"/>
        <xdr:cNvSpPr txBox="1"/>
      </xdr:nvSpPr>
      <xdr:spPr>
        <a:xfrm>
          <a:off x="22212300" y="56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34</xdr:row>
      <xdr:rowOff>10886</xdr:rowOff>
    </xdr:from>
    <xdr:to>
      <xdr:col>32</xdr:col>
      <xdr:colOff>276225</xdr:colOff>
      <xdr:row>34</xdr:row>
      <xdr:rowOff>10886</xdr:rowOff>
    </xdr:to>
    <xdr:cxnSp macro="">
      <xdr:nvCxnSpPr>
        <xdr:cNvPr id="423" name="直線コネクタ 422"/>
        <xdr:cNvCxnSpPr/>
      </xdr:nvCxnSpPr>
      <xdr:spPr>
        <a:xfrm>
          <a:off x="22072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52812</xdr:rowOff>
    </xdr:from>
    <xdr:ext cx="469744" cy="259045"/>
    <xdr:sp macro="" textlink="">
      <xdr:nvSpPr>
        <xdr:cNvPr id="424" name="【試験研究機関】&#10;一人当たり面積平均値テキスト"/>
        <xdr:cNvSpPr txBox="1"/>
      </xdr:nvSpPr>
      <xdr:spPr>
        <a:xfrm>
          <a:off x="222123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74385</xdr:rowOff>
    </xdr:from>
    <xdr:to>
      <xdr:col>32</xdr:col>
      <xdr:colOff>238125</xdr:colOff>
      <xdr:row>39</xdr:row>
      <xdr:rowOff>4535</xdr:rowOff>
    </xdr:to>
    <xdr:sp macro="" textlink="">
      <xdr:nvSpPr>
        <xdr:cNvPr id="425" name="フローチャート : 判断 424"/>
        <xdr:cNvSpPr/>
      </xdr:nvSpPr>
      <xdr:spPr>
        <a:xfrm>
          <a:off x="22110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41728</xdr:rowOff>
    </xdr:from>
    <xdr:to>
      <xdr:col>31</xdr:col>
      <xdr:colOff>85725</xdr:colOff>
      <xdr:row>38</xdr:row>
      <xdr:rowOff>143328</xdr:rowOff>
    </xdr:to>
    <xdr:sp macro="" textlink="">
      <xdr:nvSpPr>
        <xdr:cNvPr id="426" name="フローチャート : 判断 425"/>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134455</xdr:rowOff>
    </xdr:from>
    <xdr:ext cx="469744" cy="259045"/>
    <xdr:sp macro="" textlink="">
      <xdr:nvSpPr>
        <xdr:cNvPr id="427" name="n_1aveValue【試験研究機関】&#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131536</xdr:rowOff>
    </xdr:from>
    <xdr:to>
      <xdr:col>32</xdr:col>
      <xdr:colOff>238125</xdr:colOff>
      <xdr:row>34</xdr:row>
      <xdr:rowOff>61686</xdr:rowOff>
    </xdr:to>
    <xdr:sp macro="" textlink="">
      <xdr:nvSpPr>
        <xdr:cNvPr id="433" name="円/楕円 432"/>
        <xdr:cNvSpPr/>
      </xdr:nvSpPr>
      <xdr:spPr>
        <a:xfrm>
          <a:off x="221107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84563</xdr:rowOff>
    </xdr:from>
    <xdr:ext cx="469744" cy="259045"/>
    <xdr:sp macro="" textlink="">
      <xdr:nvSpPr>
        <xdr:cNvPr id="434" name="【試験研究機関】&#10;一人当たり面積該当値テキスト"/>
        <xdr:cNvSpPr txBox="1"/>
      </xdr:nvSpPr>
      <xdr:spPr>
        <a:xfrm>
          <a:off x="22212300"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66222</xdr:rowOff>
    </xdr:from>
    <xdr:to>
      <xdr:col>31</xdr:col>
      <xdr:colOff>85725</xdr:colOff>
      <xdr:row>33</xdr:row>
      <xdr:rowOff>167822</xdr:rowOff>
    </xdr:to>
    <xdr:sp macro="" textlink="">
      <xdr:nvSpPr>
        <xdr:cNvPr id="435" name="円/楕円 434"/>
        <xdr:cNvSpPr/>
      </xdr:nvSpPr>
      <xdr:spPr>
        <a:xfrm>
          <a:off x="21272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117022</xdr:rowOff>
    </xdr:from>
    <xdr:to>
      <xdr:col>32</xdr:col>
      <xdr:colOff>187325</xdr:colOff>
      <xdr:row>34</xdr:row>
      <xdr:rowOff>10886</xdr:rowOff>
    </xdr:to>
    <xdr:cxnSp macro="">
      <xdr:nvCxnSpPr>
        <xdr:cNvPr id="436" name="直線コネクタ 435"/>
        <xdr:cNvCxnSpPr/>
      </xdr:nvCxnSpPr>
      <xdr:spPr>
        <a:xfrm>
          <a:off x="21323300" y="5774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12899</xdr:rowOff>
    </xdr:from>
    <xdr:ext cx="469744" cy="259045"/>
    <xdr:sp macro="" textlink="">
      <xdr:nvSpPr>
        <xdr:cNvPr id="437" name="n_1mainValue【試験研究機関】&#10;一人当たり面積"/>
        <xdr:cNvSpPr txBox="1"/>
      </xdr:nvSpPr>
      <xdr:spPr>
        <a:xfrm>
          <a:off x="210757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439" name="正方形/長方形 438"/>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440" name="正方形/長方形 439"/>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441" name="正方形/長方形 440"/>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442" name="正方形/長方形 441"/>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8" name="テキスト ボックス 4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8" name="テキスト ボックス 4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0" name="テキスト ボックス 4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1"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87085</xdr:rowOff>
    </xdr:from>
    <xdr:to>
      <xdr:col>23</xdr:col>
      <xdr:colOff>516889</xdr:colOff>
      <xdr:row>62</xdr:row>
      <xdr:rowOff>59872</xdr:rowOff>
    </xdr:to>
    <xdr:cxnSp macro="">
      <xdr:nvCxnSpPr>
        <xdr:cNvPr id="462" name="直線コネクタ 461"/>
        <xdr:cNvCxnSpPr/>
      </xdr:nvCxnSpPr>
      <xdr:spPr>
        <a:xfrm flipV="1">
          <a:off x="16317595" y="9688285"/>
          <a:ext cx="1269" cy="100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62</xdr:row>
      <xdr:rowOff>63699</xdr:rowOff>
    </xdr:from>
    <xdr:ext cx="405111" cy="259045"/>
    <xdr:sp macro="" textlink="">
      <xdr:nvSpPr>
        <xdr:cNvPr id="463" name="【警察施設】&#10;有形固定資産減価償却率最小値テキスト"/>
        <xdr:cNvSpPr txBox="1"/>
      </xdr:nvSpPr>
      <xdr:spPr>
        <a:xfrm>
          <a:off x="16370300" y="1069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428625</xdr:colOff>
      <xdr:row>62</xdr:row>
      <xdr:rowOff>59872</xdr:rowOff>
    </xdr:from>
    <xdr:to>
      <xdr:col>23</xdr:col>
      <xdr:colOff>606425</xdr:colOff>
      <xdr:row>62</xdr:row>
      <xdr:rowOff>59872</xdr:rowOff>
    </xdr:to>
    <xdr:cxnSp macro="">
      <xdr:nvCxnSpPr>
        <xdr:cNvPr id="464" name="直線コネクタ 463"/>
        <xdr:cNvCxnSpPr/>
      </xdr:nvCxnSpPr>
      <xdr:spPr>
        <a:xfrm>
          <a:off x="16230600" y="1068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33762</xdr:rowOff>
    </xdr:from>
    <xdr:ext cx="405111" cy="259045"/>
    <xdr:sp macro="" textlink="">
      <xdr:nvSpPr>
        <xdr:cNvPr id="465" name="【警察施設】&#10;有形固定資産減価償却率最大値テキスト"/>
        <xdr:cNvSpPr txBox="1"/>
      </xdr:nvSpPr>
      <xdr:spPr>
        <a:xfrm>
          <a:off x="16370300" y="946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428625</xdr:colOff>
      <xdr:row>56</xdr:row>
      <xdr:rowOff>87085</xdr:rowOff>
    </xdr:from>
    <xdr:to>
      <xdr:col>23</xdr:col>
      <xdr:colOff>606425</xdr:colOff>
      <xdr:row>56</xdr:row>
      <xdr:rowOff>87085</xdr:rowOff>
    </xdr:to>
    <xdr:cxnSp macro="">
      <xdr:nvCxnSpPr>
        <xdr:cNvPr id="466" name="直線コネクタ 465"/>
        <xdr:cNvCxnSpPr/>
      </xdr:nvCxnSpPr>
      <xdr:spPr>
        <a:xfrm>
          <a:off x="16230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15620</xdr:rowOff>
    </xdr:from>
    <xdr:ext cx="405111" cy="259045"/>
    <xdr:sp macro="" textlink="">
      <xdr:nvSpPr>
        <xdr:cNvPr id="467" name="【警察施設】&#10;有形固定資産減価償却率平均値テキスト"/>
        <xdr:cNvSpPr txBox="1"/>
      </xdr:nvSpPr>
      <xdr:spPr>
        <a:xfrm>
          <a:off x="16370300" y="1013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164193</xdr:rowOff>
    </xdr:from>
    <xdr:to>
      <xdr:col>23</xdr:col>
      <xdr:colOff>568325</xdr:colOff>
      <xdr:row>60</xdr:row>
      <xdr:rowOff>94343</xdr:rowOff>
    </xdr:to>
    <xdr:sp macro="" textlink="">
      <xdr:nvSpPr>
        <xdr:cNvPr id="468" name="フローチャート : 判断 467"/>
        <xdr:cNvSpPr/>
      </xdr:nvSpPr>
      <xdr:spPr>
        <a:xfrm>
          <a:off x="162687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164193</xdr:rowOff>
    </xdr:from>
    <xdr:to>
      <xdr:col>22</xdr:col>
      <xdr:colOff>415925</xdr:colOff>
      <xdr:row>60</xdr:row>
      <xdr:rowOff>94343</xdr:rowOff>
    </xdr:to>
    <xdr:sp macro="" textlink="">
      <xdr:nvSpPr>
        <xdr:cNvPr id="469" name="フローチャート : 判断 468"/>
        <xdr:cNvSpPr/>
      </xdr:nvSpPr>
      <xdr:spPr>
        <a:xfrm>
          <a:off x="15430500" y="1027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110870</xdr:rowOff>
    </xdr:from>
    <xdr:ext cx="405111" cy="259045"/>
    <xdr:sp macro="" textlink="">
      <xdr:nvSpPr>
        <xdr:cNvPr id="470" name="n_1aveValue【警察施設】&#10;有形固定資産減価償却率"/>
        <xdr:cNvSpPr txBox="1"/>
      </xdr:nvSpPr>
      <xdr:spPr>
        <a:xfrm>
          <a:off x="15266043"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9072</xdr:rowOff>
    </xdr:from>
    <xdr:to>
      <xdr:col>23</xdr:col>
      <xdr:colOff>568325</xdr:colOff>
      <xdr:row>62</xdr:row>
      <xdr:rowOff>110672</xdr:rowOff>
    </xdr:to>
    <xdr:sp macro="" textlink="">
      <xdr:nvSpPr>
        <xdr:cNvPr id="476" name="円/楕円 475"/>
        <xdr:cNvSpPr/>
      </xdr:nvSpPr>
      <xdr:spPr>
        <a:xfrm>
          <a:off x="162687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61</xdr:row>
      <xdr:rowOff>95449</xdr:rowOff>
    </xdr:from>
    <xdr:ext cx="405111" cy="259045"/>
    <xdr:sp macro="" textlink="">
      <xdr:nvSpPr>
        <xdr:cNvPr id="477" name="【警察施設】&#10;有形固定資産減価償却率該当値テキスト"/>
        <xdr:cNvSpPr txBox="1"/>
      </xdr:nvSpPr>
      <xdr:spPr>
        <a:xfrm>
          <a:off x="16370300" y="1055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77107</xdr:rowOff>
    </xdr:from>
    <xdr:to>
      <xdr:col>22</xdr:col>
      <xdr:colOff>415925</xdr:colOff>
      <xdr:row>64</xdr:row>
      <xdr:rowOff>7257</xdr:rowOff>
    </xdr:to>
    <xdr:sp macro="" textlink="">
      <xdr:nvSpPr>
        <xdr:cNvPr id="478" name="円/楕円 477"/>
        <xdr:cNvSpPr/>
      </xdr:nvSpPr>
      <xdr:spPr>
        <a:xfrm>
          <a:off x="15430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59872</xdr:rowOff>
    </xdr:from>
    <xdr:to>
      <xdr:col>23</xdr:col>
      <xdr:colOff>517525</xdr:colOff>
      <xdr:row>63</xdr:row>
      <xdr:rowOff>127907</xdr:rowOff>
    </xdr:to>
    <xdr:cxnSp macro="">
      <xdr:nvCxnSpPr>
        <xdr:cNvPr id="479" name="直線コネクタ 478"/>
        <xdr:cNvCxnSpPr/>
      </xdr:nvCxnSpPr>
      <xdr:spPr>
        <a:xfrm flipV="1">
          <a:off x="15481300" y="10689772"/>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169834</xdr:rowOff>
    </xdr:from>
    <xdr:ext cx="405111" cy="259045"/>
    <xdr:sp macro="" textlink="">
      <xdr:nvSpPr>
        <xdr:cNvPr id="480" name="n_1mainValue【警察施設】&#10;有形固定資産減価償却率"/>
        <xdr:cNvSpPr txBox="1"/>
      </xdr:nvSpPr>
      <xdr:spPr>
        <a:xfrm>
          <a:off x="15266043" y="1097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482" name="正方形/長方形 481"/>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483" name="正方形/長方形 482"/>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484" name="正方形/長方形 483"/>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485" name="正方形/長方形 484"/>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0"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34290</xdr:rowOff>
    </xdr:from>
    <xdr:to>
      <xdr:col>32</xdr:col>
      <xdr:colOff>186689</xdr:colOff>
      <xdr:row>64</xdr:row>
      <xdr:rowOff>68580</xdr:rowOff>
    </xdr:to>
    <xdr:cxnSp macro="">
      <xdr:nvCxnSpPr>
        <xdr:cNvPr id="501" name="直線コネクタ 500"/>
        <xdr:cNvCxnSpPr/>
      </xdr:nvCxnSpPr>
      <xdr:spPr>
        <a:xfrm flipV="1">
          <a:off x="22159595" y="9806940"/>
          <a:ext cx="1269"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64</xdr:row>
      <xdr:rowOff>72407</xdr:rowOff>
    </xdr:from>
    <xdr:ext cx="469744" cy="259045"/>
    <xdr:sp macro="" textlink="">
      <xdr:nvSpPr>
        <xdr:cNvPr id="502" name="【警察施設】&#10;一人当たり面積最小値テキスト"/>
        <xdr:cNvSpPr txBox="1"/>
      </xdr:nvSpPr>
      <xdr:spPr>
        <a:xfrm>
          <a:off x="222123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32</xdr:col>
      <xdr:colOff>98425</xdr:colOff>
      <xdr:row>64</xdr:row>
      <xdr:rowOff>68580</xdr:rowOff>
    </xdr:from>
    <xdr:to>
      <xdr:col>32</xdr:col>
      <xdr:colOff>276225</xdr:colOff>
      <xdr:row>64</xdr:row>
      <xdr:rowOff>68580</xdr:rowOff>
    </xdr:to>
    <xdr:cxnSp macro="">
      <xdr:nvCxnSpPr>
        <xdr:cNvPr id="503" name="直線コネクタ 502"/>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152417</xdr:rowOff>
    </xdr:from>
    <xdr:ext cx="469744" cy="259045"/>
    <xdr:sp macro="" textlink="">
      <xdr:nvSpPr>
        <xdr:cNvPr id="504" name="【警察施設】&#10;一人当たり面積最大値テキスト"/>
        <xdr:cNvSpPr txBox="1"/>
      </xdr:nvSpPr>
      <xdr:spPr>
        <a:xfrm>
          <a:off x="22212300" y="958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57</xdr:row>
      <xdr:rowOff>34290</xdr:rowOff>
    </xdr:from>
    <xdr:to>
      <xdr:col>32</xdr:col>
      <xdr:colOff>276225</xdr:colOff>
      <xdr:row>57</xdr:row>
      <xdr:rowOff>34290</xdr:rowOff>
    </xdr:to>
    <xdr:cxnSp macro="">
      <xdr:nvCxnSpPr>
        <xdr:cNvPr id="505" name="直線コネクタ 504"/>
        <xdr:cNvCxnSpPr/>
      </xdr:nvCxnSpPr>
      <xdr:spPr>
        <a:xfrm>
          <a:off x="22072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61</xdr:row>
      <xdr:rowOff>53357</xdr:rowOff>
    </xdr:from>
    <xdr:ext cx="469744" cy="259045"/>
    <xdr:sp macro="" textlink="">
      <xdr:nvSpPr>
        <xdr:cNvPr id="506" name="【警察施設】&#10;一人当たり面積平均値テキスト"/>
        <xdr:cNvSpPr txBox="1"/>
      </xdr:nvSpPr>
      <xdr:spPr>
        <a:xfrm>
          <a:off x="222123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507" name="フローチャート : 判断 506"/>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143510</xdr:rowOff>
    </xdr:from>
    <xdr:to>
      <xdr:col>31</xdr:col>
      <xdr:colOff>85725</xdr:colOff>
      <xdr:row>62</xdr:row>
      <xdr:rowOff>73660</xdr:rowOff>
    </xdr:to>
    <xdr:sp macro="" textlink="">
      <xdr:nvSpPr>
        <xdr:cNvPr id="508" name="フローチャート : 判断 507"/>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64787</xdr:rowOff>
    </xdr:from>
    <xdr:ext cx="469744" cy="259045"/>
    <xdr:sp macro="" textlink="">
      <xdr:nvSpPr>
        <xdr:cNvPr id="509" name="n_1aveValue【警察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154940</xdr:rowOff>
    </xdr:from>
    <xdr:to>
      <xdr:col>32</xdr:col>
      <xdr:colOff>238125</xdr:colOff>
      <xdr:row>57</xdr:row>
      <xdr:rowOff>85090</xdr:rowOff>
    </xdr:to>
    <xdr:sp macro="" textlink="">
      <xdr:nvSpPr>
        <xdr:cNvPr id="515" name="円/楕円 514"/>
        <xdr:cNvSpPr/>
      </xdr:nvSpPr>
      <xdr:spPr>
        <a:xfrm>
          <a:off x="22110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107967</xdr:rowOff>
    </xdr:from>
    <xdr:ext cx="469744" cy="259045"/>
    <xdr:sp macro="" textlink="">
      <xdr:nvSpPr>
        <xdr:cNvPr id="516" name="【警察施設】&#10;一人当たり面積該当値テキスト"/>
        <xdr:cNvSpPr txBox="1"/>
      </xdr:nvSpPr>
      <xdr:spPr>
        <a:xfrm>
          <a:off x="22212300" y="97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166370</xdr:rowOff>
    </xdr:from>
    <xdr:to>
      <xdr:col>31</xdr:col>
      <xdr:colOff>85725</xdr:colOff>
      <xdr:row>58</xdr:row>
      <xdr:rowOff>96520</xdr:rowOff>
    </xdr:to>
    <xdr:sp macro="" textlink="">
      <xdr:nvSpPr>
        <xdr:cNvPr id="517" name="円/楕円 516"/>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34290</xdr:rowOff>
    </xdr:from>
    <xdr:to>
      <xdr:col>32</xdr:col>
      <xdr:colOff>187325</xdr:colOff>
      <xdr:row>58</xdr:row>
      <xdr:rowOff>45720</xdr:rowOff>
    </xdr:to>
    <xdr:cxnSp macro="">
      <xdr:nvCxnSpPr>
        <xdr:cNvPr id="518" name="直線コネクタ 517"/>
        <xdr:cNvCxnSpPr/>
      </xdr:nvCxnSpPr>
      <xdr:spPr>
        <a:xfrm flipV="1">
          <a:off x="21323300" y="98069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113047</xdr:rowOff>
    </xdr:from>
    <xdr:ext cx="469744" cy="259045"/>
    <xdr:sp macro="" textlink="">
      <xdr:nvSpPr>
        <xdr:cNvPr id="519" name="n_1mainValue【警察施設】&#10;一人当たり面積"/>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521" name="正方形/長方形 520"/>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522" name="正方形/長方形 521"/>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523" name="正方形/長方形 522"/>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524" name="正方形/長方形 523"/>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8" name="テキスト ボックス 5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8" name="テキスト ボックス 5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0" name="テキスト ボックス 5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1"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106680</xdr:rowOff>
    </xdr:from>
    <xdr:to>
      <xdr:col>23</xdr:col>
      <xdr:colOff>516889</xdr:colOff>
      <xdr:row>85</xdr:row>
      <xdr:rowOff>156211</xdr:rowOff>
    </xdr:to>
    <xdr:cxnSp macro="">
      <xdr:nvCxnSpPr>
        <xdr:cNvPr id="542" name="直線コネクタ 541"/>
        <xdr:cNvCxnSpPr/>
      </xdr:nvCxnSpPr>
      <xdr:spPr>
        <a:xfrm flipV="1">
          <a:off x="16317595" y="13479780"/>
          <a:ext cx="1269"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85</xdr:row>
      <xdr:rowOff>160038</xdr:rowOff>
    </xdr:from>
    <xdr:ext cx="405111" cy="259045"/>
    <xdr:sp macro="" textlink="">
      <xdr:nvSpPr>
        <xdr:cNvPr id="543" name="【庁舎】&#10;有形固定資産減価償却率最小値テキスト"/>
        <xdr:cNvSpPr txBox="1"/>
      </xdr:nvSpPr>
      <xdr:spPr>
        <a:xfrm>
          <a:off x="163703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23</xdr:col>
      <xdr:colOff>428625</xdr:colOff>
      <xdr:row>85</xdr:row>
      <xdr:rowOff>156211</xdr:rowOff>
    </xdr:from>
    <xdr:to>
      <xdr:col>23</xdr:col>
      <xdr:colOff>606425</xdr:colOff>
      <xdr:row>85</xdr:row>
      <xdr:rowOff>156211</xdr:rowOff>
    </xdr:to>
    <xdr:cxnSp macro="">
      <xdr:nvCxnSpPr>
        <xdr:cNvPr id="544" name="直線コネクタ 543"/>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53357</xdr:rowOff>
    </xdr:from>
    <xdr:ext cx="405111" cy="259045"/>
    <xdr:sp macro="" textlink="">
      <xdr:nvSpPr>
        <xdr:cNvPr id="545" name="【庁舎】&#10;有形固定資産減価償却率最大値テキスト"/>
        <xdr:cNvSpPr txBox="1"/>
      </xdr:nvSpPr>
      <xdr:spPr>
        <a:xfrm>
          <a:off x="163703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23</xdr:col>
      <xdr:colOff>428625</xdr:colOff>
      <xdr:row>78</xdr:row>
      <xdr:rowOff>106680</xdr:rowOff>
    </xdr:from>
    <xdr:to>
      <xdr:col>23</xdr:col>
      <xdr:colOff>606425</xdr:colOff>
      <xdr:row>78</xdr:row>
      <xdr:rowOff>106680</xdr:rowOff>
    </xdr:to>
    <xdr:cxnSp macro="">
      <xdr:nvCxnSpPr>
        <xdr:cNvPr id="546" name="直線コネクタ 545"/>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84</xdr:row>
      <xdr:rowOff>40657</xdr:rowOff>
    </xdr:from>
    <xdr:ext cx="405111" cy="259045"/>
    <xdr:sp macro="" textlink="">
      <xdr:nvSpPr>
        <xdr:cNvPr id="547" name="【庁舎】&#10;有形固定資産減価償却率平均値テキスト"/>
        <xdr:cNvSpPr txBox="1"/>
      </xdr:nvSpPr>
      <xdr:spPr>
        <a:xfrm>
          <a:off x="16370300" y="14442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17780</xdr:rowOff>
    </xdr:from>
    <xdr:to>
      <xdr:col>23</xdr:col>
      <xdr:colOff>568325</xdr:colOff>
      <xdr:row>85</xdr:row>
      <xdr:rowOff>119380</xdr:rowOff>
    </xdr:to>
    <xdr:sp macro="" textlink="">
      <xdr:nvSpPr>
        <xdr:cNvPr id="548" name="フローチャート : 判断 547"/>
        <xdr:cNvSpPr/>
      </xdr:nvSpPr>
      <xdr:spPr>
        <a:xfrm>
          <a:off x="162687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55880</xdr:rowOff>
    </xdr:from>
    <xdr:to>
      <xdr:col>22</xdr:col>
      <xdr:colOff>415925</xdr:colOff>
      <xdr:row>85</xdr:row>
      <xdr:rowOff>157480</xdr:rowOff>
    </xdr:to>
    <xdr:sp macro="" textlink="">
      <xdr:nvSpPr>
        <xdr:cNvPr id="549" name="フローチャート : 判断 548"/>
        <xdr:cNvSpPr/>
      </xdr:nvSpPr>
      <xdr:spPr>
        <a:xfrm>
          <a:off x="15430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2557</xdr:rowOff>
    </xdr:from>
    <xdr:ext cx="405111" cy="259045"/>
    <xdr:sp macro="" textlink="">
      <xdr:nvSpPr>
        <xdr:cNvPr id="550" name="n_1aveValue【庁舎】&#10;有形固定資産減価償却率"/>
        <xdr:cNvSpPr txBox="1"/>
      </xdr:nvSpPr>
      <xdr:spPr>
        <a:xfrm>
          <a:off x="15266043"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105411</xdr:rowOff>
    </xdr:from>
    <xdr:to>
      <xdr:col>23</xdr:col>
      <xdr:colOff>568325</xdr:colOff>
      <xdr:row>86</xdr:row>
      <xdr:rowOff>35561</xdr:rowOff>
    </xdr:to>
    <xdr:sp macro="" textlink="">
      <xdr:nvSpPr>
        <xdr:cNvPr id="556" name="円/楕円 555"/>
        <xdr:cNvSpPr/>
      </xdr:nvSpPr>
      <xdr:spPr>
        <a:xfrm>
          <a:off x="16268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85</xdr:row>
      <xdr:rowOff>20338</xdr:rowOff>
    </xdr:from>
    <xdr:ext cx="405111" cy="259045"/>
    <xdr:sp macro="" textlink="">
      <xdr:nvSpPr>
        <xdr:cNvPr id="557" name="【庁舎】&#10;有形固定資産減価償却率該当値テキスト"/>
        <xdr:cNvSpPr txBox="1"/>
      </xdr:nvSpPr>
      <xdr:spPr>
        <a:xfrm>
          <a:off x="16370300" y="1459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147320</xdr:rowOff>
    </xdr:from>
    <xdr:to>
      <xdr:col>22</xdr:col>
      <xdr:colOff>415925</xdr:colOff>
      <xdr:row>86</xdr:row>
      <xdr:rowOff>77470</xdr:rowOff>
    </xdr:to>
    <xdr:sp macro="" textlink="">
      <xdr:nvSpPr>
        <xdr:cNvPr id="558" name="円/楕円 557"/>
        <xdr:cNvSpPr/>
      </xdr:nvSpPr>
      <xdr:spPr>
        <a:xfrm>
          <a:off x="1543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156211</xdr:rowOff>
    </xdr:from>
    <xdr:to>
      <xdr:col>23</xdr:col>
      <xdr:colOff>517525</xdr:colOff>
      <xdr:row>86</xdr:row>
      <xdr:rowOff>26670</xdr:rowOff>
    </xdr:to>
    <xdr:cxnSp macro="">
      <xdr:nvCxnSpPr>
        <xdr:cNvPr id="559" name="直線コネクタ 558"/>
        <xdr:cNvCxnSpPr/>
      </xdr:nvCxnSpPr>
      <xdr:spPr>
        <a:xfrm flipV="1">
          <a:off x="15481300" y="14729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68597</xdr:rowOff>
    </xdr:from>
    <xdr:ext cx="405111" cy="259045"/>
    <xdr:sp macro="" textlink="">
      <xdr:nvSpPr>
        <xdr:cNvPr id="560" name="n_1mainValue【庁舎】&#10;有形固定資産減価償却率"/>
        <xdr:cNvSpPr txBox="1"/>
      </xdr:nvSpPr>
      <xdr:spPr>
        <a:xfrm>
          <a:off x="15266043"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562" name="正方形/長方形 56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563" name="正方形/長方形 56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564" name="正方形/長方形 56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565" name="正方形/長方形 56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9" name="テキスト ボックス 56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83</xdr:row>
      <xdr:rowOff>57150</xdr:rowOff>
    </xdr:from>
    <xdr:to>
      <xdr:col>32</xdr:col>
      <xdr:colOff>186689</xdr:colOff>
      <xdr:row>87</xdr:row>
      <xdr:rowOff>38100</xdr:rowOff>
    </xdr:to>
    <xdr:cxnSp macro="">
      <xdr:nvCxnSpPr>
        <xdr:cNvPr id="583" name="直線コネクタ 582"/>
        <xdr:cNvCxnSpPr/>
      </xdr:nvCxnSpPr>
      <xdr:spPr>
        <a:xfrm flipV="1">
          <a:off x="22159595" y="14287500"/>
          <a:ext cx="1269"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87</xdr:row>
      <xdr:rowOff>41927</xdr:rowOff>
    </xdr:from>
    <xdr:ext cx="469744" cy="259045"/>
    <xdr:sp macro="" textlink="">
      <xdr:nvSpPr>
        <xdr:cNvPr id="584" name="【庁舎】&#10;一人当たり面積最小値テキスト"/>
        <xdr:cNvSpPr txBox="1"/>
      </xdr:nvSpPr>
      <xdr:spPr>
        <a:xfrm>
          <a:off x="222123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585" name="直線コネクタ 584"/>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82</xdr:row>
      <xdr:rowOff>3827</xdr:rowOff>
    </xdr:from>
    <xdr:ext cx="469744" cy="259045"/>
    <xdr:sp macro="" textlink="">
      <xdr:nvSpPr>
        <xdr:cNvPr id="586" name="【庁舎】&#10;一人当たり面積最大値テキスト"/>
        <xdr:cNvSpPr txBox="1"/>
      </xdr:nvSpPr>
      <xdr:spPr>
        <a:xfrm>
          <a:off x="222123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32</xdr:col>
      <xdr:colOff>98425</xdr:colOff>
      <xdr:row>83</xdr:row>
      <xdr:rowOff>57150</xdr:rowOff>
    </xdr:from>
    <xdr:to>
      <xdr:col>32</xdr:col>
      <xdr:colOff>276225</xdr:colOff>
      <xdr:row>83</xdr:row>
      <xdr:rowOff>57150</xdr:rowOff>
    </xdr:to>
    <xdr:cxnSp macro="">
      <xdr:nvCxnSpPr>
        <xdr:cNvPr id="587" name="直線コネクタ 586"/>
        <xdr:cNvCxnSpPr/>
      </xdr:nvCxnSpPr>
      <xdr:spPr>
        <a:xfrm>
          <a:off x="22072600" y="1428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105427</xdr:rowOff>
    </xdr:from>
    <xdr:ext cx="469744" cy="259045"/>
    <xdr:sp macro="" textlink="">
      <xdr:nvSpPr>
        <xdr:cNvPr id="588" name="【庁舎】&#10;一人当たり面積平均値テキスト"/>
        <xdr:cNvSpPr txBox="1"/>
      </xdr:nvSpPr>
      <xdr:spPr>
        <a:xfrm>
          <a:off x="22212300" y="1433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82550</xdr:rowOff>
    </xdr:from>
    <xdr:to>
      <xdr:col>32</xdr:col>
      <xdr:colOff>238125</xdr:colOff>
      <xdr:row>85</xdr:row>
      <xdr:rowOff>12700</xdr:rowOff>
    </xdr:to>
    <xdr:sp macro="" textlink="">
      <xdr:nvSpPr>
        <xdr:cNvPr id="589" name="フローチャート : 判断 588"/>
        <xdr:cNvSpPr/>
      </xdr:nvSpPr>
      <xdr:spPr>
        <a:xfrm>
          <a:off x="221107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90" name="フローチャート : 判断 589"/>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91" name="n_1aveValue【庁舎】&#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158750</xdr:rowOff>
    </xdr:from>
    <xdr:to>
      <xdr:col>32</xdr:col>
      <xdr:colOff>238125</xdr:colOff>
      <xdr:row>87</xdr:row>
      <xdr:rowOff>88900</xdr:rowOff>
    </xdr:to>
    <xdr:sp macro="" textlink="">
      <xdr:nvSpPr>
        <xdr:cNvPr id="597" name="円/楕円 596"/>
        <xdr:cNvSpPr/>
      </xdr:nvSpPr>
      <xdr:spPr>
        <a:xfrm>
          <a:off x="221107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86</xdr:row>
      <xdr:rowOff>73677</xdr:rowOff>
    </xdr:from>
    <xdr:ext cx="469744" cy="259045"/>
    <xdr:sp macro="" textlink="">
      <xdr:nvSpPr>
        <xdr:cNvPr id="598" name="【庁舎】&#10;一人当たり面積該当値テキスト"/>
        <xdr:cNvSpPr txBox="1"/>
      </xdr:nvSpPr>
      <xdr:spPr>
        <a:xfrm>
          <a:off x="22212300"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101600</xdr:rowOff>
    </xdr:from>
    <xdr:to>
      <xdr:col>31</xdr:col>
      <xdr:colOff>85725</xdr:colOff>
      <xdr:row>78</xdr:row>
      <xdr:rowOff>31750</xdr:rowOff>
    </xdr:to>
    <xdr:sp macro="" textlink="">
      <xdr:nvSpPr>
        <xdr:cNvPr id="599" name="円/楕円 598"/>
        <xdr:cNvSpPr/>
      </xdr:nvSpPr>
      <xdr:spPr>
        <a:xfrm>
          <a:off x="21272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152400</xdr:rowOff>
    </xdr:from>
    <xdr:to>
      <xdr:col>32</xdr:col>
      <xdr:colOff>187325</xdr:colOff>
      <xdr:row>87</xdr:row>
      <xdr:rowOff>38100</xdr:rowOff>
    </xdr:to>
    <xdr:cxnSp macro="">
      <xdr:nvCxnSpPr>
        <xdr:cNvPr id="600" name="直線コネクタ 599"/>
        <xdr:cNvCxnSpPr/>
      </xdr:nvCxnSpPr>
      <xdr:spPr>
        <a:xfrm>
          <a:off x="21323300" y="13354050"/>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76</xdr:row>
      <xdr:rowOff>48277</xdr:rowOff>
    </xdr:from>
    <xdr:ext cx="469744" cy="259045"/>
    <xdr:sp macro="" textlink="">
      <xdr:nvSpPr>
        <xdr:cNvPr id="601" name="n_1mainValue【庁舎】&#10;一人当たり面積"/>
        <xdr:cNvSpPr txBox="1"/>
      </xdr:nvSpPr>
      <xdr:spPr>
        <a:xfrm>
          <a:off x="210757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体育館・プール</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における有形固定資産減価償却率が</a:t>
          </a:r>
          <a:r>
            <a:rPr kumimoji="1" lang="en-US" altLang="ja-JP" sz="1300">
              <a:solidFill>
                <a:schemeClr val="dk1"/>
              </a:solidFill>
              <a:effectLst/>
              <a:latin typeface="+mn-ea"/>
              <a:ea typeface="+mn-ea"/>
              <a:cs typeface="+mn-cs"/>
            </a:rPr>
            <a:t>80.9%</a:t>
          </a:r>
          <a:r>
            <a:rPr kumimoji="1" lang="ja-JP" altLang="ja-JP" sz="1300">
              <a:solidFill>
                <a:schemeClr val="dk1"/>
              </a:solidFill>
              <a:effectLst/>
              <a:latin typeface="+mn-ea"/>
              <a:ea typeface="+mn-ea"/>
              <a:cs typeface="+mn-cs"/>
            </a:rPr>
            <a:t>と比較的高くなっているが、県有スポーツ施設整備の基本方針や平成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年に策定した公共施設等総合管理計画等に基づき、総合的・長期的観点からコストと便益の最適化を図りながら、戦略的かつ適正に管理・活用していく。</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平成</a:t>
          </a:r>
          <a:r>
            <a:rPr kumimoji="1" lang="en-US" altLang="ja-JP" sz="1000">
              <a:latin typeface="ＭＳ Ｐゴシック"/>
            </a:rPr>
            <a:t>25</a:t>
          </a:r>
          <a:r>
            <a:rPr kumimoji="1" lang="ja-JP" altLang="en-US" sz="1000">
              <a:latin typeface="ＭＳ Ｐゴシック"/>
            </a:rPr>
            <a:t>年度は法人二税（法人県民税、法人事業税）は減収となったが、全国的な企業業績の回復を背景とする地方法人特別譲与税の増収等により、前年度と比較して</a:t>
          </a:r>
          <a:r>
            <a:rPr kumimoji="1" lang="en-US" altLang="ja-JP" sz="1000">
              <a:latin typeface="ＭＳ Ｐゴシック"/>
            </a:rPr>
            <a:t>0.01</a:t>
          </a:r>
          <a:r>
            <a:rPr kumimoji="1" lang="ja-JP" altLang="en-US" sz="1000">
              <a:latin typeface="ＭＳ Ｐゴシック"/>
            </a:rPr>
            <a:t>ポイント上昇し、</a:t>
          </a:r>
          <a:r>
            <a:rPr kumimoji="1" lang="en-US" altLang="ja-JP" sz="1000">
              <a:latin typeface="ＭＳ Ｐゴシック"/>
            </a:rPr>
            <a:t>0.37</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26</a:t>
          </a:r>
          <a:r>
            <a:rPr kumimoji="1" lang="ja-JP" altLang="en-US" sz="1000">
              <a:latin typeface="ＭＳ Ｐゴシック"/>
            </a:rPr>
            <a:t>年度は法人二税は減収となったが税率の引き上げによる地方消費税の増収等により、前年度と同じく</a:t>
          </a:r>
          <a:r>
            <a:rPr kumimoji="1" lang="en-US" altLang="ja-JP" sz="1000">
              <a:latin typeface="ＭＳ Ｐゴシック"/>
            </a:rPr>
            <a:t>0.37</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年度は税率の引き上げによる地方消費税の増収等により、前年度と比較して</a:t>
          </a:r>
          <a:r>
            <a:rPr kumimoji="1" lang="en-US" altLang="ja-JP" sz="1000">
              <a:latin typeface="ＭＳ Ｐゴシック"/>
            </a:rPr>
            <a:t>0.01</a:t>
          </a:r>
          <a:r>
            <a:rPr kumimoji="1" lang="ja-JP" altLang="en-US" sz="1000">
              <a:latin typeface="ＭＳ Ｐゴシック"/>
            </a:rPr>
            <a:t>ポイント上昇し、</a:t>
          </a:r>
          <a:r>
            <a:rPr kumimoji="1" lang="en-US" altLang="ja-JP" sz="1000">
              <a:latin typeface="ＭＳ Ｐゴシック"/>
            </a:rPr>
            <a:t>0.38</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年度は企業業績の回復による法人二税（法人県民税、法人事業税）の増収等により、前年度と比較して</a:t>
          </a:r>
          <a:r>
            <a:rPr kumimoji="1" lang="en-US" altLang="ja-JP" sz="1000">
              <a:latin typeface="ＭＳ Ｐゴシック"/>
            </a:rPr>
            <a:t>0.02</a:t>
          </a:r>
          <a:r>
            <a:rPr kumimoji="1" lang="ja-JP" altLang="en-US" sz="1000">
              <a:latin typeface="ＭＳ Ｐゴシック"/>
            </a:rPr>
            <a:t>ポイント上昇し、</a:t>
          </a:r>
          <a:r>
            <a:rPr kumimoji="1" lang="en-US" altLang="ja-JP" sz="1000">
              <a:latin typeface="ＭＳ Ｐゴシック"/>
            </a:rPr>
            <a:t>0.40</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引き続き、税の徴収強化による税収増等により歳入の確保に努める。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130628</xdr:rowOff>
    </xdr:to>
    <xdr:cxnSp macro="">
      <xdr:nvCxnSpPr>
        <xdr:cNvPr id="63" name="直線コネクタ 62"/>
        <xdr:cNvCxnSpPr/>
      </xdr:nvCxnSpPr>
      <xdr:spPr>
        <a:xfrm flipV="1">
          <a:off x="4953000" y="612321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122464</xdr:rowOff>
    </xdr:from>
    <xdr:to>
      <xdr:col>7</xdr:col>
      <xdr:colOff>152400</xdr:colOff>
      <xdr:row>37</xdr:row>
      <xdr:rowOff>124278</xdr:rowOff>
    </xdr:to>
    <xdr:cxnSp macro="">
      <xdr:nvCxnSpPr>
        <xdr:cNvPr id="68" name="直線コネクタ 67"/>
        <xdr:cNvCxnSpPr/>
      </xdr:nvCxnSpPr>
      <xdr:spPr>
        <a:xfrm flipV="1">
          <a:off x="4114800" y="6123214"/>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38</xdr:row>
      <xdr:rowOff>125185</xdr:rowOff>
    </xdr:to>
    <xdr:cxnSp macro="">
      <xdr:nvCxnSpPr>
        <xdr:cNvPr id="71" name="直線コネクタ 70"/>
        <xdr:cNvCxnSpPr/>
      </xdr:nvCxnSpPr>
      <xdr:spPr>
        <a:xfrm flipV="1">
          <a:off x="3225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2" name="フローチャート : 判断 71"/>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3" name="テキスト ボックス 7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125185</xdr:rowOff>
    </xdr:to>
    <xdr:cxnSp macro="">
      <xdr:nvCxnSpPr>
        <xdr:cNvPr id="74" name="直線コネクタ 73"/>
        <xdr:cNvCxnSpPr/>
      </xdr:nvCxnSpPr>
      <xdr:spPr>
        <a:xfrm>
          <a:off x="2336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5" name="フローチャート : 判断 74"/>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6" name="テキスト ボックス 75"/>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125185</xdr:rowOff>
    </xdr:from>
    <xdr:to>
      <xdr:col>3</xdr:col>
      <xdr:colOff>279400</xdr:colOff>
      <xdr:row>39</xdr:row>
      <xdr:rowOff>126093</xdr:rowOff>
    </xdr:to>
    <xdr:cxnSp macro="">
      <xdr:nvCxnSpPr>
        <xdr:cNvPr id="77" name="直線コネクタ 76"/>
        <xdr:cNvCxnSpPr/>
      </xdr:nvCxnSpPr>
      <xdr:spPr>
        <a:xfrm flipV="1">
          <a:off x="1447800" y="66402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75293</xdr:rowOff>
    </xdr:from>
    <xdr:to>
      <xdr:col>3</xdr:col>
      <xdr:colOff>330200</xdr:colOff>
      <xdr:row>40</xdr:row>
      <xdr:rowOff>5443</xdr:rowOff>
    </xdr:to>
    <xdr:sp macro="" textlink="">
      <xdr:nvSpPr>
        <xdr:cNvPr id="78" name="フローチャート : 判断 77"/>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161670</xdr:rowOff>
    </xdr:from>
    <xdr:ext cx="762000" cy="259045"/>
    <xdr:sp macro="" textlink="">
      <xdr:nvSpPr>
        <xdr:cNvPr id="79" name="テキスト ボックス 78"/>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71664</xdr:rowOff>
    </xdr:from>
    <xdr:to>
      <xdr:col>7</xdr:col>
      <xdr:colOff>203200</xdr:colOff>
      <xdr:row>36</xdr:row>
      <xdr:rowOff>1814</xdr:rowOff>
    </xdr:to>
    <xdr:sp macro="" textlink="">
      <xdr:nvSpPr>
        <xdr:cNvPr id="87" name="円/楕円 86"/>
        <xdr:cNvSpPr/>
      </xdr:nvSpPr>
      <xdr:spPr>
        <a:xfrm>
          <a:off x="4902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164391</xdr:rowOff>
    </xdr:from>
    <xdr:ext cx="762000" cy="259045"/>
    <xdr:sp macro="" textlink="">
      <xdr:nvSpPr>
        <xdr:cNvPr id="88" name="財政力該当値テキスト"/>
        <xdr:cNvSpPr txBox="1"/>
      </xdr:nvSpPr>
      <xdr:spPr>
        <a:xfrm>
          <a:off x="5041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89" name="円/楕円 88"/>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0" name="テキスト ボックス 89"/>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74385</xdr:rowOff>
    </xdr:from>
    <xdr:to>
      <xdr:col>4</xdr:col>
      <xdr:colOff>533400</xdr:colOff>
      <xdr:row>39</xdr:row>
      <xdr:rowOff>4535</xdr:rowOff>
    </xdr:to>
    <xdr:sp macro="" textlink="">
      <xdr:nvSpPr>
        <xdr:cNvPr id="91" name="円/楕円 90"/>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14713</xdr:rowOff>
    </xdr:from>
    <xdr:ext cx="762000" cy="259045"/>
    <xdr:sp macro="" textlink="">
      <xdr:nvSpPr>
        <xdr:cNvPr id="92" name="テキスト ボックス 91"/>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3" name="円/楕円 92"/>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4" name="テキスト ボックス 93"/>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5" name="円/楕円 94"/>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6" name="テキスト ボックス 95"/>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26</a:t>
          </a:r>
          <a:r>
            <a:rPr kumimoji="1" lang="ja-JP" altLang="en-US" sz="1000">
              <a:latin typeface="ＭＳ Ｐゴシック"/>
            </a:rPr>
            <a:t>年度は国からの要請に基づく給料削減措置の復元等による人件費の増加、社会保障関係費及び公債費の増加等により、経常経費充当一般財源が増加する一方で、全国の法人税収の好調により地方法人特別譲与税の配分額が増加したことなどから、経常一般財源が増加し、前年度と同率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は退職者の増等に伴う人件費の増加、社会保障関係費及び公債費の増加等により、経常経費充当一般財源が増加する一方で、本県の主力産業である機械電子産業の増収に伴い県税収入が増加したことなどから、経常一般財源が増加し、前年度と比較して</a:t>
          </a:r>
          <a:r>
            <a:rPr kumimoji="1" lang="en-US" altLang="ja-JP" sz="1000">
              <a:latin typeface="ＭＳ Ｐゴシック"/>
            </a:rPr>
            <a:t>1.1</a:t>
          </a:r>
          <a:r>
            <a:rPr kumimoji="1" lang="ja-JP" altLang="en-US" sz="1000">
              <a:latin typeface="ＭＳ Ｐゴシック"/>
            </a:rPr>
            <a:t>ポイント低下し、</a:t>
          </a:r>
          <a:r>
            <a:rPr kumimoji="1" lang="en-US" altLang="ja-JP" sz="1000">
              <a:latin typeface="ＭＳ Ｐゴシック"/>
            </a:rPr>
            <a:t>92.3%</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年度は公債費等の減少がある一方で、社会保障関係費が増加したほか、実質交付税の減少により経常一般財源が減少し、前年度と比較して</a:t>
          </a:r>
          <a:r>
            <a:rPr kumimoji="1" lang="en-US" altLang="ja-JP" sz="1000">
              <a:latin typeface="ＭＳ Ｐゴシック"/>
            </a:rPr>
            <a:t>4.4</a:t>
          </a:r>
          <a:r>
            <a:rPr kumimoji="1" lang="ja-JP" altLang="en-US" sz="1000">
              <a:latin typeface="ＭＳ Ｐゴシック"/>
            </a:rPr>
            <a:t>ポイント上昇し、</a:t>
          </a:r>
          <a:r>
            <a:rPr kumimoji="1" lang="en-US" altLang="ja-JP" sz="1000">
              <a:latin typeface="ＭＳ Ｐゴシック"/>
            </a:rPr>
            <a:t>96.7%</a:t>
          </a:r>
          <a:r>
            <a:rPr kumimoji="1" lang="ja-JP" altLang="en-US" sz="10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2" name="直線コネクタ 121"/>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3"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4" name="直線コネクタ 123"/>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5"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6" name="直線コネクタ 125"/>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27940</xdr:rowOff>
    </xdr:from>
    <xdr:to>
      <xdr:col>7</xdr:col>
      <xdr:colOff>152400</xdr:colOff>
      <xdr:row>65</xdr:row>
      <xdr:rowOff>60960</xdr:rowOff>
    </xdr:to>
    <xdr:cxnSp macro="">
      <xdr:nvCxnSpPr>
        <xdr:cNvPr id="127" name="直線コネクタ 126"/>
        <xdr:cNvCxnSpPr/>
      </xdr:nvCxnSpPr>
      <xdr:spPr>
        <a:xfrm>
          <a:off x="4114800" y="10143490"/>
          <a:ext cx="8382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28"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9" name="フローチャート : 判断 128"/>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27940</xdr:rowOff>
    </xdr:from>
    <xdr:to>
      <xdr:col>6</xdr:col>
      <xdr:colOff>0</xdr:colOff>
      <xdr:row>60</xdr:row>
      <xdr:rowOff>121920</xdr:rowOff>
    </xdr:to>
    <xdr:cxnSp macro="">
      <xdr:nvCxnSpPr>
        <xdr:cNvPr id="130" name="直線コネクタ 129"/>
        <xdr:cNvCxnSpPr/>
      </xdr:nvCxnSpPr>
      <xdr:spPr>
        <a:xfrm flipV="1">
          <a:off x="3225800" y="101434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32" name="テキスト ボックス 13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60</xdr:row>
      <xdr:rowOff>121920</xdr:rowOff>
    </xdr:to>
    <xdr:cxnSp macro="">
      <xdr:nvCxnSpPr>
        <xdr:cNvPr id="133" name="直線コネクタ 132"/>
        <xdr:cNvCxnSpPr/>
      </xdr:nvCxnSpPr>
      <xdr:spPr>
        <a:xfrm>
          <a:off x="2336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4" name="フローチャート : 判断 133"/>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35" name="テキスト ボックス 13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46990</xdr:rowOff>
    </xdr:to>
    <xdr:cxnSp macro="">
      <xdr:nvCxnSpPr>
        <xdr:cNvPr id="136" name="直線コネクタ 135"/>
        <xdr:cNvCxnSpPr/>
      </xdr:nvCxnSpPr>
      <xdr:spPr>
        <a:xfrm flipV="1">
          <a:off x="1447800" y="1040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46990</xdr:rowOff>
    </xdr:from>
    <xdr:to>
      <xdr:col>3</xdr:col>
      <xdr:colOff>330200</xdr:colOff>
      <xdr:row>60</xdr:row>
      <xdr:rowOff>148590</xdr:rowOff>
    </xdr:to>
    <xdr:sp macro="" textlink="">
      <xdr:nvSpPr>
        <xdr:cNvPr id="137" name="フローチャート : 判断 136"/>
        <xdr:cNvSpPr/>
      </xdr:nvSpPr>
      <xdr:spPr>
        <a:xfrm>
          <a:off x="2286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38" name="テキスト ボックス 13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39" name="フローチャート : 判断 138"/>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0" name="テキスト ボックス 139"/>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6" name="円/楕円 145"/>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47"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148590</xdr:rowOff>
    </xdr:from>
    <xdr:to>
      <xdr:col>6</xdr:col>
      <xdr:colOff>50800</xdr:colOff>
      <xdr:row>59</xdr:row>
      <xdr:rowOff>78740</xdr:rowOff>
    </xdr:to>
    <xdr:sp macro="" textlink="">
      <xdr:nvSpPr>
        <xdr:cNvPr id="148" name="円/楕円 147"/>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88917</xdr:rowOff>
    </xdr:from>
    <xdr:ext cx="736600" cy="259045"/>
    <xdr:sp macro="" textlink="">
      <xdr:nvSpPr>
        <xdr:cNvPr id="149" name="テキスト ボックス 148"/>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71120</xdr:rowOff>
    </xdr:from>
    <xdr:to>
      <xdr:col>4</xdr:col>
      <xdr:colOff>533400</xdr:colOff>
      <xdr:row>61</xdr:row>
      <xdr:rowOff>1270</xdr:rowOff>
    </xdr:to>
    <xdr:sp macro="" textlink="">
      <xdr:nvSpPr>
        <xdr:cNvPr id="150" name="円/楕円 149"/>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51" name="テキスト ボックス 150"/>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2" name="円/楕円 151"/>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157497</xdr:rowOff>
    </xdr:from>
    <xdr:ext cx="762000" cy="259045"/>
    <xdr:sp macro="" textlink="">
      <xdr:nvSpPr>
        <xdr:cNvPr id="153" name="テキスト ボックス 152"/>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4" name="円/楕円 153"/>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5" name="テキスト ボックス 154"/>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25</a:t>
          </a:r>
          <a:r>
            <a:rPr kumimoji="1" lang="ja-JP" altLang="en-US" sz="1000">
              <a:latin typeface="ＭＳ Ｐゴシック"/>
            </a:rPr>
            <a:t>年度は国からの要請に基づく給与特例減額措置による職員給の減や地方公務員共済組合負担金の負担率の引き下げ等により、前年度と比較して</a:t>
          </a:r>
          <a:r>
            <a:rPr kumimoji="1" lang="en-US" altLang="ja-JP" sz="1000">
              <a:latin typeface="ＭＳ Ｐゴシック"/>
            </a:rPr>
            <a:t>1,733</a:t>
          </a:r>
          <a:r>
            <a:rPr kumimoji="1" lang="ja-JP" altLang="en-US" sz="1000">
              <a:latin typeface="ＭＳ Ｐゴシック"/>
            </a:rPr>
            <a:t>円減少し、</a:t>
          </a:r>
          <a:r>
            <a:rPr kumimoji="1" lang="en-US" altLang="ja-JP" sz="1000">
              <a:latin typeface="ＭＳ Ｐゴシック"/>
            </a:rPr>
            <a:t>150,738</a:t>
          </a:r>
          <a:r>
            <a:rPr kumimoji="1" lang="ja-JP" altLang="en-US" sz="1000">
              <a:latin typeface="ＭＳ Ｐゴシック"/>
            </a:rPr>
            <a:t>円となった。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26</a:t>
          </a:r>
          <a:r>
            <a:rPr kumimoji="1" lang="ja-JP" altLang="en-US" sz="1000">
              <a:latin typeface="ＭＳ Ｐゴシック"/>
            </a:rPr>
            <a:t>年度は国からの要請に基づく給与特例減額措置の復元による職員給の増等により、前年度と比較して</a:t>
          </a:r>
          <a:r>
            <a:rPr kumimoji="1" lang="en-US" altLang="ja-JP" sz="1000">
              <a:latin typeface="ＭＳ Ｐゴシック"/>
            </a:rPr>
            <a:t>1,759</a:t>
          </a:r>
          <a:r>
            <a:rPr kumimoji="1" lang="ja-JP" altLang="en-US" sz="1000">
              <a:latin typeface="ＭＳ Ｐゴシック"/>
            </a:rPr>
            <a:t>円増加し、</a:t>
          </a:r>
          <a:r>
            <a:rPr kumimoji="1" lang="en-US" altLang="ja-JP" sz="1000">
              <a:latin typeface="ＭＳ Ｐゴシック"/>
            </a:rPr>
            <a:t>152,497</a:t>
          </a:r>
          <a:r>
            <a:rPr kumimoji="1" lang="ja-JP" altLang="en-US" sz="1000">
              <a:latin typeface="ＭＳ Ｐゴシック"/>
            </a:rPr>
            <a:t>円となった。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年度は人事委員会勧告に基づく期末勤勉手当の支給月数増などによる職員給の増等により、前年度と比較して</a:t>
          </a:r>
          <a:r>
            <a:rPr kumimoji="1" lang="en-US" altLang="ja-JP" sz="1000">
              <a:latin typeface="ＭＳ Ｐゴシック"/>
            </a:rPr>
            <a:t>2,593</a:t>
          </a:r>
          <a:r>
            <a:rPr kumimoji="1" lang="ja-JP" altLang="en-US" sz="1000">
              <a:latin typeface="ＭＳ Ｐゴシック"/>
            </a:rPr>
            <a:t>円増加し、</a:t>
          </a:r>
          <a:r>
            <a:rPr kumimoji="1" lang="en-US" altLang="ja-JP" sz="1000">
              <a:latin typeface="ＭＳ Ｐゴシック"/>
            </a:rPr>
            <a:t>155,090</a:t>
          </a:r>
          <a:r>
            <a:rPr kumimoji="1" lang="ja-JP" altLang="en-US" sz="1000">
              <a:latin typeface="ＭＳ Ｐゴシック"/>
            </a:rPr>
            <a:t>円となった。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年度は退職者数の減に伴う退職手当の減や、職員数の減に伴う職員給の減等により、前年度と比較して</a:t>
          </a:r>
          <a:r>
            <a:rPr kumimoji="1" lang="en-US" altLang="ja-JP" sz="1000">
              <a:latin typeface="ＭＳ Ｐゴシック"/>
            </a:rPr>
            <a:t>2,010</a:t>
          </a:r>
          <a:r>
            <a:rPr kumimoji="1" lang="ja-JP" altLang="en-US" sz="1000">
              <a:latin typeface="ＭＳ Ｐゴシック"/>
            </a:rPr>
            <a:t>円減少し、</a:t>
          </a:r>
          <a:r>
            <a:rPr kumimoji="1" lang="en-US" altLang="ja-JP" sz="1000">
              <a:latin typeface="ＭＳ Ｐゴシック"/>
            </a:rPr>
            <a:t>153,080</a:t>
          </a:r>
          <a:r>
            <a:rPr kumimoji="1" lang="ja-JP" altLang="en-US" sz="1000">
              <a:latin typeface="ＭＳ Ｐゴシック"/>
            </a:rPr>
            <a:t>円となった。</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155617</xdr:rowOff>
    </xdr:from>
    <xdr:to>
      <xdr:col>7</xdr:col>
      <xdr:colOff>152400</xdr:colOff>
      <xdr:row>86</xdr:row>
      <xdr:rowOff>65002</xdr:rowOff>
    </xdr:to>
    <xdr:cxnSp macro="">
      <xdr:nvCxnSpPr>
        <xdr:cNvPr id="188" name="直線コネクタ 187"/>
        <xdr:cNvCxnSpPr/>
      </xdr:nvCxnSpPr>
      <xdr:spPr>
        <a:xfrm flipV="1">
          <a:off x="4114800" y="14728867"/>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167882</xdr:rowOff>
    </xdr:from>
    <xdr:ext cx="762000" cy="259045"/>
    <xdr:sp macro="" textlink="">
      <xdr:nvSpPr>
        <xdr:cNvPr id="189" name="人件費・物件費等の状況平均値テキスト"/>
        <xdr:cNvSpPr txBox="1"/>
      </xdr:nvSpPr>
      <xdr:spPr>
        <a:xfrm>
          <a:off x="5041900" y="1439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132172</xdr:rowOff>
    </xdr:from>
    <xdr:to>
      <xdr:col>6</xdr:col>
      <xdr:colOff>0</xdr:colOff>
      <xdr:row>86</xdr:row>
      <xdr:rowOff>65002</xdr:rowOff>
    </xdr:to>
    <xdr:cxnSp macro="">
      <xdr:nvCxnSpPr>
        <xdr:cNvPr id="191" name="直線コネクタ 190"/>
        <xdr:cNvCxnSpPr/>
      </xdr:nvCxnSpPr>
      <xdr:spPr>
        <a:xfrm>
          <a:off x="3225800" y="14705422"/>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158126</xdr:rowOff>
    </xdr:from>
    <xdr:ext cx="736600" cy="259045"/>
    <xdr:sp macro="" textlink="">
      <xdr:nvSpPr>
        <xdr:cNvPr id="193" name="テキスト ボックス 192"/>
        <xdr:cNvSpPr txBox="1"/>
      </xdr:nvSpPr>
      <xdr:spPr>
        <a:xfrm>
          <a:off x="3733800" y="142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61430</xdr:rowOff>
    </xdr:from>
    <xdr:to>
      <xdr:col>4</xdr:col>
      <xdr:colOff>482600</xdr:colOff>
      <xdr:row>85</xdr:row>
      <xdr:rowOff>132172</xdr:rowOff>
    </xdr:to>
    <xdr:cxnSp macro="">
      <xdr:nvCxnSpPr>
        <xdr:cNvPr id="194" name="直線コネクタ 193"/>
        <xdr:cNvCxnSpPr/>
      </xdr:nvCxnSpPr>
      <xdr:spPr>
        <a:xfrm>
          <a:off x="2336800" y="14634680"/>
          <a:ext cx="889000" cy="7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61430</xdr:rowOff>
    </xdr:from>
    <xdr:to>
      <xdr:col>3</xdr:col>
      <xdr:colOff>279400</xdr:colOff>
      <xdr:row>85</xdr:row>
      <xdr:rowOff>131125</xdr:rowOff>
    </xdr:to>
    <xdr:cxnSp macro="">
      <xdr:nvCxnSpPr>
        <xdr:cNvPr id="197" name="直線コネクタ 196"/>
        <xdr:cNvCxnSpPr/>
      </xdr:nvCxnSpPr>
      <xdr:spPr>
        <a:xfrm flipV="1">
          <a:off x="1447800" y="14634680"/>
          <a:ext cx="8890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8" name="フローチャート : 判断 197"/>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9" name="テキスト ボックス 198"/>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144463</xdr:rowOff>
    </xdr:from>
    <xdr:to>
      <xdr:col>2</xdr:col>
      <xdr:colOff>127000</xdr:colOff>
      <xdr:row>81</xdr:row>
      <xdr:rowOff>74613</xdr:rowOff>
    </xdr:to>
    <xdr:sp macro="" textlink="">
      <xdr:nvSpPr>
        <xdr:cNvPr id="200" name="フローチャート : 判断 199"/>
        <xdr:cNvSpPr/>
      </xdr:nvSpPr>
      <xdr:spPr>
        <a:xfrm>
          <a:off x="13970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84790</xdr:rowOff>
    </xdr:from>
    <xdr:ext cx="762000" cy="259045"/>
    <xdr:sp macro="" textlink="">
      <xdr:nvSpPr>
        <xdr:cNvPr id="201" name="テキスト ボックス 200"/>
        <xdr:cNvSpPr txBox="1"/>
      </xdr:nvSpPr>
      <xdr:spPr>
        <a:xfrm>
          <a:off x="1066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104817</xdr:rowOff>
    </xdr:from>
    <xdr:to>
      <xdr:col>7</xdr:col>
      <xdr:colOff>203200</xdr:colOff>
      <xdr:row>86</xdr:row>
      <xdr:rowOff>34967</xdr:rowOff>
    </xdr:to>
    <xdr:sp macro="" textlink="">
      <xdr:nvSpPr>
        <xdr:cNvPr id="207" name="円/楕円 206"/>
        <xdr:cNvSpPr/>
      </xdr:nvSpPr>
      <xdr:spPr>
        <a:xfrm>
          <a:off x="4902200" y="146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76894</xdr:rowOff>
    </xdr:from>
    <xdr:ext cx="762000" cy="259045"/>
    <xdr:sp macro="" textlink="">
      <xdr:nvSpPr>
        <xdr:cNvPr id="208" name="人件費・物件費等の状況該当値テキスト"/>
        <xdr:cNvSpPr txBox="1"/>
      </xdr:nvSpPr>
      <xdr:spPr>
        <a:xfrm>
          <a:off x="5041900" y="146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153,080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14202</xdr:rowOff>
    </xdr:from>
    <xdr:to>
      <xdr:col>6</xdr:col>
      <xdr:colOff>50800</xdr:colOff>
      <xdr:row>86</xdr:row>
      <xdr:rowOff>115802</xdr:rowOff>
    </xdr:to>
    <xdr:sp macro="" textlink="">
      <xdr:nvSpPr>
        <xdr:cNvPr id="209" name="円/楕円 208"/>
        <xdr:cNvSpPr/>
      </xdr:nvSpPr>
      <xdr:spPr>
        <a:xfrm>
          <a:off x="4064000" y="147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100579</xdr:rowOff>
    </xdr:from>
    <xdr:ext cx="736600" cy="259045"/>
    <xdr:sp macro="" textlink="">
      <xdr:nvSpPr>
        <xdr:cNvPr id="210" name="テキスト ボックス 209"/>
        <xdr:cNvSpPr txBox="1"/>
      </xdr:nvSpPr>
      <xdr:spPr>
        <a:xfrm>
          <a:off x="3733800" y="14845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155,090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81372</xdr:rowOff>
    </xdr:from>
    <xdr:to>
      <xdr:col>4</xdr:col>
      <xdr:colOff>533400</xdr:colOff>
      <xdr:row>86</xdr:row>
      <xdr:rowOff>11522</xdr:rowOff>
    </xdr:to>
    <xdr:sp macro="" textlink="">
      <xdr:nvSpPr>
        <xdr:cNvPr id="211" name="円/楕円 210"/>
        <xdr:cNvSpPr/>
      </xdr:nvSpPr>
      <xdr:spPr>
        <a:xfrm>
          <a:off x="3175000" y="146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167749</xdr:rowOff>
    </xdr:from>
    <xdr:ext cx="762000" cy="259045"/>
    <xdr:sp macro="" textlink="">
      <xdr:nvSpPr>
        <xdr:cNvPr id="212" name="テキスト ボックス 211"/>
        <xdr:cNvSpPr txBox="1"/>
      </xdr:nvSpPr>
      <xdr:spPr>
        <a:xfrm>
          <a:off x="2844800" y="1474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152,497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10630</xdr:rowOff>
    </xdr:from>
    <xdr:to>
      <xdr:col>3</xdr:col>
      <xdr:colOff>330200</xdr:colOff>
      <xdr:row>85</xdr:row>
      <xdr:rowOff>112230</xdr:rowOff>
    </xdr:to>
    <xdr:sp macro="" textlink="">
      <xdr:nvSpPr>
        <xdr:cNvPr id="213" name="円/楕円 212"/>
        <xdr:cNvSpPr/>
      </xdr:nvSpPr>
      <xdr:spPr>
        <a:xfrm>
          <a:off x="2286000" y="145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97007</xdr:rowOff>
    </xdr:from>
    <xdr:ext cx="762000" cy="259045"/>
    <xdr:sp macro="" textlink="">
      <xdr:nvSpPr>
        <xdr:cNvPr id="214" name="テキスト ボックス 213"/>
        <xdr:cNvSpPr txBox="1"/>
      </xdr:nvSpPr>
      <xdr:spPr>
        <a:xfrm>
          <a:off x="1955800" y="146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80325</xdr:rowOff>
    </xdr:from>
    <xdr:to>
      <xdr:col>2</xdr:col>
      <xdr:colOff>127000</xdr:colOff>
      <xdr:row>86</xdr:row>
      <xdr:rowOff>10475</xdr:rowOff>
    </xdr:to>
    <xdr:sp macro="" textlink="">
      <xdr:nvSpPr>
        <xdr:cNvPr id="215" name="円/楕円 214"/>
        <xdr:cNvSpPr/>
      </xdr:nvSpPr>
      <xdr:spPr>
        <a:xfrm>
          <a:off x="1397000" y="146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166702</xdr:rowOff>
    </xdr:from>
    <xdr:ext cx="762000" cy="259045"/>
    <xdr:sp macro="" textlink="">
      <xdr:nvSpPr>
        <xdr:cNvPr id="216" name="テキスト ボックス 215"/>
        <xdr:cNvSpPr txBox="1"/>
      </xdr:nvSpPr>
      <xdr:spPr>
        <a:xfrm>
          <a:off x="1066800" y="147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25</a:t>
          </a:r>
          <a:r>
            <a:rPr kumimoji="1" lang="ja-JP" altLang="ja-JP" sz="1000">
              <a:solidFill>
                <a:schemeClr val="dk1"/>
              </a:solidFill>
              <a:effectLst/>
              <a:latin typeface="+mn-ea"/>
              <a:ea typeface="+mn-ea"/>
              <a:cs typeface="+mn-cs"/>
            </a:rPr>
            <a:t>年度は平成</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月時点において、国家公務員の臨時特例法による給料削減措置が終了したことなどにより、前年度と比較して</a:t>
          </a:r>
          <a:r>
            <a:rPr kumimoji="1" lang="en-US" altLang="ja-JP" sz="1000">
              <a:solidFill>
                <a:schemeClr val="dk1"/>
              </a:solidFill>
              <a:effectLst/>
              <a:latin typeface="+mn-ea"/>
              <a:ea typeface="+mn-ea"/>
              <a:cs typeface="+mn-cs"/>
            </a:rPr>
            <a:t>8.0</a:t>
          </a:r>
          <a:r>
            <a:rPr kumimoji="1" lang="ja-JP" altLang="ja-JP" sz="1000">
              <a:solidFill>
                <a:schemeClr val="dk1"/>
              </a:solidFill>
              <a:effectLst/>
              <a:latin typeface="+mn-ea"/>
              <a:ea typeface="+mn-ea"/>
              <a:cs typeface="+mn-cs"/>
            </a:rPr>
            <a:t>ポイント低下し、</a:t>
          </a:r>
          <a:r>
            <a:rPr kumimoji="1" lang="en-US" altLang="ja-JP" sz="1000">
              <a:solidFill>
                <a:schemeClr val="dk1"/>
              </a:solidFill>
              <a:effectLst/>
              <a:latin typeface="+mn-ea"/>
              <a:ea typeface="+mn-ea"/>
              <a:cs typeface="+mn-cs"/>
            </a:rPr>
            <a:t>100.3</a:t>
          </a:r>
          <a:r>
            <a:rPr kumimoji="1" lang="ja-JP" altLang="ja-JP"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参考値：国家公務員の臨時特例法による給料削減措置がない場合</a:t>
          </a:r>
          <a:endParaRPr lang="ja-JP" altLang="ja-JP" sz="1000">
            <a:effectLst/>
            <a:latin typeface="+mn-ea"/>
            <a:ea typeface="+mn-ea"/>
          </a:endParaRPr>
        </a:p>
        <a:p>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年度は平成</a:t>
          </a:r>
          <a:r>
            <a:rPr kumimoji="1" lang="en-US" altLang="ja-JP" sz="1000">
              <a:solidFill>
                <a:schemeClr val="dk1"/>
              </a:solidFill>
              <a:effectLst/>
              <a:latin typeface="+mn-ea"/>
              <a:ea typeface="+mn-ea"/>
              <a:cs typeface="+mn-cs"/>
            </a:rPr>
            <a:t>27</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月時点において、本県独自の管理職を対象とした給料の特例減額措置が終了（</a:t>
          </a:r>
          <a:r>
            <a:rPr kumimoji="1" lang="en-US" altLang="ja-JP" sz="1000">
              <a:solidFill>
                <a:schemeClr val="dk1"/>
              </a:solidFill>
              <a:effectLst/>
              <a:latin typeface="+mn-ea"/>
              <a:ea typeface="+mn-ea"/>
              <a:cs typeface="+mn-cs"/>
            </a:rPr>
            <a:t>H27.3.31</a:t>
          </a:r>
          <a:r>
            <a:rPr kumimoji="1" lang="ja-JP" altLang="ja-JP" sz="1000">
              <a:solidFill>
                <a:schemeClr val="dk1"/>
              </a:solidFill>
              <a:effectLst/>
              <a:latin typeface="+mn-ea"/>
              <a:ea typeface="+mn-ea"/>
              <a:cs typeface="+mn-cs"/>
            </a:rPr>
            <a:t>まで）したことなどにより、前年度と比較して</a:t>
          </a:r>
          <a:r>
            <a:rPr kumimoji="1" lang="en-US" altLang="ja-JP" sz="1000">
              <a:solidFill>
                <a:schemeClr val="dk1"/>
              </a:solidFill>
              <a:effectLst/>
              <a:latin typeface="+mn-ea"/>
              <a:ea typeface="+mn-ea"/>
              <a:cs typeface="+mn-cs"/>
            </a:rPr>
            <a:t>0.3</a:t>
          </a:r>
          <a:r>
            <a:rPr kumimoji="1" lang="ja-JP" altLang="ja-JP" sz="1000">
              <a:solidFill>
                <a:schemeClr val="dk1"/>
              </a:solidFill>
              <a:effectLst/>
              <a:latin typeface="+mn-ea"/>
              <a:ea typeface="+mn-ea"/>
              <a:cs typeface="+mn-cs"/>
            </a:rPr>
            <a:t>ポイント上昇し、</a:t>
          </a:r>
          <a:r>
            <a:rPr kumimoji="1" lang="en-US" altLang="ja-JP" sz="1000">
              <a:solidFill>
                <a:schemeClr val="dk1"/>
              </a:solidFill>
              <a:effectLst/>
              <a:latin typeface="+mn-ea"/>
              <a:ea typeface="+mn-ea"/>
              <a:cs typeface="+mn-cs"/>
            </a:rPr>
            <a:t>100.6</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27</a:t>
          </a:r>
          <a:r>
            <a:rPr kumimoji="1" lang="ja-JP" altLang="ja-JP" sz="1000">
              <a:solidFill>
                <a:schemeClr val="dk1"/>
              </a:solidFill>
              <a:effectLst/>
              <a:latin typeface="+mn-ea"/>
              <a:ea typeface="+mn-ea"/>
              <a:cs typeface="+mn-cs"/>
            </a:rPr>
            <a:t>年度は平成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月時点において、職員構成の変動などにより、前年度と比較して</a:t>
          </a:r>
          <a:r>
            <a:rPr kumimoji="1" lang="en-US" altLang="ja-JP" sz="1000">
              <a:solidFill>
                <a:schemeClr val="dk1"/>
              </a:solidFill>
              <a:effectLst/>
              <a:latin typeface="+mn-ea"/>
              <a:ea typeface="+mn-ea"/>
              <a:cs typeface="+mn-cs"/>
            </a:rPr>
            <a:t>0.1</a:t>
          </a:r>
          <a:r>
            <a:rPr kumimoji="1" lang="ja-JP" altLang="ja-JP" sz="1000">
              <a:solidFill>
                <a:schemeClr val="dk1"/>
              </a:solidFill>
              <a:effectLst/>
              <a:latin typeface="+mn-ea"/>
              <a:ea typeface="+mn-ea"/>
              <a:cs typeface="+mn-cs"/>
            </a:rPr>
            <a:t>ポイント上昇し、</a:t>
          </a:r>
          <a:r>
            <a:rPr kumimoji="1" lang="en-US" altLang="ja-JP" sz="1000">
              <a:solidFill>
                <a:schemeClr val="dk1"/>
              </a:solidFill>
              <a:effectLst/>
              <a:latin typeface="+mn-ea"/>
              <a:ea typeface="+mn-ea"/>
              <a:cs typeface="+mn-cs"/>
            </a:rPr>
            <a:t>100.7</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r>
            <a:rPr kumimoji="1" lang="ja-JP" altLang="en-US"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28</a:t>
          </a:r>
          <a:r>
            <a:rPr kumimoji="1" lang="ja-JP" altLang="en-US" sz="1000">
              <a:solidFill>
                <a:schemeClr val="dk1"/>
              </a:solidFill>
              <a:effectLst/>
              <a:latin typeface="+mn-ea"/>
              <a:ea typeface="+mn-ea"/>
              <a:cs typeface="+mn-cs"/>
            </a:rPr>
            <a:t>年度は</a:t>
          </a:r>
          <a:r>
            <a:rPr kumimoji="1" lang="ja-JP" altLang="ja-JP" sz="1000">
              <a:solidFill>
                <a:schemeClr val="dk1"/>
              </a:solidFill>
              <a:effectLst/>
              <a:latin typeface="+mn-ea"/>
              <a:ea typeface="+mn-ea"/>
              <a:cs typeface="+mn-cs"/>
            </a:rPr>
            <a:t>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a:t>
          </a:r>
          <a:r>
            <a:rPr kumimoji="1" lang="ja-JP" altLang="en-US" sz="1000">
              <a:solidFill>
                <a:schemeClr val="dk1"/>
              </a:solidFill>
              <a:effectLst/>
              <a:latin typeface="+mn-ea"/>
              <a:ea typeface="+mn-ea"/>
              <a:cs typeface="+mn-cs"/>
            </a:rPr>
            <a:t>時点</a:t>
          </a:r>
          <a:r>
            <a:rPr kumimoji="1" lang="ja-JP" altLang="ja-JP" sz="1000">
              <a:solidFill>
                <a:schemeClr val="dk1"/>
              </a:solidFill>
              <a:effectLst/>
              <a:latin typeface="+mn-ea"/>
              <a:ea typeface="+mn-ea"/>
              <a:cs typeface="+mn-cs"/>
            </a:rPr>
            <a:t>にお</a:t>
          </a:r>
          <a:r>
            <a:rPr kumimoji="1" lang="ja-JP" altLang="en-US" sz="1000">
              <a:solidFill>
                <a:schemeClr val="dk1"/>
              </a:solidFill>
              <a:effectLst/>
              <a:latin typeface="+mn-ea"/>
              <a:ea typeface="+mn-ea"/>
              <a:cs typeface="+mn-cs"/>
            </a:rPr>
            <a:t>いて、</a:t>
          </a:r>
          <a:r>
            <a:rPr kumimoji="1" lang="ja-JP" altLang="ja-JP" sz="1000">
              <a:solidFill>
                <a:schemeClr val="dk1"/>
              </a:solidFill>
              <a:effectLst/>
              <a:latin typeface="+mn-ea"/>
              <a:ea typeface="+mn-ea"/>
              <a:cs typeface="+mn-cs"/>
            </a:rPr>
            <a:t>職員構成の変動などにより、</a:t>
          </a:r>
          <a:r>
            <a:rPr kumimoji="1" lang="ja-JP" altLang="en-US" sz="1000">
              <a:solidFill>
                <a:schemeClr val="dk1"/>
              </a:solidFill>
              <a:effectLst/>
              <a:latin typeface="+mn-ea"/>
              <a:ea typeface="+mn-ea"/>
              <a:cs typeface="+mn-cs"/>
            </a:rPr>
            <a:t>前年度と比較して</a:t>
          </a:r>
          <a:r>
            <a:rPr kumimoji="1" lang="en-US" altLang="ja-JP" sz="1000">
              <a:solidFill>
                <a:schemeClr val="dk1"/>
              </a:solidFill>
              <a:effectLst/>
              <a:latin typeface="+mn-ea"/>
              <a:ea typeface="+mn-ea"/>
              <a:cs typeface="+mn-cs"/>
            </a:rPr>
            <a:t>0.1</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上昇し、</a:t>
          </a:r>
          <a:r>
            <a:rPr kumimoji="1" lang="en-US" altLang="ja-JP" sz="1000">
              <a:solidFill>
                <a:schemeClr val="dk1"/>
              </a:solidFill>
              <a:effectLst/>
              <a:latin typeface="+mn-ea"/>
              <a:ea typeface="+mn-ea"/>
              <a:cs typeface="+mn-cs"/>
            </a:rPr>
            <a:t>100.8</a:t>
          </a:r>
          <a:r>
            <a:rPr kumimoji="1" lang="ja-JP" altLang="ja-JP" sz="1000">
              <a:solidFill>
                <a:schemeClr val="dk1"/>
              </a:solidFill>
              <a:effectLst/>
              <a:latin typeface="+mn-ea"/>
              <a:ea typeface="+mn-ea"/>
              <a:cs typeface="+mn-cs"/>
            </a:rPr>
            <a:t>となっている。</a:t>
          </a:r>
          <a:endParaRPr lang="ja-JP" altLang="ja-JP" sz="1000">
            <a:effectLst/>
            <a:latin typeface="+mn-ea"/>
            <a:ea typeface="+mn-ea"/>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今後も引き続き、給与の適正化に努めていく。</a:t>
          </a:r>
          <a:endParaRPr lang="ja-JP" altLang="ja-JP" sz="10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84</xdr:row>
      <xdr:rowOff>136172</xdr:rowOff>
    </xdr:to>
    <xdr:cxnSp macro="">
      <xdr:nvCxnSpPr>
        <xdr:cNvPr id="243" name="直線コネクタ 242"/>
        <xdr:cNvCxnSpPr/>
      </xdr:nvCxnSpPr>
      <xdr:spPr>
        <a:xfrm flipV="1">
          <a:off x="17018000" y="13907911"/>
          <a:ext cx="0" cy="630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108249</xdr:rowOff>
    </xdr:from>
    <xdr:ext cx="762000" cy="259045"/>
    <xdr:sp macro="" textlink="">
      <xdr:nvSpPr>
        <xdr:cNvPr id="244" name="給与水準   （国との比較）最小値テキスト"/>
        <xdr:cNvSpPr txBox="1"/>
      </xdr:nvSpPr>
      <xdr:spPr>
        <a:xfrm>
          <a:off x="17106900" y="1451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84</xdr:row>
      <xdr:rowOff>136172</xdr:rowOff>
    </xdr:from>
    <xdr:to>
      <xdr:col>24</xdr:col>
      <xdr:colOff>647700</xdr:colOff>
      <xdr:row>84</xdr:row>
      <xdr:rowOff>136172</xdr:rowOff>
    </xdr:to>
    <xdr:cxnSp macro="">
      <xdr:nvCxnSpPr>
        <xdr:cNvPr id="245" name="直線コネクタ 244"/>
        <xdr:cNvCxnSpPr/>
      </xdr:nvCxnSpPr>
      <xdr:spPr>
        <a:xfrm>
          <a:off x="16929100" y="1453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6"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7" name="直線コネクタ 246"/>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42334</xdr:rowOff>
    </xdr:to>
    <xdr:cxnSp macro="">
      <xdr:nvCxnSpPr>
        <xdr:cNvPr id="248" name="直線コネクタ 247"/>
        <xdr:cNvCxnSpPr/>
      </xdr:nvCxnSpPr>
      <xdr:spPr>
        <a:xfrm>
          <a:off x="16179800" y="1443072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9"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0" name="フローチャート : 判断 249"/>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28928</xdr:rowOff>
    </xdr:to>
    <xdr:cxnSp macro="">
      <xdr:nvCxnSpPr>
        <xdr:cNvPr id="251" name="直線コネクタ 250"/>
        <xdr:cNvCxnSpPr/>
      </xdr:nvCxnSpPr>
      <xdr:spPr>
        <a:xfrm>
          <a:off x="15290800" y="1441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2" name="フローチャート : 判断 251"/>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53" name="テキスト ボックス 252"/>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146755</xdr:rowOff>
    </xdr:from>
    <xdr:to>
      <xdr:col>22</xdr:col>
      <xdr:colOff>203200</xdr:colOff>
      <xdr:row>84</xdr:row>
      <xdr:rowOff>15522</xdr:rowOff>
    </xdr:to>
    <xdr:cxnSp macro="">
      <xdr:nvCxnSpPr>
        <xdr:cNvPr id="254" name="直線コネクタ 253"/>
        <xdr:cNvCxnSpPr/>
      </xdr:nvCxnSpPr>
      <xdr:spPr>
        <a:xfrm>
          <a:off x="14401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55" name="フローチャート : 判断 254"/>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56" name="テキスト ボックス 255"/>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146755</xdr:rowOff>
    </xdr:from>
    <xdr:to>
      <xdr:col>21</xdr:col>
      <xdr:colOff>0</xdr:colOff>
      <xdr:row>90</xdr:row>
      <xdr:rowOff>19050</xdr:rowOff>
    </xdr:to>
    <xdr:cxnSp macro="">
      <xdr:nvCxnSpPr>
        <xdr:cNvPr id="257" name="直線コネクタ 256"/>
        <xdr:cNvCxnSpPr/>
      </xdr:nvCxnSpPr>
      <xdr:spPr>
        <a:xfrm flipV="1">
          <a:off x="13512800" y="14377105"/>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8" name="フローチャート : 判断 257"/>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59" name="テキスト ボックス 258"/>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0" name="フローチャート : 判断 259"/>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1" name="テキスト ボックス 260"/>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7" name="円/楕円 26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68"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69" name="円/楕円 268"/>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0" name="テキスト ボックス 269"/>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1" name="円/楕円 270"/>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51099</xdr:rowOff>
    </xdr:from>
    <xdr:ext cx="762000" cy="259045"/>
    <xdr:sp macro="" textlink="">
      <xdr:nvSpPr>
        <xdr:cNvPr id="272" name="テキスト ボックス 271"/>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95955</xdr:rowOff>
    </xdr:from>
    <xdr:to>
      <xdr:col>21</xdr:col>
      <xdr:colOff>50800</xdr:colOff>
      <xdr:row>84</xdr:row>
      <xdr:rowOff>26105</xdr:rowOff>
    </xdr:to>
    <xdr:sp macro="" textlink="">
      <xdr:nvSpPr>
        <xdr:cNvPr id="273" name="円/楕円 272"/>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4" name="テキスト ボックス 273"/>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5" name="円/楕円 27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6" name="テキスト ボックス 27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19</a:t>
          </a:r>
          <a:r>
            <a:rPr kumimoji="1" lang="ja-JP" altLang="ja-JP" sz="1000">
              <a:solidFill>
                <a:schemeClr val="dk1"/>
              </a:solidFill>
              <a:effectLst/>
              <a:latin typeface="+mn-ea"/>
              <a:ea typeface="+mn-ea"/>
              <a:cs typeface="+mn-cs"/>
            </a:rPr>
            <a:t>年に策定した「定員適正化計画」に基づき組織や事務事業等の見直しを進め、計画期間の平成</a:t>
          </a:r>
          <a:r>
            <a:rPr kumimoji="1" lang="en-US" altLang="ja-JP" sz="1000">
              <a:solidFill>
                <a:schemeClr val="dk1"/>
              </a:solidFill>
              <a:effectLst/>
              <a:latin typeface="+mn-ea"/>
              <a:ea typeface="+mn-ea"/>
              <a:cs typeface="+mn-cs"/>
            </a:rPr>
            <a:t>19</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日から平成</a:t>
          </a:r>
          <a:r>
            <a:rPr kumimoji="1" lang="en-US" altLang="ja-JP" sz="1000">
              <a:solidFill>
                <a:schemeClr val="dk1"/>
              </a:solidFill>
              <a:effectLst/>
              <a:latin typeface="+mn-ea"/>
              <a:ea typeface="+mn-ea"/>
              <a:cs typeface="+mn-cs"/>
            </a:rPr>
            <a:t>23</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日までの</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年間で、普通会計部門で</a:t>
          </a:r>
          <a:r>
            <a:rPr kumimoji="1" lang="en-US" altLang="ja-JP" sz="1000">
              <a:solidFill>
                <a:schemeClr val="dk1"/>
              </a:solidFill>
              <a:effectLst/>
              <a:latin typeface="+mn-ea"/>
              <a:ea typeface="+mn-ea"/>
              <a:cs typeface="+mn-cs"/>
            </a:rPr>
            <a:t>777</a:t>
          </a:r>
          <a:r>
            <a:rPr kumimoji="1" lang="ja-JP" altLang="ja-JP" sz="1000">
              <a:solidFill>
                <a:schemeClr val="dk1"/>
              </a:solidFill>
              <a:effectLst/>
              <a:latin typeface="+mn-ea"/>
              <a:ea typeface="+mn-ea"/>
              <a:cs typeface="+mn-cs"/>
            </a:rPr>
            <a:t>人</a:t>
          </a:r>
          <a:r>
            <a:rPr kumimoji="1" lang="en-US" altLang="ja-JP" sz="1000">
              <a:solidFill>
                <a:schemeClr val="dk1"/>
              </a:solidFill>
              <a:effectLst/>
              <a:latin typeface="+mn-ea"/>
              <a:ea typeface="+mn-ea"/>
              <a:cs typeface="+mn-cs"/>
            </a:rPr>
            <a:t>(5.5%)</a:t>
          </a:r>
          <a:r>
            <a:rPr kumimoji="1" lang="ja-JP" altLang="ja-JP" sz="1000">
              <a:solidFill>
                <a:schemeClr val="dk1"/>
              </a:solidFill>
              <a:effectLst/>
              <a:latin typeface="+mn-ea"/>
              <a:ea typeface="+mn-ea"/>
              <a:cs typeface="+mn-cs"/>
            </a:rPr>
            <a:t>の削減を達成。計画終了後も、同計画目標数を超えないよう適正に管理している。平成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月</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日職員数は普通会計部門で同計画目標数と比べ</a:t>
          </a:r>
          <a:r>
            <a:rPr kumimoji="1" lang="en-US" altLang="ja-JP" sz="1000">
              <a:solidFill>
                <a:schemeClr val="dk1"/>
              </a:solidFill>
              <a:effectLst/>
              <a:latin typeface="+mn-ea"/>
              <a:ea typeface="+mn-ea"/>
              <a:cs typeface="+mn-cs"/>
            </a:rPr>
            <a:t>536</a:t>
          </a:r>
          <a:r>
            <a:rPr kumimoji="1" lang="ja-JP" altLang="ja-JP" sz="1000">
              <a:solidFill>
                <a:schemeClr val="dk1"/>
              </a:solidFill>
              <a:effectLst/>
              <a:latin typeface="+mn-ea"/>
              <a:ea typeface="+mn-ea"/>
              <a:cs typeface="+mn-cs"/>
            </a:rPr>
            <a:t>人の純減</a:t>
          </a:r>
          <a:r>
            <a:rPr kumimoji="1" lang="en-US" altLang="ja-JP" sz="1000">
              <a:solidFill>
                <a:schemeClr val="dk1"/>
              </a:solidFill>
              <a:effectLst/>
              <a:latin typeface="+mn-ea"/>
              <a:ea typeface="+mn-ea"/>
              <a:cs typeface="+mn-cs"/>
            </a:rPr>
            <a:t>(4.0%)</a:t>
          </a:r>
          <a:r>
            <a:rPr kumimoji="1" lang="ja-JP" altLang="ja-JP" sz="1000">
              <a:solidFill>
                <a:schemeClr val="dk1"/>
              </a:solidFill>
              <a:effectLst/>
              <a:latin typeface="+mn-ea"/>
              <a:ea typeface="+mn-ea"/>
              <a:cs typeface="+mn-cs"/>
            </a:rPr>
            <a:t>、前年比でも</a:t>
          </a:r>
          <a:r>
            <a:rPr kumimoji="1" lang="en-US" altLang="ja-JP" sz="1000">
              <a:solidFill>
                <a:schemeClr val="dk1"/>
              </a:solidFill>
              <a:effectLst/>
              <a:latin typeface="+mn-ea"/>
              <a:ea typeface="+mn-ea"/>
              <a:cs typeface="+mn-cs"/>
            </a:rPr>
            <a:t>82</a:t>
          </a:r>
          <a:r>
            <a:rPr kumimoji="1" lang="ja-JP" altLang="ja-JP" sz="1000">
              <a:solidFill>
                <a:schemeClr val="dk1"/>
              </a:solidFill>
              <a:effectLst/>
              <a:latin typeface="+mn-ea"/>
              <a:ea typeface="+mn-ea"/>
              <a:cs typeface="+mn-cs"/>
            </a:rPr>
            <a:t>人</a:t>
          </a:r>
          <a:r>
            <a:rPr kumimoji="1" lang="en-US" altLang="ja-JP" sz="1000">
              <a:solidFill>
                <a:schemeClr val="dk1"/>
              </a:solidFill>
              <a:effectLst/>
              <a:latin typeface="+mn-ea"/>
              <a:ea typeface="+mn-ea"/>
              <a:cs typeface="+mn-cs"/>
            </a:rPr>
            <a:t>(0.6%)</a:t>
          </a:r>
          <a:r>
            <a:rPr kumimoji="1" lang="ja-JP" altLang="ja-JP" sz="1000">
              <a:solidFill>
                <a:schemeClr val="dk1"/>
              </a:solidFill>
              <a:effectLst/>
              <a:latin typeface="+mn-ea"/>
              <a:ea typeface="+mn-ea"/>
              <a:cs typeface="+mn-cs"/>
            </a:rPr>
            <a:t>の純減となっている。なお、グループ内順位は</a:t>
          </a:r>
          <a:r>
            <a:rPr kumimoji="1" lang="en-US" altLang="ja-JP" sz="1000">
              <a:solidFill>
                <a:schemeClr val="dk1"/>
              </a:solidFill>
              <a:effectLst/>
              <a:latin typeface="+mn-ea"/>
              <a:ea typeface="+mn-ea"/>
              <a:cs typeface="+mn-cs"/>
            </a:rPr>
            <a:t>15</a:t>
          </a:r>
          <a:r>
            <a:rPr kumimoji="1" lang="ja-JP" altLang="ja-JP" sz="1000">
              <a:solidFill>
                <a:schemeClr val="dk1"/>
              </a:solidFill>
              <a:effectLst/>
              <a:latin typeface="+mn-ea"/>
              <a:ea typeface="+mn-ea"/>
              <a:cs typeface="+mn-cs"/>
            </a:rPr>
            <a:t>団体中</a:t>
          </a:r>
          <a:r>
            <a:rPr kumimoji="1" lang="en-US" altLang="ja-JP" sz="1000">
              <a:solidFill>
                <a:schemeClr val="dk1"/>
              </a:solidFill>
              <a:effectLst/>
              <a:latin typeface="+mn-ea"/>
              <a:ea typeface="+mn-ea"/>
              <a:cs typeface="+mn-cs"/>
            </a:rPr>
            <a:t>12</a:t>
          </a:r>
          <a:r>
            <a:rPr kumimoji="1" lang="ja-JP" altLang="ja-JP" sz="1000">
              <a:solidFill>
                <a:schemeClr val="dk1"/>
              </a:solidFill>
              <a:effectLst/>
              <a:latin typeface="+mn-ea"/>
              <a:ea typeface="+mn-ea"/>
              <a:cs typeface="+mn-cs"/>
            </a:rPr>
            <a:t>位であるが、人口が同規模の類似団体（</a:t>
          </a:r>
          <a:r>
            <a:rPr kumimoji="1" lang="en-US" altLang="ja-JP" sz="1000">
              <a:solidFill>
                <a:schemeClr val="dk1"/>
              </a:solidFill>
              <a:effectLst/>
              <a:latin typeface="+mn-ea"/>
              <a:ea typeface="+mn-ea"/>
              <a:cs typeface="+mn-cs"/>
            </a:rPr>
            <a:t>10</a:t>
          </a:r>
          <a:r>
            <a:rPr kumimoji="1" lang="ja-JP" altLang="ja-JP" sz="1000">
              <a:solidFill>
                <a:schemeClr val="dk1"/>
              </a:solidFill>
              <a:effectLst/>
              <a:latin typeface="+mn-ea"/>
              <a:ea typeface="+mn-ea"/>
              <a:cs typeface="+mn-cs"/>
            </a:rPr>
            <a:t>団体）と比較した場合は概ね平均的な水準である。</a:t>
          </a:r>
          <a:endParaRPr lang="ja-JP" altLang="ja-JP" sz="10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2" name="直線コネクタ 301"/>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3"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4" name="直線コネクタ 303"/>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5"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6" name="直線コネクタ 305"/>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14238</xdr:rowOff>
    </xdr:from>
    <xdr:to>
      <xdr:col>24</xdr:col>
      <xdr:colOff>558800</xdr:colOff>
      <xdr:row>66</xdr:row>
      <xdr:rowOff>15638</xdr:rowOff>
    </xdr:to>
    <xdr:cxnSp macro="">
      <xdr:nvCxnSpPr>
        <xdr:cNvPr id="307" name="直線コネクタ 306"/>
        <xdr:cNvCxnSpPr/>
      </xdr:nvCxnSpPr>
      <xdr:spPr>
        <a:xfrm flipV="1">
          <a:off x="16179800" y="11329938"/>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08" name="定員管理の状況平均値テキスト"/>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09" name="フローチャート : 判断 308"/>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14214</xdr:rowOff>
    </xdr:from>
    <xdr:to>
      <xdr:col>23</xdr:col>
      <xdr:colOff>406400</xdr:colOff>
      <xdr:row>66</xdr:row>
      <xdr:rowOff>15638</xdr:rowOff>
    </xdr:to>
    <xdr:cxnSp macro="">
      <xdr:nvCxnSpPr>
        <xdr:cNvPr id="310" name="直線コネクタ 309"/>
        <xdr:cNvCxnSpPr/>
      </xdr:nvCxnSpPr>
      <xdr:spPr>
        <a:xfrm>
          <a:off x="15290800" y="11329914"/>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1" name="フローチャート : 判断 310"/>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2" name="テキスト ボックス 311"/>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7482</xdr:rowOff>
    </xdr:from>
    <xdr:to>
      <xdr:col>22</xdr:col>
      <xdr:colOff>203200</xdr:colOff>
      <xdr:row>66</xdr:row>
      <xdr:rowOff>14214</xdr:rowOff>
    </xdr:to>
    <xdr:cxnSp macro="">
      <xdr:nvCxnSpPr>
        <xdr:cNvPr id="313" name="直線コネクタ 312"/>
        <xdr:cNvCxnSpPr/>
      </xdr:nvCxnSpPr>
      <xdr:spPr>
        <a:xfrm>
          <a:off x="14401800" y="11323182"/>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4" name="フローチャート : 判断 313"/>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5" name="テキスト ボックス 314"/>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170293</xdr:rowOff>
    </xdr:from>
    <xdr:to>
      <xdr:col>21</xdr:col>
      <xdr:colOff>0</xdr:colOff>
      <xdr:row>66</xdr:row>
      <xdr:rowOff>7482</xdr:rowOff>
    </xdr:to>
    <xdr:cxnSp macro="">
      <xdr:nvCxnSpPr>
        <xdr:cNvPr id="316" name="直線コネクタ 315"/>
        <xdr:cNvCxnSpPr/>
      </xdr:nvCxnSpPr>
      <xdr:spPr>
        <a:xfrm>
          <a:off x="13512800" y="11314543"/>
          <a:ext cx="8890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7" name="フローチャート : 判断 316"/>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18" name="テキスト ボックス 317"/>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19" name="フローチャート : 判断 318"/>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123253</xdr:rowOff>
    </xdr:from>
    <xdr:ext cx="762000" cy="259045"/>
    <xdr:sp macro="" textlink="">
      <xdr:nvSpPr>
        <xdr:cNvPr id="320" name="テキスト ボックス 319"/>
        <xdr:cNvSpPr txBox="1"/>
      </xdr:nvSpPr>
      <xdr:spPr>
        <a:xfrm>
          <a:off x="13131800" y="105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134888</xdr:rowOff>
    </xdr:from>
    <xdr:to>
      <xdr:col>24</xdr:col>
      <xdr:colOff>609600</xdr:colOff>
      <xdr:row>66</xdr:row>
      <xdr:rowOff>65038</xdr:rowOff>
    </xdr:to>
    <xdr:sp macro="" textlink="">
      <xdr:nvSpPr>
        <xdr:cNvPr id="326" name="円/楕円 325"/>
        <xdr:cNvSpPr/>
      </xdr:nvSpPr>
      <xdr:spPr>
        <a:xfrm>
          <a:off x="16967200" y="11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106965</xdr:rowOff>
    </xdr:from>
    <xdr:ext cx="762000" cy="259045"/>
    <xdr:sp macro="" textlink="">
      <xdr:nvSpPr>
        <xdr:cNvPr id="327" name="定員管理の状況該当値テキスト"/>
        <xdr:cNvSpPr txBox="1"/>
      </xdr:nvSpPr>
      <xdr:spPr>
        <a:xfrm>
          <a:off x="17106900" y="1125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1,521.69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136288</xdr:rowOff>
    </xdr:from>
    <xdr:to>
      <xdr:col>23</xdr:col>
      <xdr:colOff>457200</xdr:colOff>
      <xdr:row>66</xdr:row>
      <xdr:rowOff>66438</xdr:rowOff>
    </xdr:to>
    <xdr:sp macro="" textlink="">
      <xdr:nvSpPr>
        <xdr:cNvPr id="328" name="円/楕円 327"/>
        <xdr:cNvSpPr/>
      </xdr:nvSpPr>
      <xdr:spPr>
        <a:xfrm>
          <a:off x="16129000" y="112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51215</xdr:rowOff>
    </xdr:from>
    <xdr:ext cx="736600" cy="259045"/>
    <xdr:sp macro="" textlink="">
      <xdr:nvSpPr>
        <xdr:cNvPr id="329" name="テキスト ボックス 328"/>
        <xdr:cNvSpPr txBox="1"/>
      </xdr:nvSpPr>
      <xdr:spPr>
        <a:xfrm>
          <a:off x="15798800" y="1136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1,522.27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134864</xdr:rowOff>
    </xdr:from>
    <xdr:to>
      <xdr:col>22</xdr:col>
      <xdr:colOff>254000</xdr:colOff>
      <xdr:row>66</xdr:row>
      <xdr:rowOff>65014</xdr:rowOff>
    </xdr:to>
    <xdr:sp macro="" textlink="">
      <xdr:nvSpPr>
        <xdr:cNvPr id="330" name="円/楕円 329"/>
        <xdr:cNvSpPr/>
      </xdr:nvSpPr>
      <xdr:spPr>
        <a:xfrm>
          <a:off x="15240000" y="112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49791</xdr:rowOff>
    </xdr:from>
    <xdr:ext cx="762000" cy="259045"/>
    <xdr:sp macro="" textlink="">
      <xdr:nvSpPr>
        <xdr:cNvPr id="331" name="テキスト ボックス 330"/>
        <xdr:cNvSpPr txBox="1"/>
      </xdr:nvSpPr>
      <xdr:spPr>
        <a:xfrm>
          <a:off x="14909800" y="113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1,521.68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128132</xdr:rowOff>
    </xdr:from>
    <xdr:to>
      <xdr:col>21</xdr:col>
      <xdr:colOff>50800</xdr:colOff>
      <xdr:row>66</xdr:row>
      <xdr:rowOff>58282</xdr:rowOff>
    </xdr:to>
    <xdr:sp macro="" textlink="">
      <xdr:nvSpPr>
        <xdr:cNvPr id="332" name="円/楕円 331"/>
        <xdr:cNvSpPr/>
      </xdr:nvSpPr>
      <xdr:spPr>
        <a:xfrm>
          <a:off x="14351000" y="112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43059</xdr:rowOff>
    </xdr:from>
    <xdr:ext cx="762000" cy="259045"/>
    <xdr:sp macro="" textlink="">
      <xdr:nvSpPr>
        <xdr:cNvPr id="333" name="テキスト ボックス 332"/>
        <xdr:cNvSpPr txBox="1"/>
      </xdr:nvSpPr>
      <xdr:spPr>
        <a:xfrm>
          <a:off x="14020800" y="113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1,518.89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119493</xdr:rowOff>
    </xdr:from>
    <xdr:to>
      <xdr:col>19</xdr:col>
      <xdr:colOff>533400</xdr:colOff>
      <xdr:row>66</xdr:row>
      <xdr:rowOff>49643</xdr:rowOff>
    </xdr:to>
    <xdr:sp macro="" textlink="">
      <xdr:nvSpPr>
        <xdr:cNvPr id="334" name="円/楕円 333"/>
        <xdr:cNvSpPr/>
      </xdr:nvSpPr>
      <xdr:spPr>
        <a:xfrm>
          <a:off x="13462000" y="112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34420</xdr:rowOff>
    </xdr:from>
    <xdr:ext cx="762000" cy="259045"/>
    <xdr:sp macro="" textlink="">
      <xdr:nvSpPr>
        <xdr:cNvPr id="335" name="テキスト ボックス 334"/>
        <xdr:cNvSpPr txBox="1"/>
      </xdr:nvSpPr>
      <xdr:spPr>
        <a:xfrm>
          <a:off x="13131800" y="1135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年度以降は地方債の元利償還金等は増加傾向にあるものの、県債等残高の計画的な削減により、臨時財政対策債を除く元利償還金が減少したことなどから、平成</a:t>
          </a:r>
          <a:r>
            <a:rPr kumimoji="1" lang="en-US" altLang="ja-JP" sz="1000">
              <a:latin typeface="ＭＳ Ｐゴシック"/>
            </a:rPr>
            <a:t>28</a:t>
          </a:r>
          <a:r>
            <a:rPr kumimoji="1" lang="ja-JP" altLang="en-US" sz="1000">
              <a:latin typeface="ＭＳ Ｐゴシック"/>
            </a:rPr>
            <a:t>年度までに</a:t>
          </a:r>
          <a:r>
            <a:rPr kumimoji="1" lang="en-US" altLang="ja-JP" sz="1000">
              <a:latin typeface="ＭＳ Ｐゴシック"/>
            </a:rPr>
            <a:t>15.5%</a:t>
          </a:r>
          <a:r>
            <a:rPr kumimoji="1" lang="ja-JP" altLang="en-US" sz="1000">
              <a:latin typeface="ＭＳ Ｐゴシック"/>
            </a:rPr>
            <a:t>まで低下した。</a:t>
          </a:r>
          <a:endParaRPr kumimoji="1" lang="en-US" altLang="ja-JP" sz="1000">
            <a:latin typeface="ＭＳ Ｐゴシック"/>
          </a:endParaRPr>
        </a:p>
        <a:p>
          <a:r>
            <a:rPr kumimoji="1" lang="ja-JP" altLang="en-US" sz="1000">
              <a:latin typeface="ＭＳ Ｐゴシック"/>
            </a:rPr>
            <a:t>　地域経済への影響等に配慮しながら、新規県債発行額を抑制し、将来の公債費負担の軽減を図っていく。</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0" name="直線コネクタ 34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1" name="テキスト ボックス 35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2" name="直線コネクタ 35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3" name="テキスト ボックス 35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6" name="直線コネクタ 35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7" name="テキスト ボックス 35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8" name="直線コネクタ 35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9" name="テキスト ボックス 35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3" name="直線コネクタ 362"/>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4"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5" name="直線コネクタ 364"/>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6"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7" name="直線コネクタ 366"/>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22578</xdr:rowOff>
    </xdr:from>
    <xdr:to>
      <xdr:col>24</xdr:col>
      <xdr:colOff>558800</xdr:colOff>
      <xdr:row>41</xdr:row>
      <xdr:rowOff>76200</xdr:rowOff>
    </xdr:to>
    <xdr:cxnSp macro="">
      <xdr:nvCxnSpPr>
        <xdr:cNvPr id="368" name="直線コネクタ 367"/>
        <xdr:cNvCxnSpPr/>
      </xdr:nvCxnSpPr>
      <xdr:spPr>
        <a:xfrm flipV="1">
          <a:off x="16179800" y="705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9472</xdr:rowOff>
    </xdr:from>
    <xdr:ext cx="762000" cy="259045"/>
    <xdr:sp macro="" textlink="">
      <xdr:nvSpPr>
        <xdr:cNvPr id="369" name="公債費負担の状況平均値テキスト"/>
        <xdr:cNvSpPr txBox="1"/>
      </xdr:nvSpPr>
      <xdr:spPr>
        <a:xfrm>
          <a:off x="17106900" y="652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0" name="フローチャート : 判断 369"/>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116417</xdr:rowOff>
    </xdr:to>
    <xdr:cxnSp macro="">
      <xdr:nvCxnSpPr>
        <xdr:cNvPr id="371" name="直線コネクタ 370"/>
        <xdr:cNvCxnSpPr/>
      </xdr:nvCxnSpPr>
      <xdr:spPr>
        <a:xfrm flipV="1">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2" name="フローチャート : 判断 371"/>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3" name="テキスト ボックス 372"/>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41</xdr:row>
      <xdr:rowOff>156633</xdr:rowOff>
    </xdr:to>
    <xdr:cxnSp macro="">
      <xdr:nvCxnSpPr>
        <xdr:cNvPr id="374" name="直線コネクタ 373"/>
        <xdr:cNvCxnSpPr/>
      </xdr:nvCxnSpPr>
      <xdr:spPr>
        <a:xfrm flipV="1">
          <a:off x="14401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5" name="フローチャート : 判断 374"/>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76" name="テキスト ボックス 375"/>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41</xdr:row>
      <xdr:rowOff>170039</xdr:rowOff>
    </xdr:to>
    <xdr:cxnSp macro="">
      <xdr:nvCxnSpPr>
        <xdr:cNvPr id="377" name="直線コネクタ 376"/>
        <xdr:cNvCxnSpPr/>
      </xdr:nvCxnSpPr>
      <xdr:spPr>
        <a:xfrm flipV="1">
          <a:off x="13512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8" name="フローチャート : 判断 377"/>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79" name="テキスト ボックス 378"/>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0" name="フローチャート : 判断 379"/>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81" name="テキスト ボックス 380"/>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143228</xdr:rowOff>
    </xdr:from>
    <xdr:to>
      <xdr:col>24</xdr:col>
      <xdr:colOff>609600</xdr:colOff>
      <xdr:row>41</xdr:row>
      <xdr:rowOff>73378</xdr:rowOff>
    </xdr:to>
    <xdr:sp macro="" textlink="">
      <xdr:nvSpPr>
        <xdr:cNvPr id="387" name="円/楕円 386"/>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115305</xdr:rowOff>
    </xdr:from>
    <xdr:ext cx="762000" cy="259045"/>
    <xdr:sp macro="" textlink="">
      <xdr:nvSpPr>
        <xdr:cNvPr id="388" name="公債費負担の状況該当値テキスト"/>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89" name="円/楕円 388"/>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90" name="テキスト ボックス 389"/>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391" name="円/楕円 390"/>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2" name="テキスト ボックス 391"/>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393" name="円/楕円 392"/>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円/楕円 394"/>
        <xdr:cNvSpPr/>
      </xdr:nvSpPr>
      <xdr:spPr>
        <a:xfrm>
          <a:off x="13462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年度以降は、それ以前に引き続き、県債等残高削減計画に基づく県債等残高の計画的な削減により地方債残高（臨時財政対策債を除く）が減少した影響などから低下し、平成</a:t>
          </a:r>
          <a:r>
            <a:rPr kumimoji="1" lang="en-US" altLang="ja-JP" sz="1000">
              <a:latin typeface="ＭＳ Ｐゴシック"/>
            </a:rPr>
            <a:t>27</a:t>
          </a:r>
          <a:r>
            <a:rPr kumimoji="1" lang="ja-JP" altLang="en-US" sz="1000">
              <a:latin typeface="ＭＳ Ｐゴシック"/>
            </a:rPr>
            <a:t>年度は</a:t>
          </a:r>
          <a:r>
            <a:rPr kumimoji="1" lang="en-US" altLang="ja-JP" sz="1000">
              <a:latin typeface="ＭＳ Ｐゴシック"/>
            </a:rPr>
            <a:t>202.4%</a:t>
          </a:r>
          <a:r>
            <a:rPr kumimoji="1" lang="ja-JP" altLang="en-US" sz="1000">
              <a:latin typeface="ＭＳ Ｐゴシック"/>
            </a:rPr>
            <a:t>となった。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年度は、県債等残高削減計画に基づく県債等残高の計画的な削減により地方債残高（臨時財政対策債を除く）が減少した一方で、実質交付税の減少により標準財政規模が縮小したことから、前年度と比較して</a:t>
          </a:r>
          <a:r>
            <a:rPr kumimoji="1" lang="en-US" altLang="ja-JP" sz="1000">
              <a:latin typeface="ＭＳ Ｐゴシック"/>
            </a:rPr>
            <a:t>0.2</a:t>
          </a:r>
          <a:r>
            <a:rPr kumimoji="1" lang="ja-JP" altLang="en-US" sz="1000">
              <a:latin typeface="ＭＳ Ｐゴシック"/>
            </a:rPr>
            <a:t>ポイント上昇し、</a:t>
          </a:r>
          <a:r>
            <a:rPr kumimoji="1" lang="en-US" altLang="ja-JP" sz="1000">
              <a:latin typeface="ＭＳ Ｐゴシック"/>
            </a:rPr>
            <a:t>202.6%</a:t>
          </a:r>
          <a:r>
            <a:rPr kumimoji="1" lang="ja-JP" altLang="en-US" sz="100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1" name="直線コネクタ 41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2" name="テキスト ボックス 41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3" name="直線コネクタ 41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4" name="テキスト ボックス 41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7" name="直線コネクタ 41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8" name="テキスト ボックス 41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9" name="直線コネクタ 41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0" name="テキスト ボックス 41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4" name="直線コネクタ 423"/>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5"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6" name="直線コネクタ 425"/>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7"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28" name="直線コネクタ 427"/>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167471</xdr:rowOff>
    </xdr:from>
    <xdr:to>
      <xdr:col>24</xdr:col>
      <xdr:colOff>558800</xdr:colOff>
      <xdr:row>20</xdr:row>
      <xdr:rowOff>169079</xdr:rowOff>
    </xdr:to>
    <xdr:cxnSp macro="">
      <xdr:nvCxnSpPr>
        <xdr:cNvPr id="429" name="直線コネクタ 428"/>
        <xdr:cNvCxnSpPr/>
      </xdr:nvCxnSpPr>
      <xdr:spPr>
        <a:xfrm>
          <a:off x="16179800" y="3596471"/>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81043</xdr:rowOff>
    </xdr:from>
    <xdr:ext cx="762000" cy="259045"/>
    <xdr:sp macro="" textlink="">
      <xdr:nvSpPr>
        <xdr:cNvPr id="430" name="将来負担の状況平均値テキスト"/>
        <xdr:cNvSpPr txBox="1"/>
      </xdr:nvSpPr>
      <xdr:spPr>
        <a:xfrm>
          <a:off x="17106900" y="316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1" name="フローチャート : 判断 430"/>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167471</xdr:rowOff>
    </xdr:from>
    <xdr:to>
      <xdr:col>23</xdr:col>
      <xdr:colOff>406400</xdr:colOff>
      <xdr:row>21</xdr:row>
      <xdr:rowOff>82889</xdr:rowOff>
    </xdr:to>
    <xdr:cxnSp macro="">
      <xdr:nvCxnSpPr>
        <xdr:cNvPr id="432" name="直線コネクタ 431"/>
        <xdr:cNvCxnSpPr/>
      </xdr:nvCxnSpPr>
      <xdr:spPr>
        <a:xfrm flipV="1">
          <a:off x="15290800" y="359647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3" name="フローチャート : 判断 432"/>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132055</xdr:rowOff>
    </xdr:from>
    <xdr:ext cx="736600" cy="259045"/>
    <xdr:sp macro="" textlink="">
      <xdr:nvSpPr>
        <xdr:cNvPr id="434" name="テキスト ボックス 433"/>
        <xdr:cNvSpPr txBox="1"/>
      </xdr:nvSpPr>
      <xdr:spPr>
        <a:xfrm>
          <a:off x="15798800" y="30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82889</xdr:rowOff>
    </xdr:from>
    <xdr:to>
      <xdr:col>22</xdr:col>
      <xdr:colOff>203200</xdr:colOff>
      <xdr:row>21</xdr:row>
      <xdr:rowOff>103801</xdr:rowOff>
    </xdr:to>
    <xdr:cxnSp macro="">
      <xdr:nvCxnSpPr>
        <xdr:cNvPr id="435" name="直線コネクタ 434"/>
        <xdr:cNvCxnSpPr/>
      </xdr:nvCxnSpPr>
      <xdr:spPr>
        <a:xfrm flipV="1">
          <a:off x="14401800" y="368333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6" name="フローチャート : 判断 435"/>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37" name="テキスト ボックス 436"/>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103801</xdr:rowOff>
    </xdr:from>
    <xdr:to>
      <xdr:col>21</xdr:col>
      <xdr:colOff>0</xdr:colOff>
      <xdr:row>21</xdr:row>
      <xdr:rowOff>111041</xdr:rowOff>
    </xdr:to>
    <xdr:cxnSp macro="">
      <xdr:nvCxnSpPr>
        <xdr:cNvPr id="438" name="直線コネクタ 437"/>
        <xdr:cNvCxnSpPr/>
      </xdr:nvCxnSpPr>
      <xdr:spPr>
        <a:xfrm flipV="1">
          <a:off x="13512800" y="3704251"/>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39" name="フローチャート : 判断 438"/>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40" name="テキスト ボックス 439"/>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41" name="フローチャート : 判断 440"/>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2" name="テキスト ボックス 441"/>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118279</xdr:rowOff>
    </xdr:from>
    <xdr:to>
      <xdr:col>24</xdr:col>
      <xdr:colOff>609600</xdr:colOff>
      <xdr:row>21</xdr:row>
      <xdr:rowOff>48429</xdr:rowOff>
    </xdr:to>
    <xdr:sp macro="" textlink="">
      <xdr:nvSpPr>
        <xdr:cNvPr id="448" name="円/楕円 447"/>
        <xdr:cNvSpPr/>
      </xdr:nvSpPr>
      <xdr:spPr>
        <a:xfrm>
          <a:off x="16967200" y="35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90356</xdr:rowOff>
    </xdr:from>
    <xdr:ext cx="762000" cy="259045"/>
    <xdr:sp macro="" textlink="">
      <xdr:nvSpPr>
        <xdr:cNvPr id="449" name="将来負担の状況該当値テキスト"/>
        <xdr:cNvSpPr txBox="1"/>
      </xdr:nvSpPr>
      <xdr:spPr>
        <a:xfrm>
          <a:off x="17106900" y="351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116671</xdr:rowOff>
    </xdr:from>
    <xdr:to>
      <xdr:col>23</xdr:col>
      <xdr:colOff>457200</xdr:colOff>
      <xdr:row>21</xdr:row>
      <xdr:rowOff>46821</xdr:rowOff>
    </xdr:to>
    <xdr:sp macro="" textlink="">
      <xdr:nvSpPr>
        <xdr:cNvPr id="450" name="円/楕円 449"/>
        <xdr:cNvSpPr/>
      </xdr:nvSpPr>
      <xdr:spPr>
        <a:xfrm>
          <a:off x="161290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31598</xdr:rowOff>
    </xdr:from>
    <xdr:ext cx="736600" cy="259045"/>
    <xdr:sp macro="" textlink="">
      <xdr:nvSpPr>
        <xdr:cNvPr id="451" name="テキスト ボックス 450"/>
        <xdr:cNvSpPr txBox="1"/>
      </xdr:nvSpPr>
      <xdr:spPr>
        <a:xfrm>
          <a:off x="15798800" y="36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32089</xdr:rowOff>
    </xdr:from>
    <xdr:to>
      <xdr:col>22</xdr:col>
      <xdr:colOff>254000</xdr:colOff>
      <xdr:row>21</xdr:row>
      <xdr:rowOff>133689</xdr:rowOff>
    </xdr:to>
    <xdr:sp macro="" textlink="">
      <xdr:nvSpPr>
        <xdr:cNvPr id="452" name="円/楕円 451"/>
        <xdr:cNvSpPr/>
      </xdr:nvSpPr>
      <xdr:spPr>
        <a:xfrm>
          <a:off x="15240000" y="3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143866</xdr:rowOff>
    </xdr:from>
    <xdr:ext cx="762000" cy="259045"/>
    <xdr:sp macro="" textlink="">
      <xdr:nvSpPr>
        <xdr:cNvPr id="453" name="テキスト ボックス 452"/>
        <xdr:cNvSpPr txBox="1"/>
      </xdr:nvSpPr>
      <xdr:spPr>
        <a:xfrm>
          <a:off x="14909800" y="340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53001</xdr:rowOff>
    </xdr:from>
    <xdr:to>
      <xdr:col>21</xdr:col>
      <xdr:colOff>50800</xdr:colOff>
      <xdr:row>21</xdr:row>
      <xdr:rowOff>154601</xdr:rowOff>
    </xdr:to>
    <xdr:sp macro="" textlink="">
      <xdr:nvSpPr>
        <xdr:cNvPr id="454" name="円/楕円 453"/>
        <xdr:cNvSpPr/>
      </xdr:nvSpPr>
      <xdr:spPr>
        <a:xfrm>
          <a:off x="14351000" y="36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164778</xdr:rowOff>
    </xdr:from>
    <xdr:ext cx="762000" cy="259045"/>
    <xdr:sp macro="" textlink="">
      <xdr:nvSpPr>
        <xdr:cNvPr id="455" name="テキスト ボックス 454"/>
        <xdr:cNvSpPr txBox="1"/>
      </xdr:nvSpPr>
      <xdr:spPr>
        <a:xfrm>
          <a:off x="14020800" y="342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60241</xdr:rowOff>
    </xdr:from>
    <xdr:to>
      <xdr:col>19</xdr:col>
      <xdr:colOff>533400</xdr:colOff>
      <xdr:row>21</xdr:row>
      <xdr:rowOff>161841</xdr:rowOff>
    </xdr:to>
    <xdr:sp macro="" textlink="">
      <xdr:nvSpPr>
        <xdr:cNvPr id="456" name="円/楕円 455"/>
        <xdr:cNvSpPr/>
      </xdr:nvSpPr>
      <xdr:spPr>
        <a:xfrm>
          <a:off x="13462000" y="36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568</xdr:rowOff>
    </xdr:from>
    <xdr:ext cx="762000" cy="259045"/>
    <xdr:sp macro="" textlink="">
      <xdr:nvSpPr>
        <xdr:cNvPr id="457" name="テキスト ボックス 456"/>
        <xdr:cNvSpPr txBox="1"/>
      </xdr:nvSpPr>
      <xdr:spPr>
        <a:xfrm>
          <a:off x="13131800" y="342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26</a:t>
          </a:r>
          <a:r>
            <a:rPr kumimoji="1" lang="ja-JP" altLang="en-US" sz="1000">
              <a:latin typeface="+mn-ea"/>
              <a:ea typeface="+mn-ea"/>
            </a:rPr>
            <a:t>年度は国からの要請に基づく給与特例減額措置の復元による職員給の増等により、前年度と比較して</a:t>
          </a:r>
          <a:r>
            <a:rPr kumimoji="1" lang="en-US" altLang="ja-JP" sz="1000">
              <a:latin typeface="+mn-ea"/>
              <a:ea typeface="+mn-ea"/>
            </a:rPr>
            <a:t>0.5</a:t>
          </a:r>
          <a:r>
            <a:rPr kumimoji="1" lang="ja-JP" altLang="en-US" sz="1000">
              <a:latin typeface="+mn-ea"/>
              <a:ea typeface="+mn-ea"/>
            </a:rPr>
            <a:t>ポイント上昇し、</a:t>
          </a:r>
          <a:r>
            <a:rPr kumimoji="1" lang="en-US" altLang="ja-JP" sz="1000">
              <a:latin typeface="+mn-ea"/>
              <a:ea typeface="+mn-ea"/>
            </a:rPr>
            <a:t>36.3%</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27</a:t>
          </a:r>
          <a:r>
            <a:rPr kumimoji="1" lang="ja-JP" altLang="en-US" sz="1000">
              <a:latin typeface="+mn-ea"/>
              <a:ea typeface="+mn-ea"/>
            </a:rPr>
            <a:t>年度は退職手当の増があったものの、県税収入の増加等に伴う経常一般財源の増により、前年度と比較して</a:t>
          </a:r>
          <a:r>
            <a:rPr kumimoji="1" lang="en-US" altLang="ja-JP" sz="1000">
              <a:latin typeface="+mn-ea"/>
              <a:ea typeface="+mn-ea"/>
            </a:rPr>
            <a:t>0.4</a:t>
          </a:r>
          <a:r>
            <a:rPr kumimoji="1" lang="ja-JP" altLang="en-US" sz="1000">
              <a:latin typeface="+mn-ea"/>
              <a:ea typeface="+mn-ea"/>
            </a:rPr>
            <a:t>ポイント低下し、</a:t>
          </a:r>
          <a:r>
            <a:rPr kumimoji="1" lang="en-US" altLang="ja-JP" sz="1000">
              <a:latin typeface="+mn-ea"/>
              <a:ea typeface="+mn-ea"/>
            </a:rPr>
            <a:t>35.9%</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年度は職員給や地方公務員共済組合負担金の減があったものの、実質交付税の減等に伴う経常一般財源の減少により、前年度と比較して</a:t>
          </a:r>
          <a:r>
            <a:rPr kumimoji="1" lang="en-US" altLang="ja-JP" sz="1000">
              <a:latin typeface="+mn-ea"/>
              <a:ea typeface="+mn-ea"/>
            </a:rPr>
            <a:t>1.4</a:t>
          </a:r>
          <a:r>
            <a:rPr kumimoji="1" lang="ja-JP" altLang="en-US" sz="1000">
              <a:latin typeface="+mn-ea"/>
              <a:ea typeface="+mn-ea"/>
            </a:rPr>
            <a:t>ポイント上昇し、</a:t>
          </a:r>
          <a:r>
            <a:rPr kumimoji="1" lang="en-US" altLang="ja-JP" sz="1000">
              <a:latin typeface="+mn-ea"/>
              <a:ea typeface="+mn-ea"/>
            </a:rPr>
            <a:t>37.3%</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総人件費の抑制を図るため、引き続き適正な定員管理等に努めていく。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xdr:rowOff>
    </xdr:from>
    <xdr:to>
      <xdr:col>7</xdr:col>
      <xdr:colOff>15875</xdr:colOff>
      <xdr:row>36</xdr:row>
      <xdr:rowOff>107950</xdr:rowOff>
    </xdr:to>
    <xdr:cxnSp macro="">
      <xdr:nvCxnSpPr>
        <xdr:cNvPr id="65" name="直線コネクタ 64"/>
        <xdr:cNvCxnSpPr/>
      </xdr:nvCxnSpPr>
      <xdr:spPr>
        <a:xfrm>
          <a:off x="3987800" y="60134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xdr:rowOff>
    </xdr:from>
    <xdr:to>
      <xdr:col>5</xdr:col>
      <xdr:colOff>549275</xdr:colOff>
      <xdr:row>35</xdr:row>
      <xdr:rowOff>88900</xdr:rowOff>
    </xdr:to>
    <xdr:cxnSp macro="">
      <xdr:nvCxnSpPr>
        <xdr:cNvPr id="68" name="直線コネクタ 67"/>
        <xdr:cNvCxnSpPr/>
      </xdr:nvCxnSpPr>
      <xdr:spPr>
        <a:xfrm flipV="1">
          <a:off x="3098800" y="601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88900</xdr:rowOff>
    </xdr:to>
    <xdr:cxnSp macro="">
      <xdr:nvCxnSpPr>
        <xdr:cNvPr id="71" name="直線コネクタ 70"/>
        <xdr:cNvCxnSpPr/>
      </xdr:nvCxnSpPr>
      <xdr:spPr>
        <a:xfrm>
          <a:off x="2209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146050</xdr:rowOff>
    </xdr:to>
    <xdr:cxnSp macro="">
      <xdr:nvCxnSpPr>
        <xdr:cNvPr id="74" name="直線コネクタ 73"/>
        <xdr:cNvCxnSpPr/>
      </xdr:nvCxnSpPr>
      <xdr:spPr>
        <a:xfrm flipV="1">
          <a:off x="1320800" y="599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29227</xdr:rowOff>
    </xdr:from>
    <xdr:ext cx="762000" cy="259045"/>
    <xdr:sp macro="" textlink="">
      <xdr:nvSpPr>
        <xdr:cNvPr id="76" name="テキスト ボックス 75"/>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84" name="円/楕円 83"/>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73677</xdr:rowOff>
    </xdr:from>
    <xdr:ext cx="762000" cy="259045"/>
    <xdr:sp macro="" textlink="">
      <xdr:nvSpPr>
        <xdr:cNvPr id="85" name="人件費該当値テキスト"/>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133350</xdr:rowOff>
    </xdr:from>
    <xdr:to>
      <xdr:col>5</xdr:col>
      <xdr:colOff>600075</xdr:colOff>
      <xdr:row>35</xdr:row>
      <xdr:rowOff>63500</xdr:rowOff>
    </xdr:to>
    <xdr:sp macro="" textlink="">
      <xdr:nvSpPr>
        <xdr:cNvPr id="86" name="円/楕円 85"/>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73677</xdr:rowOff>
    </xdr:from>
    <xdr:ext cx="736600" cy="259045"/>
    <xdr:sp macro="" textlink="">
      <xdr:nvSpPr>
        <xdr:cNvPr id="87" name="テキスト ボックス 86"/>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88" name="円/楕円 87"/>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89" name="テキスト ボックス 88"/>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0" name="円/楕円 89"/>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1" name="テキスト ボックス 90"/>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2" name="円/楕円 91"/>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3" name="テキスト ボックス 92"/>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24</a:t>
          </a:r>
          <a:r>
            <a:rPr kumimoji="1" lang="ja-JP" altLang="en-US" sz="1000">
              <a:latin typeface="+mn-ea"/>
              <a:ea typeface="+mn-ea"/>
            </a:rPr>
            <a:t>年度以降は全国平均、グループ内平均をともに上回っている。</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年度は行政情報ネットワークの防御機能強化に伴うネットワーク運用管理費の増等とともに、</a:t>
          </a:r>
          <a:r>
            <a:rPr kumimoji="1" lang="ja-JP" altLang="ja-JP" sz="1000">
              <a:solidFill>
                <a:schemeClr val="dk1"/>
              </a:solidFill>
              <a:effectLst/>
              <a:latin typeface="+mn-ea"/>
              <a:ea typeface="+mn-ea"/>
              <a:cs typeface="+mn-cs"/>
            </a:rPr>
            <a:t>実質交付税の減等に伴</a:t>
          </a:r>
          <a:r>
            <a:rPr kumimoji="1" lang="ja-JP" altLang="en-US" sz="1000">
              <a:solidFill>
                <a:schemeClr val="dk1"/>
              </a:solidFill>
              <a:effectLst/>
              <a:latin typeface="+mn-ea"/>
              <a:ea typeface="+mn-ea"/>
              <a:cs typeface="+mn-cs"/>
            </a:rPr>
            <a:t>い</a:t>
          </a:r>
          <a:r>
            <a:rPr kumimoji="1" lang="ja-JP" altLang="ja-JP" sz="1000">
              <a:solidFill>
                <a:schemeClr val="dk1"/>
              </a:solidFill>
              <a:effectLst/>
              <a:latin typeface="+mn-ea"/>
              <a:ea typeface="+mn-ea"/>
              <a:cs typeface="+mn-cs"/>
            </a:rPr>
            <a:t>経常一般財源</a:t>
          </a:r>
          <a:r>
            <a:rPr kumimoji="1" lang="ja-JP" altLang="en-US" sz="1000">
              <a:solidFill>
                <a:schemeClr val="dk1"/>
              </a:solidFill>
              <a:effectLst/>
              <a:latin typeface="+mn-ea"/>
              <a:ea typeface="+mn-ea"/>
              <a:cs typeface="+mn-cs"/>
            </a:rPr>
            <a:t>が</a:t>
          </a:r>
          <a:r>
            <a:rPr kumimoji="1" lang="ja-JP" altLang="ja-JP" sz="1000">
              <a:solidFill>
                <a:schemeClr val="dk1"/>
              </a:solidFill>
              <a:effectLst/>
              <a:latin typeface="+mn-ea"/>
              <a:ea typeface="+mn-ea"/>
              <a:cs typeface="+mn-cs"/>
            </a:rPr>
            <a:t>減少</a:t>
          </a:r>
          <a:r>
            <a:rPr kumimoji="1" lang="ja-JP" altLang="en-US" sz="1000">
              <a:solidFill>
                <a:schemeClr val="dk1"/>
              </a:solidFill>
              <a:effectLst/>
              <a:latin typeface="+mn-ea"/>
              <a:ea typeface="+mn-ea"/>
              <a:cs typeface="+mn-cs"/>
            </a:rPr>
            <a:t>したことから、前年度と比較して</a:t>
          </a:r>
          <a:r>
            <a:rPr kumimoji="1" lang="en-US" altLang="ja-JP" sz="1000">
              <a:solidFill>
                <a:schemeClr val="dk1"/>
              </a:solidFill>
              <a:effectLst/>
              <a:latin typeface="+mn-ea"/>
              <a:ea typeface="+mn-ea"/>
              <a:cs typeface="+mn-cs"/>
            </a:rPr>
            <a:t>0.3</a:t>
          </a:r>
          <a:r>
            <a:rPr kumimoji="1" lang="ja-JP" altLang="en-US" sz="1000">
              <a:solidFill>
                <a:schemeClr val="dk1"/>
              </a:solidFill>
              <a:effectLst/>
              <a:latin typeface="+mn-ea"/>
              <a:ea typeface="+mn-ea"/>
              <a:cs typeface="+mn-cs"/>
            </a:rPr>
            <a:t>ポイント上昇し、</a:t>
          </a:r>
          <a:r>
            <a:rPr kumimoji="1" lang="en-US" altLang="ja-JP" sz="1000">
              <a:solidFill>
                <a:schemeClr val="dk1"/>
              </a:solidFill>
              <a:effectLst/>
              <a:latin typeface="+mn-ea"/>
              <a:ea typeface="+mn-ea"/>
              <a:cs typeface="+mn-cs"/>
            </a:rPr>
            <a:t>5.0%</a:t>
          </a:r>
          <a:r>
            <a:rPr kumimoji="1" lang="ja-JP" altLang="en-US" sz="1000">
              <a:solidFill>
                <a:schemeClr val="dk1"/>
              </a:solidFill>
              <a:effectLst/>
              <a:latin typeface="+mn-ea"/>
              <a:ea typeface="+mn-ea"/>
              <a:cs typeface="+mn-cs"/>
            </a:rPr>
            <a:t>となった。</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予算編成時に一般行政経費や経常経費等へのシーリング設定を行うこと等により歳出削減に努めていく。</a:t>
          </a:r>
          <a:endParaRPr kumimoji="1" lang="ja-JP" altLang="en-US" sz="1000">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21</xdr:row>
      <xdr:rowOff>69850</xdr:rowOff>
    </xdr:to>
    <xdr:cxnSp macro="">
      <xdr:nvCxnSpPr>
        <xdr:cNvPr id="122" name="直線コネクタ 121"/>
        <xdr:cNvCxnSpPr/>
      </xdr:nvCxnSpPr>
      <xdr:spPr>
        <a:xfrm>
          <a:off x="15671800" y="3533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81297</xdr:rowOff>
    </xdr:from>
    <xdr:ext cx="762000" cy="259045"/>
    <xdr:sp macro="" textlink="">
      <xdr:nvSpPr>
        <xdr:cNvPr id="123"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21</xdr:row>
      <xdr:rowOff>24130</xdr:rowOff>
    </xdr:to>
    <xdr:cxnSp macro="">
      <xdr:nvCxnSpPr>
        <xdr:cNvPr id="125" name="直線コネクタ 124"/>
        <xdr:cNvCxnSpPr/>
      </xdr:nvCxnSpPr>
      <xdr:spPr>
        <a:xfrm flipV="1">
          <a:off x="14782800" y="3533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21</xdr:row>
      <xdr:rowOff>24130</xdr:rowOff>
    </xdr:from>
    <xdr:to>
      <xdr:col>21</xdr:col>
      <xdr:colOff>352425</xdr:colOff>
      <xdr:row>21</xdr:row>
      <xdr:rowOff>24130</xdr:rowOff>
    </xdr:to>
    <xdr:cxnSp macro="">
      <xdr:nvCxnSpPr>
        <xdr:cNvPr id="128" name="直線コネクタ 127"/>
        <xdr:cNvCxnSpPr/>
      </xdr:nvCxnSpPr>
      <xdr:spPr>
        <a:xfrm>
          <a:off x="13893800" y="362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21</xdr:row>
      <xdr:rowOff>24130</xdr:rowOff>
    </xdr:to>
    <xdr:cxnSp macro="">
      <xdr:nvCxnSpPr>
        <xdr:cNvPr id="131" name="直線コネクタ 130"/>
        <xdr:cNvCxnSpPr/>
      </xdr:nvCxnSpPr>
      <xdr:spPr>
        <a:xfrm>
          <a:off x="13004800" y="3533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5" name="テキスト ボックス 13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21</xdr:row>
      <xdr:rowOff>19050</xdr:rowOff>
    </xdr:from>
    <xdr:to>
      <xdr:col>24</xdr:col>
      <xdr:colOff>73025</xdr:colOff>
      <xdr:row>21</xdr:row>
      <xdr:rowOff>120650</xdr:rowOff>
    </xdr:to>
    <xdr:sp macro="" textlink="">
      <xdr:nvSpPr>
        <xdr:cNvPr id="141" name="円/楕円 140"/>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99077</xdr:rowOff>
    </xdr:from>
    <xdr:ext cx="762000" cy="259045"/>
    <xdr:sp macro="" textlink="">
      <xdr:nvSpPr>
        <xdr:cNvPr id="142"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3" name="円/楕円 142"/>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4" name="テキスト ボックス 143"/>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144780</xdr:rowOff>
    </xdr:from>
    <xdr:to>
      <xdr:col>21</xdr:col>
      <xdr:colOff>403225</xdr:colOff>
      <xdr:row>21</xdr:row>
      <xdr:rowOff>74930</xdr:rowOff>
    </xdr:to>
    <xdr:sp macro="" textlink="">
      <xdr:nvSpPr>
        <xdr:cNvPr id="145" name="円/楕円 144"/>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59707</xdr:rowOff>
    </xdr:from>
    <xdr:ext cx="762000" cy="259045"/>
    <xdr:sp macro="" textlink="">
      <xdr:nvSpPr>
        <xdr:cNvPr id="146" name="テキスト ボックス 145"/>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144780</xdr:rowOff>
    </xdr:from>
    <xdr:to>
      <xdr:col>20</xdr:col>
      <xdr:colOff>200025</xdr:colOff>
      <xdr:row>21</xdr:row>
      <xdr:rowOff>74930</xdr:rowOff>
    </xdr:to>
    <xdr:sp macro="" textlink="">
      <xdr:nvSpPr>
        <xdr:cNvPr id="147" name="円/楕円 146"/>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59707</xdr:rowOff>
    </xdr:from>
    <xdr:ext cx="762000" cy="259045"/>
    <xdr:sp macro="" textlink="">
      <xdr:nvSpPr>
        <xdr:cNvPr id="148" name="テキスト ボックス 147"/>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26</a:t>
          </a:r>
          <a:r>
            <a:rPr kumimoji="1" lang="ja-JP" altLang="en-US" sz="1000">
              <a:latin typeface="+mn-ea"/>
              <a:ea typeface="+mn-ea"/>
            </a:rPr>
            <a:t>年度は特定疾患等対策費に係る国庫補助金配分額の増加による経常経費充当一般財源の減等により、前年度と比較して</a:t>
          </a:r>
          <a:r>
            <a:rPr kumimoji="1" lang="en-US" altLang="ja-JP" sz="1000">
              <a:latin typeface="+mn-ea"/>
              <a:ea typeface="+mn-ea"/>
            </a:rPr>
            <a:t>0.1</a:t>
          </a:r>
          <a:r>
            <a:rPr kumimoji="1" lang="ja-JP" altLang="en-US" sz="1000">
              <a:latin typeface="+mn-ea"/>
              <a:ea typeface="+mn-ea"/>
            </a:rPr>
            <a:t>ポイント低下し、</a:t>
          </a:r>
          <a:r>
            <a:rPr kumimoji="1" lang="en-US" altLang="ja-JP" sz="1000">
              <a:latin typeface="+mn-ea"/>
              <a:ea typeface="+mn-ea"/>
            </a:rPr>
            <a:t>1.3%</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27</a:t>
          </a:r>
          <a:r>
            <a:rPr kumimoji="1" lang="ja-JP" altLang="en-US" sz="1000">
              <a:latin typeface="+mn-ea"/>
              <a:ea typeface="+mn-ea"/>
            </a:rPr>
            <a:t>年度は公立高等学校奨学給付金等の増があったものの、県税収入の増加等に伴う経常一般財源の増により、前年度と同じく</a:t>
          </a:r>
          <a:r>
            <a:rPr kumimoji="1" lang="en-US" altLang="ja-JP" sz="1000">
              <a:latin typeface="+mn-ea"/>
              <a:ea typeface="+mn-ea"/>
            </a:rPr>
            <a:t>1.3%</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年度は特定疾患等対策費に係る国庫負担金の減少により経常経費充当一般財源が増加したことから、前年度と比較して</a:t>
          </a:r>
          <a:r>
            <a:rPr kumimoji="1" lang="en-US" altLang="ja-JP" sz="1000">
              <a:latin typeface="+mn-ea"/>
              <a:ea typeface="+mn-ea"/>
            </a:rPr>
            <a:t>0.1</a:t>
          </a:r>
          <a:r>
            <a:rPr kumimoji="1" lang="ja-JP" altLang="en-US" sz="1000">
              <a:latin typeface="+mn-ea"/>
              <a:ea typeface="+mn-ea"/>
            </a:rPr>
            <a:t>ポイント上昇し、</a:t>
          </a:r>
          <a:r>
            <a:rPr kumimoji="1" lang="en-US" altLang="ja-JP" sz="1000">
              <a:latin typeface="+mn-ea"/>
              <a:ea typeface="+mn-ea"/>
            </a:rPr>
            <a:t>1.4%</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扶助費に係る経常収支比率はグループ内平均を下回っており、引き続き現在の水準が維持できるよう努めていく。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81280</xdr:rowOff>
    </xdr:to>
    <xdr:cxnSp macro="">
      <xdr:nvCxnSpPr>
        <xdr:cNvPr id="179" name="直線コネクタ 178"/>
        <xdr:cNvCxnSpPr/>
      </xdr:nvCxnSpPr>
      <xdr:spPr>
        <a:xfrm>
          <a:off x="3987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0"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35560</xdr:rowOff>
    </xdr:to>
    <xdr:cxnSp macro="">
      <xdr:nvCxnSpPr>
        <xdr:cNvPr id="182" name="直線コネクタ 181"/>
        <xdr:cNvCxnSpPr/>
      </xdr:nvCxnSpPr>
      <xdr:spPr>
        <a:xfrm>
          <a:off x="3098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4" name="テキスト ボックス 18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81280</xdr:rowOff>
    </xdr:to>
    <xdr:cxnSp macro="">
      <xdr:nvCxnSpPr>
        <xdr:cNvPr id="185" name="直線コネクタ 184"/>
        <xdr:cNvCxnSpPr/>
      </xdr:nvCxnSpPr>
      <xdr:spPr>
        <a:xfrm flipV="1">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54</xdr:row>
      <xdr:rowOff>81280</xdr:rowOff>
    </xdr:to>
    <xdr:cxnSp macro="">
      <xdr:nvCxnSpPr>
        <xdr:cNvPr id="188" name="直線コネクタ 187"/>
        <xdr:cNvCxnSpPr/>
      </xdr:nvCxnSpPr>
      <xdr:spPr>
        <a:xfrm>
          <a:off x="1320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0" name="テキスト ボックス 189"/>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198" name="円/楕円 197"/>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47007</xdr:rowOff>
    </xdr:from>
    <xdr:ext cx="762000" cy="259045"/>
    <xdr:sp macro="" textlink="">
      <xdr:nvSpPr>
        <xdr:cNvPr id="199"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0" name="円/楕円 199"/>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1" name="テキスト ボックス 200"/>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2" name="円/楕円 201"/>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03" name="テキスト ボックス 202"/>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04" name="円/楕円 203"/>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5" name="テキスト ボックス 204"/>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06" name="円/楕円 205"/>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07" name="テキスト ボックス 206"/>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24</a:t>
          </a:r>
          <a:r>
            <a:rPr kumimoji="1" lang="ja-JP" altLang="en-US" sz="1000">
              <a:latin typeface="+mn-ea"/>
              <a:ea typeface="+mn-ea"/>
            </a:rPr>
            <a:t>年度以降、維持補修費が大きな割合を占めている。</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年度は、河川や公園に係る維持補修費の減少等により、前年度と比較して</a:t>
          </a:r>
          <a:r>
            <a:rPr kumimoji="1" lang="en-US" altLang="ja-JP" sz="1000">
              <a:latin typeface="+mn-ea"/>
              <a:ea typeface="+mn-ea"/>
            </a:rPr>
            <a:t>0.1</a:t>
          </a:r>
          <a:r>
            <a:rPr kumimoji="1" lang="ja-JP" altLang="en-US" sz="1000">
              <a:latin typeface="+mn-ea"/>
              <a:ea typeface="+mn-ea"/>
            </a:rPr>
            <a:t>ポイント低下し、</a:t>
          </a:r>
          <a:r>
            <a:rPr kumimoji="1" lang="en-US" altLang="ja-JP" sz="1000">
              <a:latin typeface="+mn-ea"/>
              <a:ea typeface="+mn-ea"/>
            </a:rPr>
            <a:t>0.8%</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全国平均、グループ内平均をともに下回っており、引き続き現在の水準が維持できるよう努めていく。</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127000</xdr:rowOff>
    </xdr:from>
    <xdr:to>
      <xdr:col>24</xdr:col>
      <xdr:colOff>22225</xdr:colOff>
      <xdr:row>54</xdr:row>
      <xdr:rowOff>165100</xdr:rowOff>
    </xdr:to>
    <xdr:cxnSp macro="">
      <xdr:nvCxnSpPr>
        <xdr:cNvPr id="237" name="直線コネクタ 236"/>
        <xdr:cNvCxnSpPr/>
      </xdr:nvCxnSpPr>
      <xdr:spPr>
        <a:xfrm flipV="1">
          <a:off x="15671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54</xdr:row>
      <xdr:rowOff>165100</xdr:rowOff>
    </xdr:to>
    <xdr:cxnSp macro="">
      <xdr:nvCxnSpPr>
        <xdr:cNvPr id="240" name="直線コネクタ 239"/>
        <xdr:cNvCxnSpPr/>
      </xdr:nvCxnSpPr>
      <xdr:spPr>
        <a:xfrm>
          <a:off x="14782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54</xdr:row>
      <xdr:rowOff>127000</xdr:rowOff>
    </xdr:to>
    <xdr:cxnSp macro="">
      <xdr:nvCxnSpPr>
        <xdr:cNvPr id="243" name="直線コネクタ 242"/>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54</xdr:row>
      <xdr:rowOff>165100</xdr:rowOff>
    </xdr:to>
    <xdr:cxnSp macro="">
      <xdr:nvCxnSpPr>
        <xdr:cNvPr id="246" name="直線コネクタ 245"/>
        <xdr:cNvCxnSpPr/>
      </xdr:nvCxnSpPr>
      <xdr:spPr>
        <a:xfrm flipV="1">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10177</xdr:rowOff>
    </xdr:from>
    <xdr:ext cx="762000" cy="259045"/>
    <xdr:sp macro="" textlink="">
      <xdr:nvSpPr>
        <xdr:cNvPr id="248" name="テキスト ボックス 24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143527</xdr:rowOff>
    </xdr:from>
    <xdr:ext cx="762000" cy="259045"/>
    <xdr:sp macro="" textlink="">
      <xdr:nvSpPr>
        <xdr:cNvPr id="250" name="テキスト ボックス 249"/>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76200</xdr:rowOff>
    </xdr:from>
    <xdr:to>
      <xdr:col>24</xdr:col>
      <xdr:colOff>73025</xdr:colOff>
      <xdr:row>55</xdr:row>
      <xdr:rowOff>6350</xdr:rowOff>
    </xdr:to>
    <xdr:sp macro="" textlink="">
      <xdr:nvSpPr>
        <xdr:cNvPr id="256" name="円/楕円 255"/>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92727</xdr:rowOff>
    </xdr:from>
    <xdr:ext cx="762000" cy="259045"/>
    <xdr:sp macro="" textlink="">
      <xdr:nvSpPr>
        <xdr:cNvPr id="257"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114300</xdr:rowOff>
    </xdr:from>
    <xdr:to>
      <xdr:col>22</xdr:col>
      <xdr:colOff>606425</xdr:colOff>
      <xdr:row>55</xdr:row>
      <xdr:rowOff>44450</xdr:rowOff>
    </xdr:to>
    <xdr:sp macro="" textlink="">
      <xdr:nvSpPr>
        <xdr:cNvPr id="258" name="円/楕円 257"/>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54627</xdr:rowOff>
    </xdr:from>
    <xdr:ext cx="736600" cy="259045"/>
    <xdr:sp macro="" textlink="">
      <xdr:nvSpPr>
        <xdr:cNvPr id="259" name="テキスト ボックス 258"/>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76200</xdr:rowOff>
    </xdr:from>
    <xdr:to>
      <xdr:col>21</xdr:col>
      <xdr:colOff>403225</xdr:colOff>
      <xdr:row>55</xdr:row>
      <xdr:rowOff>6350</xdr:rowOff>
    </xdr:to>
    <xdr:sp macro="" textlink="">
      <xdr:nvSpPr>
        <xdr:cNvPr id="260" name="円/楕円 25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16527</xdr:rowOff>
    </xdr:from>
    <xdr:ext cx="762000" cy="259045"/>
    <xdr:sp macro="" textlink="">
      <xdr:nvSpPr>
        <xdr:cNvPr id="261" name="テキスト ボックス 26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2" name="円/楕円 26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3" name="テキスト ボックス 26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114300</xdr:rowOff>
    </xdr:from>
    <xdr:to>
      <xdr:col>18</xdr:col>
      <xdr:colOff>682625</xdr:colOff>
      <xdr:row>55</xdr:row>
      <xdr:rowOff>44450</xdr:rowOff>
    </xdr:to>
    <xdr:sp macro="" textlink="">
      <xdr:nvSpPr>
        <xdr:cNvPr id="264" name="円/楕円 263"/>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54627</xdr:rowOff>
    </xdr:from>
    <xdr:ext cx="762000" cy="259045"/>
    <xdr:sp macro="" textlink="">
      <xdr:nvSpPr>
        <xdr:cNvPr id="265" name="テキスト ボックス 264"/>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24</a:t>
          </a:r>
          <a:r>
            <a:rPr kumimoji="1" lang="ja-JP" altLang="en-US" sz="1000">
              <a:latin typeface="+mn-ea"/>
              <a:ea typeface="+mn-ea"/>
            </a:rPr>
            <a:t>年度以降は高齢者医療費や介護保険関係経費等の社会保障関係費の増等により、補助費等は増加傾向にある。</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年度は高齢者医療費や子育て関係経費、介護保険関係費の増等とともに、</a:t>
          </a:r>
          <a:r>
            <a:rPr kumimoji="1" lang="ja-JP" altLang="ja-JP" sz="1000">
              <a:solidFill>
                <a:schemeClr val="dk1"/>
              </a:solidFill>
              <a:effectLst/>
              <a:latin typeface="+mn-ea"/>
              <a:ea typeface="+mn-ea"/>
              <a:cs typeface="+mn-cs"/>
            </a:rPr>
            <a:t>実質交付税の減等に伴い経常一般財源が減少したことから、</a:t>
          </a:r>
          <a:r>
            <a:rPr kumimoji="1" lang="ja-JP" altLang="en-US" sz="1000">
              <a:solidFill>
                <a:schemeClr val="dk1"/>
              </a:solidFill>
              <a:effectLst/>
              <a:latin typeface="+mn-ea"/>
              <a:ea typeface="+mn-ea"/>
              <a:cs typeface="+mn-cs"/>
            </a:rPr>
            <a:t>前年度と比較して</a:t>
          </a:r>
          <a:r>
            <a:rPr kumimoji="1" lang="en-US" altLang="ja-JP" sz="1000">
              <a:solidFill>
                <a:schemeClr val="dk1"/>
              </a:solidFill>
              <a:effectLst/>
              <a:latin typeface="+mn-ea"/>
              <a:ea typeface="+mn-ea"/>
              <a:cs typeface="+mn-cs"/>
            </a:rPr>
            <a:t>1.4</a:t>
          </a:r>
          <a:r>
            <a:rPr kumimoji="1" lang="ja-JP" altLang="en-US" sz="1000">
              <a:solidFill>
                <a:schemeClr val="dk1"/>
              </a:solidFill>
              <a:effectLst/>
              <a:latin typeface="+mn-ea"/>
              <a:ea typeface="+mn-ea"/>
              <a:cs typeface="+mn-cs"/>
            </a:rPr>
            <a:t>ポイント上昇し、</a:t>
          </a:r>
          <a:r>
            <a:rPr kumimoji="1" lang="en-US" altLang="ja-JP" sz="1000">
              <a:solidFill>
                <a:schemeClr val="dk1"/>
              </a:solidFill>
              <a:effectLst/>
              <a:latin typeface="+mn-ea"/>
              <a:ea typeface="+mn-ea"/>
              <a:cs typeface="+mn-cs"/>
            </a:rPr>
            <a:t>21.2%</a:t>
          </a:r>
          <a:r>
            <a:rPr kumimoji="1" lang="ja-JP" altLang="en-US" sz="1000">
              <a:solidFill>
                <a:schemeClr val="dk1"/>
              </a:solidFill>
              <a:effectLst/>
              <a:latin typeface="+mn-ea"/>
              <a:ea typeface="+mn-ea"/>
              <a:cs typeface="+mn-cs"/>
            </a:rPr>
            <a:t>となった。</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全国平均、グループ内平均をともに下回っており、引き続き適正な水準の維持に努めていく。</a:t>
          </a:r>
          <a:endParaRPr kumimoji="1" lang="ja-JP" altLang="en-US" sz="1000">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61686</xdr:rowOff>
    </xdr:from>
    <xdr:to>
      <xdr:col>24</xdr:col>
      <xdr:colOff>22225</xdr:colOff>
      <xdr:row>35</xdr:row>
      <xdr:rowOff>118836</xdr:rowOff>
    </xdr:to>
    <xdr:cxnSp macro="">
      <xdr:nvCxnSpPr>
        <xdr:cNvPr id="298" name="直線コネクタ 297"/>
        <xdr:cNvCxnSpPr/>
      </xdr:nvCxnSpPr>
      <xdr:spPr>
        <a:xfrm>
          <a:off x="15671800" y="58909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56441</xdr:rowOff>
    </xdr:from>
    <xdr:ext cx="762000" cy="259045"/>
    <xdr:sp macro="" textlink="">
      <xdr:nvSpPr>
        <xdr:cNvPr id="299" name="補助費等平均値テキスト"/>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61686</xdr:rowOff>
    </xdr:from>
    <xdr:to>
      <xdr:col>22</xdr:col>
      <xdr:colOff>555625</xdr:colOff>
      <xdr:row>34</xdr:row>
      <xdr:rowOff>61686</xdr:rowOff>
    </xdr:to>
    <xdr:cxnSp macro="">
      <xdr:nvCxnSpPr>
        <xdr:cNvPr id="301" name="直線コネクタ 300"/>
        <xdr:cNvCxnSpPr/>
      </xdr:nvCxnSpPr>
      <xdr:spPr>
        <a:xfrm>
          <a:off x="14782800" y="5890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03" name="テキスト ボックス 302"/>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61686</xdr:rowOff>
    </xdr:from>
    <xdr:to>
      <xdr:col>21</xdr:col>
      <xdr:colOff>352425</xdr:colOff>
      <xdr:row>34</xdr:row>
      <xdr:rowOff>94343</xdr:rowOff>
    </xdr:to>
    <xdr:cxnSp macro="">
      <xdr:nvCxnSpPr>
        <xdr:cNvPr id="304" name="直線コネクタ 303"/>
        <xdr:cNvCxnSpPr/>
      </xdr:nvCxnSpPr>
      <xdr:spPr>
        <a:xfrm flipV="1">
          <a:off x="13893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94343</xdr:rowOff>
    </xdr:from>
    <xdr:to>
      <xdr:col>20</xdr:col>
      <xdr:colOff>149225</xdr:colOff>
      <xdr:row>34</xdr:row>
      <xdr:rowOff>94343</xdr:rowOff>
    </xdr:to>
    <xdr:cxnSp macro="">
      <xdr:nvCxnSpPr>
        <xdr:cNvPr id="307" name="直線コネクタ 306"/>
        <xdr:cNvCxnSpPr/>
      </xdr:nvCxnSpPr>
      <xdr:spPr>
        <a:xfrm>
          <a:off x="13004800" y="592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9" name="テキスト ボックス 308"/>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72770</xdr:rowOff>
    </xdr:from>
    <xdr:ext cx="762000" cy="259045"/>
    <xdr:sp macro="" textlink="">
      <xdr:nvSpPr>
        <xdr:cNvPr id="311" name="テキスト ボックス 310"/>
        <xdr:cNvSpPr txBox="1"/>
      </xdr:nvSpPr>
      <xdr:spPr>
        <a:xfrm>
          <a:off x="12623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35</xdr:row>
      <xdr:rowOff>68036</xdr:rowOff>
    </xdr:from>
    <xdr:to>
      <xdr:col>24</xdr:col>
      <xdr:colOff>73025</xdr:colOff>
      <xdr:row>35</xdr:row>
      <xdr:rowOff>169636</xdr:rowOff>
    </xdr:to>
    <xdr:sp macro="" textlink="">
      <xdr:nvSpPr>
        <xdr:cNvPr id="317" name="円/楕円 316"/>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84563</xdr:rowOff>
    </xdr:from>
    <xdr:ext cx="762000" cy="259045"/>
    <xdr:sp macro="" textlink="">
      <xdr:nvSpPr>
        <xdr:cNvPr id="318"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10886</xdr:rowOff>
    </xdr:from>
    <xdr:to>
      <xdr:col>22</xdr:col>
      <xdr:colOff>606425</xdr:colOff>
      <xdr:row>34</xdr:row>
      <xdr:rowOff>112486</xdr:rowOff>
    </xdr:to>
    <xdr:sp macro="" textlink="">
      <xdr:nvSpPr>
        <xdr:cNvPr id="319" name="円/楕円 318"/>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122663</xdr:rowOff>
    </xdr:from>
    <xdr:ext cx="736600" cy="259045"/>
    <xdr:sp macro="" textlink="">
      <xdr:nvSpPr>
        <xdr:cNvPr id="320" name="テキスト ボックス 319"/>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10886</xdr:rowOff>
    </xdr:from>
    <xdr:to>
      <xdr:col>21</xdr:col>
      <xdr:colOff>403225</xdr:colOff>
      <xdr:row>34</xdr:row>
      <xdr:rowOff>112486</xdr:rowOff>
    </xdr:to>
    <xdr:sp macro="" textlink="">
      <xdr:nvSpPr>
        <xdr:cNvPr id="321" name="円/楕円 320"/>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122663</xdr:rowOff>
    </xdr:from>
    <xdr:ext cx="762000" cy="259045"/>
    <xdr:sp macro="" textlink="">
      <xdr:nvSpPr>
        <xdr:cNvPr id="322" name="テキスト ボックス 321"/>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43543</xdr:rowOff>
    </xdr:from>
    <xdr:to>
      <xdr:col>20</xdr:col>
      <xdr:colOff>200025</xdr:colOff>
      <xdr:row>34</xdr:row>
      <xdr:rowOff>145143</xdr:rowOff>
    </xdr:to>
    <xdr:sp macro="" textlink="">
      <xdr:nvSpPr>
        <xdr:cNvPr id="323" name="円/楕円 322"/>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155320</xdr:rowOff>
    </xdr:from>
    <xdr:ext cx="762000" cy="259045"/>
    <xdr:sp macro="" textlink="">
      <xdr:nvSpPr>
        <xdr:cNvPr id="324" name="テキスト ボックス 323"/>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43543</xdr:rowOff>
    </xdr:from>
    <xdr:to>
      <xdr:col>18</xdr:col>
      <xdr:colOff>682625</xdr:colOff>
      <xdr:row>34</xdr:row>
      <xdr:rowOff>145143</xdr:rowOff>
    </xdr:to>
    <xdr:sp macro="" textlink="">
      <xdr:nvSpPr>
        <xdr:cNvPr id="325" name="円/楕円 324"/>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155320</xdr:rowOff>
    </xdr:from>
    <xdr:ext cx="762000" cy="259045"/>
    <xdr:sp macro="" textlink="">
      <xdr:nvSpPr>
        <xdr:cNvPr id="326" name="テキスト ボックス 325"/>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24</a:t>
          </a:r>
          <a:r>
            <a:rPr kumimoji="1" lang="ja-JP" altLang="en-US" sz="1000">
              <a:latin typeface="+mn-ea"/>
              <a:ea typeface="+mn-ea"/>
            </a:rPr>
            <a:t>年度以降は過去の経済対策に伴う公共投資によって増発した県債の償還が本格化したことから、公債費に係る比率は、全国平均、グループ内平均をともに上回っている。</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年度は臨時財政対策債に係る公債費の増とともに</a:t>
          </a:r>
          <a:r>
            <a:rPr kumimoji="1" lang="ja-JP" altLang="ja-JP" sz="1000">
              <a:solidFill>
                <a:schemeClr val="dk1"/>
              </a:solidFill>
              <a:effectLst/>
              <a:latin typeface="+mn-ea"/>
              <a:ea typeface="+mn-ea"/>
              <a:cs typeface="+mn-cs"/>
            </a:rPr>
            <a:t>、実質交付税の減等に伴う経常一般財源</a:t>
          </a:r>
          <a:r>
            <a:rPr kumimoji="1" lang="ja-JP" altLang="en-US" sz="1000">
              <a:solidFill>
                <a:schemeClr val="dk1"/>
              </a:solidFill>
              <a:effectLst/>
              <a:latin typeface="+mn-ea"/>
              <a:ea typeface="+mn-ea"/>
              <a:cs typeface="+mn-cs"/>
            </a:rPr>
            <a:t>が</a:t>
          </a:r>
          <a:r>
            <a:rPr kumimoji="1" lang="ja-JP" altLang="ja-JP" sz="1000">
              <a:solidFill>
                <a:schemeClr val="dk1"/>
              </a:solidFill>
              <a:effectLst/>
              <a:latin typeface="+mn-ea"/>
              <a:ea typeface="+mn-ea"/>
              <a:cs typeface="+mn-cs"/>
            </a:rPr>
            <a:t>減少</a:t>
          </a:r>
          <a:r>
            <a:rPr kumimoji="1" lang="ja-JP" altLang="en-US" sz="1000">
              <a:solidFill>
                <a:schemeClr val="dk1"/>
              </a:solidFill>
              <a:effectLst/>
              <a:latin typeface="+mn-ea"/>
              <a:ea typeface="+mn-ea"/>
              <a:cs typeface="+mn-cs"/>
            </a:rPr>
            <a:t>したことから</a:t>
          </a:r>
          <a:r>
            <a:rPr kumimoji="1" lang="ja-JP" altLang="ja-JP" sz="1000">
              <a:solidFill>
                <a:schemeClr val="dk1"/>
              </a:solidFill>
              <a:effectLst/>
              <a:latin typeface="+mn-ea"/>
              <a:ea typeface="+mn-ea"/>
              <a:cs typeface="+mn-cs"/>
            </a:rPr>
            <a:t>、</a:t>
          </a:r>
          <a:r>
            <a:rPr kumimoji="1" lang="ja-JP" altLang="en-US" sz="1000">
              <a:latin typeface="+mn-ea"/>
              <a:ea typeface="+mn-ea"/>
            </a:rPr>
            <a:t>前年度と比較して</a:t>
          </a:r>
          <a:r>
            <a:rPr kumimoji="1" lang="en-US" altLang="ja-JP" sz="1000">
              <a:latin typeface="+mn-ea"/>
              <a:ea typeface="+mn-ea"/>
            </a:rPr>
            <a:t>1.3</a:t>
          </a:r>
          <a:r>
            <a:rPr kumimoji="1" lang="ja-JP" altLang="en-US" sz="1000">
              <a:latin typeface="+mn-ea"/>
              <a:ea typeface="+mn-ea"/>
            </a:rPr>
            <a:t>ポイント上昇し、</a:t>
          </a:r>
          <a:r>
            <a:rPr kumimoji="1" lang="en-US" altLang="ja-JP" sz="1000">
              <a:latin typeface="+mn-ea"/>
              <a:ea typeface="+mn-ea"/>
            </a:rPr>
            <a:t>31.0%</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今後も、地域経済への影響等に配慮しながら、新規県債発行額を抑制し、将来の公債費負担の軽減を図っていく。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154214</xdr:rowOff>
    </xdr:to>
    <xdr:cxnSp macro="">
      <xdr:nvCxnSpPr>
        <xdr:cNvPr id="359" name="直線コネクタ 358"/>
        <xdr:cNvCxnSpPr/>
      </xdr:nvCxnSpPr>
      <xdr:spPr>
        <a:xfrm>
          <a:off x="3987800" y="137287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166206</xdr:rowOff>
    </xdr:from>
    <xdr:ext cx="762000" cy="259045"/>
    <xdr:sp macro="" textlink="">
      <xdr:nvSpPr>
        <xdr:cNvPr id="360" name="公債費平均値テキスト"/>
        <xdr:cNvSpPr txBox="1"/>
      </xdr:nvSpPr>
      <xdr:spPr>
        <a:xfrm>
          <a:off x="4914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78014</xdr:rowOff>
    </xdr:to>
    <xdr:cxnSp macro="">
      <xdr:nvCxnSpPr>
        <xdr:cNvPr id="362" name="直線コネクタ 361"/>
        <xdr:cNvCxnSpPr/>
      </xdr:nvCxnSpPr>
      <xdr:spPr>
        <a:xfrm flipV="1">
          <a:off x="3098800" y="1372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64" name="テキスト ボックス 36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78014</xdr:rowOff>
    </xdr:from>
    <xdr:to>
      <xdr:col>4</xdr:col>
      <xdr:colOff>346075</xdr:colOff>
      <xdr:row>80</xdr:row>
      <xdr:rowOff>99786</xdr:rowOff>
    </xdr:to>
    <xdr:cxnSp macro="">
      <xdr:nvCxnSpPr>
        <xdr:cNvPr id="365" name="直線コネクタ 364"/>
        <xdr:cNvCxnSpPr/>
      </xdr:nvCxnSpPr>
      <xdr:spPr>
        <a:xfrm flipV="1">
          <a:off x="2209800" y="1379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70956</xdr:rowOff>
    </xdr:from>
    <xdr:ext cx="762000" cy="259045"/>
    <xdr:sp macro="" textlink="">
      <xdr:nvSpPr>
        <xdr:cNvPr id="367" name="テキスト ボックス 366"/>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67129</xdr:rowOff>
    </xdr:from>
    <xdr:to>
      <xdr:col>3</xdr:col>
      <xdr:colOff>142875</xdr:colOff>
      <xdr:row>80</xdr:row>
      <xdr:rowOff>99786</xdr:rowOff>
    </xdr:to>
    <xdr:cxnSp macro="">
      <xdr:nvCxnSpPr>
        <xdr:cNvPr id="368" name="直線コネクタ 367"/>
        <xdr:cNvCxnSpPr/>
      </xdr:nvCxnSpPr>
      <xdr:spPr>
        <a:xfrm>
          <a:off x="1320800" y="13783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158041</xdr:rowOff>
    </xdr:from>
    <xdr:ext cx="762000" cy="259045"/>
    <xdr:sp macro="" textlink="">
      <xdr:nvSpPr>
        <xdr:cNvPr id="370" name="テキスト ボックス 369"/>
        <xdr:cNvSpPr txBox="1"/>
      </xdr:nvSpPr>
      <xdr:spPr>
        <a:xfrm>
          <a:off x="1828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114498</xdr:rowOff>
    </xdr:from>
    <xdr:ext cx="762000" cy="259045"/>
    <xdr:sp macro="" textlink="">
      <xdr:nvSpPr>
        <xdr:cNvPr id="372" name="テキスト ボックス 371"/>
        <xdr:cNvSpPr txBox="1"/>
      </xdr:nvSpPr>
      <xdr:spPr>
        <a:xfrm>
          <a:off x="939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103414</xdr:rowOff>
    </xdr:from>
    <xdr:to>
      <xdr:col>7</xdr:col>
      <xdr:colOff>66675</xdr:colOff>
      <xdr:row>81</xdr:row>
      <xdr:rowOff>33564</xdr:rowOff>
    </xdr:to>
    <xdr:sp macro="" textlink="">
      <xdr:nvSpPr>
        <xdr:cNvPr id="378" name="円/楕円 377"/>
        <xdr:cNvSpPr/>
      </xdr:nvSpPr>
      <xdr:spPr>
        <a:xfrm>
          <a:off x="47752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11991</xdr:rowOff>
    </xdr:from>
    <xdr:ext cx="762000" cy="259045"/>
    <xdr:sp macro="" textlink="">
      <xdr:nvSpPr>
        <xdr:cNvPr id="379" name="公債費該当値テキスト"/>
        <xdr:cNvSpPr txBox="1"/>
      </xdr:nvSpPr>
      <xdr:spPr>
        <a:xfrm>
          <a:off x="4914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0" name="円/楕円 379"/>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1" name="テキスト ボックス 380"/>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27214</xdr:rowOff>
    </xdr:from>
    <xdr:to>
      <xdr:col>4</xdr:col>
      <xdr:colOff>396875</xdr:colOff>
      <xdr:row>80</xdr:row>
      <xdr:rowOff>128814</xdr:rowOff>
    </xdr:to>
    <xdr:sp macro="" textlink="">
      <xdr:nvSpPr>
        <xdr:cNvPr id="382" name="円/楕円 381"/>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113591</xdr:rowOff>
    </xdr:from>
    <xdr:ext cx="762000" cy="259045"/>
    <xdr:sp macro="" textlink="">
      <xdr:nvSpPr>
        <xdr:cNvPr id="383" name="テキスト ボックス 382"/>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48986</xdr:rowOff>
    </xdr:from>
    <xdr:to>
      <xdr:col>3</xdr:col>
      <xdr:colOff>193675</xdr:colOff>
      <xdr:row>80</xdr:row>
      <xdr:rowOff>150586</xdr:rowOff>
    </xdr:to>
    <xdr:sp macro="" textlink="">
      <xdr:nvSpPr>
        <xdr:cNvPr id="384" name="円/楕円 383"/>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135363</xdr:rowOff>
    </xdr:from>
    <xdr:ext cx="762000" cy="259045"/>
    <xdr:sp macro="" textlink="">
      <xdr:nvSpPr>
        <xdr:cNvPr id="385" name="テキスト ボックス 384"/>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16329</xdr:rowOff>
    </xdr:from>
    <xdr:to>
      <xdr:col>1</xdr:col>
      <xdr:colOff>676275</xdr:colOff>
      <xdr:row>80</xdr:row>
      <xdr:rowOff>117929</xdr:rowOff>
    </xdr:to>
    <xdr:sp macro="" textlink="">
      <xdr:nvSpPr>
        <xdr:cNvPr id="386" name="円/楕円 385"/>
        <xdr:cNvSpPr/>
      </xdr:nvSpPr>
      <xdr:spPr>
        <a:xfrm>
          <a:off x="1270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102706</xdr:rowOff>
    </xdr:from>
    <xdr:ext cx="762000" cy="259045"/>
    <xdr:sp macro="" textlink="">
      <xdr:nvSpPr>
        <xdr:cNvPr id="387" name="テキスト ボックス 386"/>
        <xdr:cNvSpPr txBox="1"/>
      </xdr:nvSpPr>
      <xdr:spPr>
        <a:xfrm>
          <a:off x="939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平成</a:t>
          </a:r>
          <a:r>
            <a:rPr kumimoji="1" lang="en-US" altLang="ja-JP" sz="1000">
              <a:latin typeface="+mn-ea"/>
              <a:ea typeface="+mn-ea"/>
            </a:rPr>
            <a:t>25</a:t>
          </a:r>
          <a:r>
            <a:rPr kumimoji="1" lang="ja-JP" altLang="en-US" sz="1000">
              <a:latin typeface="+mn-ea"/>
              <a:ea typeface="+mn-ea"/>
            </a:rPr>
            <a:t>年度は人件費等の減少や経常一般財源の増加により、前年度と比較して</a:t>
          </a:r>
          <a:r>
            <a:rPr kumimoji="1" lang="en-US" altLang="ja-JP" sz="1000">
              <a:latin typeface="+mn-ea"/>
              <a:ea typeface="+mn-ea"/>
            </a:rPr>
            <a:t>0.7</a:t>
          </a:r>
          <a:r>
            <a:rPr kumimoji="1" lang="ja-JP" altLang="en-US" sz="1000">
              <a:latin typeface="+mn-ea"/>
              <a:ea typeface="+mn-ea"/>
            </a:rPr>
            <a:t>ポイント低下し、</a:t>
          </a:r>
          <a:r>
            <a:rPr kumimoji="1" lang="en-US" altLang="ja-JP" sz="1000">
              <a:latin typeface="+mn-ea"/>
              <a:ea typeface="+mn-ea"/>
            </a:rPr>
            <a:t>62.9%</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26</a:t>
          </a:r>
          <a:r>
            <a:rPr kumimoji="1" lang="ja-JP" altLang="en-US" sz="1000">
              <a:latin typeface="+mn-ea"/>
              <a:ea typeface="+mn-ea"/>
            </a:rPr>
            <a:t>年度は人件費等の増加により、前年度と比較して</a:t>
          </a:r>
          <a:r>
            <a:rPr kumimoji="1" lang="en-US" altLang="ja-JP" sz="1000">
              <a:latin typeface="+mn-ea"/>
              <a:ea typeface="+mn-ea"/>
            </a:rPr>
            <a:t>0.2</a:t>
          </a:r>
          <a:r>
            <a:rPr kumimoji="1" lang="ja-JP" altLang="en-US" sz="1000">
              <a:latin typeface="+mn-ea"/>
              <a:ea typeface="+mn-ea"/>
            </a:rPr>
            <a:t>ポイント上昇し、</a:t>
          </a:r>
          <a:r>
            <a:rPr kumimoji="1" lang="en-US" altLang="ja-JP" sz="1000">
              <a:latin typeface="+mn-ea"/>
              <a:ea typeface="+mn-ea"/>
            </a:rPr>
            <a:t>63.1%</a:t>
          </a:r>
          <a:r>
            <a:rPr kumimoji="1" lang="ja-JP" altLang="en-US" sz="1000">
              <a:latin typeface="+mn-ea"/>
              <a:ea typeface="+mn-ea"/>
            </a:rPr>
            <a:t>となった。</a:t>
          </a:r>
          <a:endParaRPr kumimoji="1" lang="en-US" altLang="ja-JP" sz="1000">
            <a:latin typeface="+mn-ea"/>
            <a:ea typeface="+mn-ea"/>
          </a:endParaRPr>
        </a:p>
        <a:p>
          <a:r>
            <a:rPr kumimoji="1" lang="ja-JP" altLang="en-US" sz="1000">
              <a:latin typeface="+mn-ea"/>
              <a:ea typeface="+mn-ea"/>
            </a:rPr>
            <a:t>　平成</a:t>
          </a:r>
          <a:r>
            <a:rPr kumimoji="1" lang="en-US" altLang="ja-JP" sz="1000">
              <a:latin typeface="+mn-ea"/>
              <a:ea typeface="+mn-ea"/>
            </a:rPr>
            <a:t>27</a:t>
          </a:r>
          <a:r>
            <a:rPr kumimoji="1" lang="ja-JP" altLang="en-US" sz="1000">
              <a:latin typeface="+mn-ea"/>
              <a:ea typeface="+mn-ea"/>
            </a:rPr>
            <a:t>年度は人件費等の増加があったものの、経常一般財源の増加により、前年度と比較して</a:t>
          </a:r>
          <a:r>
            <a:rPr kumimoji="1" lang="en-US" altLang="ja-JP" sz="1000">
              <a:latin typeface="+mn-ea"/>
              <a:ea typeface="+mn-ea"/>
            </a:rPr>
            <a:t>0.5</a:t>
          </a:r>
          <a:r>
            <a:rPr kumimoji="1" lang="ja-JP" altLang="en-US" sz="1000">
              <a:latin typeface="+mn-ea"/>
              <a:ea typeface="+mn-ea"/>
            </a:rPr>
            <a:t>ポイント低下し、</a:t>
          </a:r>
          <a:r>
            <a:rPr kumimoji="1" lang="en-US" altLang="ja-JP" sz="1000">
              <a:latin typeface="+mn-ea"/>
              <a:ea typeface="+mn-ea"/>
            </a:rPr>
            <a:t>62.6%</a:t>
          </a:r>
          <a:r>
            <a:rPr kumimoji="1" lang="ja-JP" altLang="en-US" sz="1000">
              <a:latin typeface="+mn-ea"/>
              <a:ea typeface="+mn-ea"/>
            </a:rPr>
            <a:t>となった。</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　平成</a:t>
          </a:r>
          <a:r>
            <a:rPr kumimoji="1" lang="en-US" altLang="ja-JP" sz="1000">
              <a:latin typeface="+mn-ea"/>
              <a:ea typeface="+mn-ea"/>
            </a:rPr>
            <a:t>28</a:t>
          </a:r>
          <a:r>
            <a:rPr kumimoji="1" lang="ja-JP" altLang="en-US" sz="1000">
              <a:latin typeface="+mn-ea"/>
              <a:ea typeface="+mn-ea"/>
            </a:rPr>
            <a:t>年度は、</a:t>
          </a:r>
          <a:r>
            <a:rPr kumimoji="1" lang="ja-JP" altLang="ja-JP" sz="1000">
              <a:solidFill>
                <a:schemeClr val="dk1"/>
              </a:solidFill>
              <a:effectLst/>
              <a:latin typeface="+mn-ea"/>
              <a:ea typeface="+mn-ea"/>
              <a:cs typeface="+mn-cs"/>
            </a:rPr>
            <a:t>実質交付税の減等に伴い経常一般財源が減少したことから、前年度と比較して</a:t>
          </a:r>
          <a:r>
            <a:rPr kumimoji="1" lang="en-US" altLang="ja-JP" sz="1000">
              <a:solidFill>
                <a:schemeClr val="dk1"/>
              </a:solidFill>
              <a:effectLst/>
              <a:latin typeface="+mn-ea"/>
              <a:ea typeface="+mn-ea"/>
              <a:cs typeface="+mn-cs"/>
            </a:rPr>
            <a:t>3.1</a:t>
          </a:r>
          <a:r>
            <a:rPr kumimoji="1" lang="ja-JP" altLang="ja-JP" sz="1000">
              <a:solidFill>
                <a:schemeClr val="dk1"/>
              </a:solidFill>
              <a:effectLst/>
              <a:latin typeface="+mn-ea"/>
              <a:ea typeface="+mn-ea"/>
              <a:cs typeface="+mn-cs"/>
            </a:rPr>
            <a:t>ポイント上昇し、</a:t>
          </a:r>
          <a:r>
            <a:rPr kumimoji="1" lang="en-US" altLang="ja-JP" sz="1000">
              <a:solidFill>
                <a:schemeClr val="dk1"/>
              </a:solidFill>
              <a:effectLst/>
              <a:latin typeface="+mn-ea"/>
              <a:ea typeface="+mn-ea"/>
              <a:cs typeface="+mn-cs"/>
            </a:rPr>
            <a:t>65.7%</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endParaRPr kumimoji="1" lang="ja-JP" altLang="en-US" sz="10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72</xdr:row>
      <xdr:rowOff>67128</xdr:rowOff>
    </xdr:from>
    <xdr:to>
      <xdr:col>24</xdr:col>
      <xdr:colOff>22225</xdr:colOff>
      <xdr:row>74</xdr:row>
      <xdr:rowOff>61685</xdr:rowOff>
    </xdr:to>
    <xdr:cxnSp macro="">
      <xdr:nvCxnSpPr>
        <xdr:cNvPr id="420" name="直線コネクタ 419"/>
        <xdr:cNvCxnSpPr/>
      </xdr:nvCxnSpPr>
      <xdr:spPr>
        <a:xfrm>
          <a:off x="15671800" y="12411528"/>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116313</xdr:rowOff>
    </xdr:from>
    <xdr:ext cx="762000" cy="259045"/>
    <xdr:sp macro="" textlink="">
      <xdr:nvSpPr>
        <xdr:cNvPr id="421" name="公債費以外平均値テキスト"/>
        <xdr:cNvSpPr txBox="1"/>
      </xdr:nvSpPr>
      <xdr:spPr>
        <a:xfrm>
          <a:off x="16598900" y="12975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67128</xdr:rowOff>
    </xdr:from>
    <xdr:to>
      <xdr:col>22</xdr:col>
      <xdr:colOff>555625</xdr:colOff>
      <xdr:row>72</xdr:row>
      <xdr:rowOff>121557</xdr:rowOff>
    </xdr:to>
    <xdr:cxnSp macro="">
      <xdr:nvCxnSpPr>
        <xdr:cNvPr id="423" name="直線コネクタ 422"/>
        <xdr:cNvCxnSpPr/>
      </xdr:nvCxnSpPr>
      <xdr:spPr>
        <a:xfrm flipV="1">
          <a:off x="14782800" y="12411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132641</xdr:rowOff>
    </xdr:from>
    <xdr:ext cx="736600" cy="259045"/>
    <xdr:sp macro="" textlink="">
      <xdr:nvSpPr>
        <xdr:cNvPr id="425" name="テキスト ボックス 424"/>
        <xdr:cNvSpPr txBox="1"/>
      </xdr:nvSpPr>
      <xdr:spPr>
        <a:xfrm>
          <a:off x="15290800" y="129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99785</xdr:rowOff>
    </xdr:from>
    <xdr:to>
      <xdr:col>21</xdr:col>
      <xdr:colOff>352425</xdr:colOff>
      <xdr:row>72</xdr:row>
      <xdr:rowOff>121557</xdr:rowOff>
    </xdr:to>
    <xdr:cxnSp macro="">
      <xdr:nvCxnSpPr>
        <xdr:cNvPr id="426" name="直線コネクタ 425"/>
        <xdr:cNvCxnSpPr/>
      </xdr:nvCxnSpPr>
      <xdr:spPr>
        <a:xfrm>
          <a:off x="13893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12899</xdr:rowOff>
    </xdr:from>
    <xdr:ext cx="762000" cy="259045"/>
    <xdr:sp macro="" textlink="">
      <xdr:nvSpPr>
        <xdr:cNvPr id="428" name="テキスト ボックス 427"/>
        <xdr:cNvSpPr txBox="1"/>
      </xdr:nvSpPr>
      <xdr:spPr>
        <a:xfrm>
          <a:off x="14401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99785</xdr:rowOff>
    </xdr:from>
    <xdr:to>
      <xdr:col>20</xdr:col>
      <xdr:colOff>149225</xdr:colOff>
      <xdr:row>73</xdr:row>
      <xdr:rowOff>4535</xdr:rowOff>
    </xdr:to>
    <xdr:cxnSp macro="">
      <xdr:nvCxnSpPr>
        <xdr:cNvPr id="429" name="直線コネクタ 428"/>
        <xdr:cNvCxnSpPr/>
      </xdr:nvCxnSpPr>
      <xdr:spPr>
        <a:xfrm flipV="1">
          <a:off x="13004800" y="12444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127199</xdr:rowOff>
    </xdr:from>
    <xdr:ext cx="762000" cy="259045"/>
    <xdr:sp macro="" textlink="">
      <xdr:nvSpPr>
        <xdr:cNvPr id="431" name="テキスト ボックス 430"/>
        <xdr:cNvSpPr txBox="1"/>
      </xdr:nvSpPr>
      <xdr:spPr>
        <a:xfrm>
          <a:off x="13512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64605</xdr:rowOff>
    </xdr:from>
    <xdr:ext cx="762000" cy="259045"/>
    <xdr:sp macro="" textlink="">
      <xdr:nvSpPr>
        <xdr:cNvPr id="433" name="テキスト ボックス 432"/>
        <xdr:cNvSpPr txBox="1"/>
      </xdr:nvSpPr>
      <xdr:spPr>
        <a:xfrm>
          <a:off x="12623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10885</xdr:rowOff>
    </xdr:from>
    <xdr:to>
      <xdr:col>24</xdr:col>
      <xdr:colOff>73025</xdr:colOff>
      <xdr:row>74</xdr:row>
      <xdr:rowOff>112485</xdr:rowOff>
    </xdr:to>
    <xdr:sp macro="" textlink="">
      <xdr:nvSpPr>
        <xdr:cNvPr id="439" name="円/楕円 438"/>
        <xdr:cNvSpPr/>
      </xdr:nvSpPr>
      <xdr:spPr>
        <a:xfrm>
          <a:off x="16459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27412</xdr:rowOff>
    </xdr:from>
    <xdr:ext cx="762000" cy="259045"/>
    <xdr:sp macro="" textlink="">
      <xdr:nvSpPr>
        <xdr:cNvPr id="440" name="公債費以外該当値テキスト"/>
        <xdr:cNvSpPr txBox="1"/>
      </xdr:nvSpPr>
      <xdr:spPr>
        <a:xfrm>
          <a:off x="16598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16328</xdr:rowOff>
    </xdr:from>
    <xdr:to>
      <xdr:col>22</xdr:col>
      <xdr:colOff>606425</xdr:colOff>
      <xdr:row>72</xdr:row>
      <xdr:rowOff>117928</xdr:rowOff>
    </xdr:to>
    <xdr:sp macro="" textlink="">
      <xdr:nvSpPr>
        <xdr:cNvPr id="441" name="円/楕円 440"/>
        <xdr:cNvSpPr/>
      </xdr:nvSpPr>
      <xdr:spPr>
        <a:xfrm>
          <a:off x="15621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70</xdr:row>
      <xdr:rowOff>128105</xdr:rowOff>
    </xdr:from>
    <xdr:ext cx="736600" cy="259045"/>
    <xdr:sp macro="" textlink="">
      <xdr:nvSpPr>
        <xdr:cNvPr id="442" name="テキスト ボックス 441"/>
        <xdr:cNvSpPr txBox="1"/>
      </xdr:nvSpPr>
      <xdr:spPr>
        <a:xfrm>
          <a:off x="15290800" y="1212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70757</xdr:rowOff>
    </xdr:from>
    <xdr:to>
      <xdr:col>21</xdr:col>
      <xdr:colOff>403225</xdr:colOff>
      <xdr:row>73</xdr:row>
      <xdr:rowOff>907</xdr:rowOff>
    </xdr:to>
    <xdr:sp macro="" textlink="">
      <xdr:nvSpPr>
        <xdr:cNvPr id="443" name="円/楕円 442"/>
        <xdr:cNvSpPr/>
      </xdr:nvSpPr>
      <xdr:spPr>
        <a:xfrm>
          <a:off x="14732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11084</xdr:rowOff>
    </xdr:from>
    <xdr:ext cx="762000" cy="259045"/>
    <xdr:sp macro="" textlink="">
      <xdr:nvSpPr>
        <xdr:cNvPr id="444" name="テキスト ボックス 443"/>
        <xdr:cNvSpPr txBox="1"/>
      </xdr:nvSpPr>
      <xdr:spPr>
        <a:xfrm>
          <a:off x="14401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48985</xdr:rowOff>
    </xdr:from>
    <xdr:to>
      <xdr:col>20</xdr:col>
      <xdr:colOff>200025</xdr:colOff>
      <xdr:row>72</xdr:row>
      <xdr:rowOff>150585</xdr:rowOff>
    </xdr:to>
    <xdr:sp macro="" textlink="">
      <xdr:nvSpPr>
        <xdr:cNvPr id="445" name="円/楕円 444"/>
        <xdr:cNvSpPr/>
      </xdr:nvSpPr>
      <xdr:spPr>
        <a:xfrm>
          <a:off x="13843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70</xdr:row>
      <xdr:rowOff>160762</xdr:rowOff>
    </xdr:from>
    <xdr:ext cx="762000" cy="259045"/>
    <xdr:sp macro="" textlink="">
      <xdr:nvSpPr>
        <xdr:cNvPr id="446" name="テキスト ボックス 445"/>
        <xdr:cNvSpPr txBox="1"/>
      </xdr:nvSpPr>
      <xdr:spPr>
        <a:xfrm>
          <a:off x="13512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125185</xdr:rowOff>
    </xdr:from>
    <xdr:to>
      <xdr:col>18</xdr:col>
      <xdr:colOff>682625</xdr:colOff>
      <xdr:row>73</xdr:row>
      <xdr:rowOff>55335</xdr:rowOff>
    </xdr:to>
    <xdr:sp macro="" textlink="">
      <xdr:nvSpPr>
        <xdr:cNvPr id="447" name="円/楕円 446"/>
        <xdr:cNvSpPr/>
      </xdr:nvSpPr>
      <xdr:spPr>
        <a:xfrm>
          <a:off x="12954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65512</xdr:rowOff>
    </xdr:from>
    <xdr:ext cx="762000" cy="259045"/>
    <xdr:sp macro="" textlink="">
      <xdr:nvSpPr>
        <xdr:cNvPr id="448" name="テキスト ボックス 447"/>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133706</xdr:rowOff>
    </xdr:from>
    <xdr:to>
      <xdr:col>4</xdr:col>
      <xdr:colOff>1117600</xdr:colOff>
      <xdr:row>14</xdr:row>
      <xdr:rowOff>146233</xdr:rowOff>
    </xdr:to>
    <xdr:cxnSp macro="">
      <xdr:nvCxnSpPr>
        <xdr:cNvPr id="48" name="直線コネクタ 47"/>
        <xdr:cNvCxnSpPr/>
      </xdr:nvCxnSpPr>
      <xdr:spPr bwMode="auto">
        <a:xfrm>
          <a:off x="5003800" y="2581631"/>
          <a:ext cx="6477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133706</xdr:rowOff>
    </xdr:from>
    <xdr:to>
      <xdr:col>4</xdr:col>
      <xdr:colOff>469900</xdr:colOff>
      <xdr:row>15</xdr:row>
      <xdr:rowOff>2443</xdr:rowOff>
    </xdr:to>
    <xdr:cxnSp macro="">
      <xdr:nvCxnSpPr>
        <xdr:cNvPr id="51" name="直線コネクタ 50"/>
        <xdr:cNvCxnSpPr/>
      </xdr:nvCxnSpPr>
      <xdr:spPr bwMode="auto">
        <a:xfrm flipV="1">
          <a:off x="4305300" y="2581631"/>
          <a:ext cx="698500" cy="4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2443</xdr:rowOff>
    </xdr:from>
    <xdr:to>
      <xdr:col>3</xdr:col>
      <xdr:colOff>904875</xdr:colOff>
      <xdr:row>16</xdr:row>
      <xdr:rowOff>29784</xdr:rowOff>
    </xdr:to>
    <xdr:cxnSp macro="">
      <xdr:nvCxnSpPr>
        <xdr:cNvPr id="54" name="直線コネクタ 53"/>
        <xdr:cNvCxnSpPr/>
      </xdr:nvCxnSpPr>
      <xdr:spPr bwMode="auto">
        <a:xfrm flipV="1">
          <a:off x="3606800" y="2621818"/>
          <a:ext cx="698500" cy="19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159355</xdr:rowOff>
    </xdr:from>
    <xdr:to>
      <xdr:col>3</xdr:col>
      <xdr:colOff>206375</xdr:colOff>
      <xdr:row>16</xdr:row>
      <xdr:rowOff>29784</xdr:rowOff>
    </xdr:to>
    <xdr:cxnSp macro="">
      <xdr:nvCxnSpPr>
        <xdr:cNvPr id="57" name="直線コネクタ 56"/>
        <xdr:cNvCxnSpPr/>
      </xdr:nvCxnSpPr>
      <xdr:spPr bwMode="auto">
        <a:xfrm>
          <a:off x="2908300" y="2607280"/>
          <a:ext cx="698500" cy="21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60366</xdr:rowOff>
    </xdr:from>
    <xdr:to>
      <xdr:col>2</xdr:col>
      <xdr:colOff>692150</xdr:colOff>
      <xdr:row>18</xdr:row>
      <xdr:rowOff>161966</xdr:rowOff>
    </xdr:to>
    <xdr:sp macro="" textlink="">
      <xdr:nvSpPr>
        <xdr:cNvPr id="60" name="フローチャート : 判断 59"/>
        <xdr:cNvSpPr/>
      </xdr:nvSpPr>
      <xdr:spPr bwMode="auto">
        <a:xfrm>
          <a:off x="2857500" y="3194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146743</xdr:rowOff>
    </xdr:from>
    <xdr:ext cx="762000" cy="259045"/>
    <xdr:sp macro="" textlink="">
      <xdr:nvSpPr>
        <xdr:cNvPr id="61" name="テキスト ボックス 60"/>
        <xdr:cNvSpPr txBox="1"/>
      </xdr:nvSpPr>
      <xdr:spPr>
        <a:xfrm>
          <a:off x="2527300" y="32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95433</xdr:rowOff>
    </xdr:from>
    <xdr:to>
      <xdr:col>5</xdr:col>
      <xdr:colOff>34925</xdr:colOff>
      <xdr:row>15</xdr:row>
      <xdr:rowOff>25583</xdr:rowOff>
    </xdr:to>
    <xdr:sp macro="" textlink="">
      <xdr:nvSpPr>
        <xdr:cNvPr id="67" name="円/楕円 66"/>
        <xdr:cNvSpPr/>
      </xdr:nvSpPr>
      <xdr:spPr bwMode="auto">
        <a:xfrm>
          <a:off x="5600700" y="254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111960</xdr:rowOff>
    </xdr:from>
    <xdr:ext cx="762000" cy="259045"/>
    <xdr:sp macro="" textlink="">
      <xdr:nvSpPr>
        <xdr:cNvPr id="68" name="人口1人当たり決算額の推移該当値テキスト130"/>
        <xdr:cNvSpPr txBox="1"/>
      </xdr:nvSpPr>
      <xdr:spPr>
        <a:xfrm>
          <a:off x="5740400" y="238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129,371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82906</xdr:rowOff>
    </xdr:from>
    <xdr:to>
      <xdr:col>4</xdr:col>
      <xdr:colOff>520700</xdr:colOff>
      <xdr:row>15</xdr:row>
      <xdr:rowOff>13056</xdr:rowOff>
    </xdr:to>
    <xdr:sp macro="" textlink="">
      <xdr:nvSpPr>
        <xdr:cNvPr id="69" name="円/楕円 68"/>
        <xdr:cNvSpPr/>
      </xdr:nvSpPr>
      <xdr:spPr bwMode="auto">
        <a:xfrm>
          <a:off x="4953000" y="253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23233</xdr:rowOff>
    </xdr:from>
    <xdr:ext cx="736600" cy="259045"/>
    <xdr:sp macro="" textlink="">
      <xdr:nvSpPr>
        <xdr:cNvPr id="70" name="テキスト ボックス 69"/>
        <xdr:cNvSpPr txBox="1"/>
      </xdr:nvSpPr>
      <xdr:spPr>
        <a:xfrm>
          <a:off x="4622800" y="229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129,645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123093</xdr:rowOff>
    </xdr:from>
    <xdr:to>
      <xdr:col>3</xdr:col>
      <xdr:colOff>955675</xdr:colOff>
      <xdr:row>15</xdr:row>
      <xdr:rowOff>53243</xdr:rowOff>
    </xdr:to>
    <xdr:sp macro="" textlink="">
      <xdr:nvSpPr>
        <xdr:cNvPr id="71" name="円/楕円 70"/>
        <xdr:cNvSpPr/>
      </xdr:nvSpPr>
      <xdr:spPr bwMode="auto">
        <a:xfrm>
          <a:off x="4254500" y="25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63420</xdr:rowOff>
    </xdr:from>
    <xdr:ext cx="762000" cy="259045"/>
    <xdr:sp macro="" textlink="">
      <xdr:nvSpPr>
        <xdr:cNvPr id="72" name="テキスト ボックス 71"/>
        <xdr:cNvSpPr txBox="1"/>
      </xdr:nvSpPr>
      <xdr:spPr>
        <a:xfrm>
          <a:off x="3924300" y="233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150434</xdr:rowOff>
    </xdr:from>
    <xdr:to>
      <xdr:col>3</xdr:col>
      <xdr:colOff>257175</xdr:colOff>
      <xdr:row>16</xdr:row>
      <xdr:rowOff>80584</xdr:rowOff>
    </xdr:to>
    <xdr:sp macro="" textlink="">
      <xdr:nvSpPr>
        <xdr:cNvPr id="73" name="円/楕円 72"/>
        <xdr:cNvSpPr/>
      </xdr:nvSpPr>
      <xdr:spPr bwMode="auto">
        <a:xfrm>
          <a:off x="3556000" y="276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90761</xdr:rowOff>
    </xdr:from>
    <xdr:ext cx="762000" cy="259045"/>
    <xdr:sp macro="" textlink="">
      <xdr:nvSpPr>
        <xdr:cNvPr id="74" name="テキスト ボックス 73"/>
        <xdr:cNvSpPr txBox="1"/>
      </xdr:nvSpPr>
      <xdr:spPr>
        <a:xfrm>
          <a:off x="3225800" y="25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108555</xdr:rowOff>
    </xdr:from>
    <xdr:to>
      <xdr:col>2</xdr:col>
      <xdr:colOff>692150</xdr:colOff>
      <xdr:row>15</xdr:row>
      <xdr:rowOff>38705</xdr:rowOff>
    </xdr:to>
    <xdr:sp macro="" textlink="">
      <xdr:nvSpPr>
        <xdr:cNvPr id="75" name="円/楕円 74"/>
        <xdr:cNvSpPr/>
      </xdr:nvSpPr>
      <xdr:spPr bwMode="auto">
        <a:xfrm>
          <a:off x="2857500" y="255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48882</xdr:rowOff>
    </xdr:from>
    <xdr:ext cx="762000" cy="259045"/>
    <xdr:sp macro="" textlink="">
      <xdr:nvSpPr>
        <xdr:cNvPr id="76" name="テキスト ボックス 75"/>
        <xdr:cNvSpPr txBox="1"/>
      </xdr:nvSpPr>
      <xdr:spPr>
        <a:xfrm>
          <a:off x="2527300" y="232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32908</xdr:rowOff>
    </xdr:from>
    <xdr:to>
      <xdr:col>4</xdr:col>
      <xdr:colOff>1117600</xdr:colOff>
      <xdr:row>35</xdr:row>
      <xdr:rowOff>42692</xdr:rowOff>
    </xdr:to>
    <xdr:cxnSp macro="">
      <xdr:nvCxnSpPr>
        <xdr:cNvPr id="109" name="直線コネクタ 108"/>
        <xdr:cNvCxnSpPr/>
      </xdr:nvCxnSpPr>
      <xdr:spPr bwMode="auto">
        <a:xfrm flipV="1">
          <a:off x="5003800" y="6643258"/>
          <a:ext cx="6477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26834</xdr:rowOff>
    </xdr:from>
    <xdr:ext cx="762000" cy="259045"/>
    <xdr:sp macro="" textlink="">
      <xdr:nvSpPr>
        <xdr:cNvPr id="110" name="人口1人当たり決算額の推移平均値テキスト445"/>
        <xdr:cNvSpPr txBox="1"/>
      </xdr:nvSpPr>
      <xdr:spPr>
        <a:xfrm>
          <a:off x="5740400" y="698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333472</xdr:rowOff>
    </xdr:from>
    <xdr:to>
      <xdr:col>4</xdr:col>
      <xdr:colOff>469900</xdr:colOff>
      <xdr:row>35</xdr:row>
      <xdr:rowOff>42692</xdr:rowOff>
    </xdr:to>
    <xdr:cxnSp macro="">
      <xdr:nvCxnSpPr>
        <xdr:cNvPr id="112" name="直線コネクタ 111"/>
        <xdr:cNvCxnSpPr/>
      </xdr:nvCxnSpPr>
      <xdr:spPr bwMode="auto">
        <a:xfrm>
          <a:off x="4305300" y="660092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58427</xdr:rowOff>
    </xdr:from>
    <xdr:ext cx="736600" cy="259045"/>
    <xdr:sp macro="" textlink="">
      <xdr:nvSpPr>
        <xdr:cNvPr id="114" name="テキスト ボックス 113"/>
        <xdr:cNvSpPr txBox="1"/>
      </xdr:nvSpPr>
      <xdr:spPr>
        <a:xfrm>
          <a:off x="4622800" y="70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283454</xdr:rowOff>
    </xdr:from>
    <xdr:to>
      <xdr:col>3</xdr:col>
      <xdr:colOff>904875</xdr:colOff>
      <xdr:row>34</xdr:row>
      <xdr:rowOff>333472</xdr:rowOff>
    </xdr:to>
    <xdr:cxnSp macro="">
      <xdr:nvCxnSpPr>
        <xdr:cNvPr id="115" name="直線コネクタ 114"/>
        <xdr:cNvCxnSpPr/>
      </xdr:nvCxnSpPr>
      <xdr:spPr bwMode="auto">
        <a:xfrm>
          <a:off x="3606800" y="6550904"/>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189278</xdr:rowOff>
    </xdr:from>
    <xdr:ext cx="762000" cy="259045"/>
    <xdr:sp macro="" textlink="">
      <xdr:nvSpPr>
        <xdr:cNvPr id="117" name="テキスト ボックス 116"/>
        <xdr:cNvSpPr txBox="1"/>
      </xdr:nvSpPr>
      <xdr:spPr>
        <a:xfrm>
          <a:off x="3924300" y="6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248981</xdr:rowOff>
    </xdr:from>
    <xdr:to>
      <xdr:col>3</xdr:col>
      <xdr:colOff>206375</xdr:colOff>
      <xdr:row>34</xdr:row>
      <xdr:rowOff>283454</xdr:rowOff>
    </xdr:to>
    <xdr:cxnSp macro="">
      <xdr:nvCxnSpPr>
        <xdr:cNvPr id="118" name="直線コネクタ 117"/>
        <xdr:cNvCxnSpPr/>
      </xdr:nvCxnSpPr>
      <xdr:spPr bwMode="auto">
        <a:xfrm>
          <a:off x="2908300" y="6516431"/>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165823</xdr:rowOff>
    </xdr:from>
    <xdr:ext cx="762000" cy="259045"/>
    <xdr:sp macro="" textlink="">
      <xdr:nvSpPr>
        <xdr:cNvPr id="120" name="テキスト ボックス 119"/>
        <xdr:cNvSpPr txBox="1"/>
      </xdr:nvSpPr>
      <xdr:spPr>
        <a:xfrm>
          <a:off x="32258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167515</xdr:rowOff>
    </xdr:from>
    <xdr:ext cx="762000" cy="259045"/>
    <xdr:sp macro="" textlink="">
      <xdr:nvSpPr>
        <xdr:cNvPr id="122" name="テキスト ボックス 121"/>
        <xdr:cNvSpPr txBox="1"/>
      </xdr:nvSpPr>
      <xdr:spPr>
        <a:xfrm>
          <a:off x="25273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325008</xdr:rowOff>
    </xdr:from>
    <xdr:to>
      <xdr:col>5</xdr:col>
      <xdr:colOff>34925</xdr:colOff>
      <xdr:row>35</xdr:row>
      <xdr:rowOff>83708</xdr:rowOff>
    </xdr:to>
    <xdr:sp macro="" textlink="">
      <xdr:nvSpPr>
        <xdr:cNvPr id="128" name="円/楕円 127"/>
        <xdr:cNvSpPr/>
      </xdr:nvSpPr>
      <xdr:spPr bwMode="auto">
        <a:xfrm>
          <a:off x="5600700" y="659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170085</xdr:rowOff>
    </xdr:from>
    <xdr:ext cx="762000" cy="259045"/>
    <xdr:sp macro="" textlink="">
      <xdr:nvSpPr>
        <xdr:cNvPr id="129" name="人口1人当たり決算額の推移該当値テキスト445"/>
        <xdr:cNvSpPr txBox="1"/>
      </xdr:nvSpPr>
      <xdr:spPr>
        <a:xfrm>
          <a:off x="5740400" y="643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334792</xdr:rowOff>
    </xdr:from>
    <xdr:to>
      <xdr:col>4</xdr:col>
      <xdr:colOff>520700</xdr:colOff>
      <xdr:row>35</xdr:row>
      <xdr:rowOff>93492</xdr:rowOff>
    </xdr:to>
    <xdr:sp macro="" textlink="">
      <xdr:nvSpPr>
        <xdr:cNvPr id="130" name="円/楕円 129"/>
        <xdr:cNvSpPr/>
      </xdr:nvSpPr>
      <xdr:spPr bwMode="auto">
        <a:xfrm>
          <a:off x="4953000" y="660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103669</xdr:rowOff>
    </xdr:from>
    <xdr:ext cx="736600" cy="259045"/>
    <xdr:sp macro="" textlink="">
      <xdr:nvSpPr>
        <xdr:cNvPr id="131" name="テキスト ボックス 130"/>
        <xdr:cNvSpPr txBox="1"/>
      </xdr:nvSpPr>
      <xdr:spPr>
        <a:xfrm>
          <a:off x="4622800" y="637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282672</xdr:rowOff>
    </xdr:from>
    <xdr:to>
      <xdr:col>3</xdr:col>
      <xdr:colOff>955675</xdr:colOff>
      <xdr:row>35</xdr:row>
      <xdr:rowOff>41372</xdr:rowOff>
    </xdr:to>
    <xdr:sp macro="" textlink="">
      <xdr:nvSpPr>
        <xdr:cNvPr id="132" name="円/楕円 131"/>
        <xdr:cNvSpPr/>
      </xdr:nvSpPr>
      <xdr:spPr bwMode="auto">
        <a:xfrm>
          <a:off x="4254500" y="655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51549</xdr:rowOff>
    </xdr:from>
    <xdr:ext cx="762000" cy="259045"/>
    <xdr:sp macro="" textlink="">
      <xdr:nvSpPr>
        <xdr:cNvPr id="133" name="テキスト ボックス 132"/>
        <xdr:cNvSpPr txBox="1"/>
      </xdr:nvSpPr>
      <xdr:spPr>
        <a:xfrm>
          <a:off x="3924300" y="631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232654</xdr:rowOff>
    </xdr:from>
    <xdr:to>
      <xdr:col>3</xdr:col>
      <xdr:colOff>257175</xdr:colOff>
      <xdr:row>34</xdr:row>
      <xdr:rowOff>334254</xdr:rowOff>
    </xdr:to>
    <xdr:sp macro="" textlink="">
      <xdr:nvSpPr>
        <xdr:cNvPr id="134" name="円/楕円 133"/>
        <xdr:cNvSpPr/>
      </xdr:nvSpPr>
      <xdr:spPr bwMode="auto">
        <a:xfrm>
          <a:off x="3556000" y="650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xdr:rowOff>
    </xdr:from>
    <xdr:ext cx="762000" cy="259045"/>
    <xdr:sp macro="" textlink="">
      <xdr:nvSpPr>
        <xdr:cNvPr id="135" name="テキスト ボックス 134"/>
        <xdr:cNvSpPr txBox="1"/>
      </xdr:nvSpPr>
      <xdr:spPr>
        <a:xfrm>
          <a:off x="3225800" y="6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198181</xdr:rowOff>
    </xdr:from>
    <xdr:to>
      <xdr:col>2</xdr:col>
      <xdr:colOff>692150</xdr:colOff>
      <xdr:row>34</xdr:row>
      <xdr:rowOff>299781</xdr:rowOff>
    </xdr:to>
    <xdr:sp macro="" textlink="">
      <xdr:nvSpPr>
        <xdr:cNvPr id="136" name="円/楕円 135"/>
        <xdr:cNvSpPr/>
      </xdr:nvSpPr>
      <xdr:spPr bwMode="auto">
        <a:xfrm>
          <a:off x="2857500" y="646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309958</xdr:rowOff>
    </xdr:from>
    <xdr:ext cx="762000" cy="259045"/>
    <xdr:sp macro="" textlink="">
      <xdr:nvSpPr>
        <xdr:cNvPr id="137" name="テキスト ボックス 136"/>
        <xdr:cNvSpPr txBox="1"/>
      </xdr:nvSpPr>
      <xdr:spPr>
        <a:xfrm>
          <a:off x="2527300" y="62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16180</xdr:rowOff>
    </xdr:from>
    <xdr:to>
      <xdr:col>6</xdr:col>
      <xdr:colOff>511175</xdr:colOff>
      <xdr:row>33</xdr:row>
      <xdr:rowOff>55347</xdr:rowOff>
    </xdr:to>
    <xdr:cxnSp macro="">
      <xdr:nvCxnSpPr>
        <xdr:cNvPr id="61" name="直線コネクタ 60"/>
        <xdr:cNvCxnSpPr/>
      </xdr:nvCxnSpPr>
      <xdr:spPr>
        <a:xfrm>
          <a:off x="3797300" y="5674030"/>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16180</xdr:rowOff>
    </xdr:from>
    <xdr:to>
      <xdr:col>5</xdr:col>
      <xdr:colOff>358775</xdr:colOff>
      <xdr:row>33</xdr:row>
      <xdr:rowOff>118707</xdr:rowOff>
    </xdr:to>
    <xdr:cxnSp macro="">
      <xdr:nvCxnSpPr>
        <xdr:cNvPr id="64" name="直線コネクタ 63"/>
        <xdr:cNvCxnSpPr/>
      </xdr:nvCxnSpPr>
      <xdr:spPr>
        <a:xfrm flipV="1">
          <a:off x="2908300" y="5674030"/>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59174</xdr:rowOff>
    </xdr:from>
    <xdr:ext cx="599010" cy="259045"/>
    <xdr:sp macro="" textlink="">
      <xdr:nvSpPr>
        <xdr:cNvPr id="66" name="テキスト ボックス 65"/>
        <xdr:cNvSpPr txBox="1"/>
      </xdr:nvSpPr>
      <xdr:spPr>
        <a:xfrm>
          <a:off x="3485094" y="58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118707</xdr:rowOff>
    </xdr:from>
    <xdr:to>
      <xdr:col>4</xdr:col>
      <xdr:colOff>155575</xdr:colOff>
      <xdr:row>34</xdr:row>
      <xdr:rowOff>76416</xdr:rowOff>
    </xdr:to>
    <xdr:cxnSp macro="">
      <xdr:nvCxnSpPr>
        <xdr:cNvPr id="67" name="直線コネクタ 66"/>
        <xdr:cNvCxnSpPr/>
      </xdr:nvCxnSpPr>
      <xdr:spPr>
        <a:xfrm flipV="1">
          <a:off x="2019300" y="5776557"/>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104801</xdr:rowOff>
    </xdr:from>
    <xdr:to>
      <xdr:col>2</xdr:col>
      <xdr:colOff>638175</xdr:colOff>
      <xdr:row>34</xdr:row>
      <xdr:rowOff>76416</xdr:rowOff>
    </xdr:to>
    <xdr:cxnSp macro="">
      <xdr:nvCxnSpPr>
        <xdr:cNvPr id="70" name="直線コネクタ 69"/>
        <xdr:cNvCxnSpPr/>
      </xdr:nvCxnSpPr>
      <xdr:spPr>
        <a:xfrm>
          <a:off x="1130300" y="5762651"/>
          <a:ext cx="8890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50411</xdr:rowOff>
    </xdr:from>
    <xdr:ext cx="599010" cy="259045"/>
    <xdr:sp macro="" textlink="">
      <xdr:nvSpPr>
        <xdr:cNvPr id="74" name="テキスト ボックス 73"/>
        <xdr:cNvSpPr txBox="1"/>
      </xdr:nvSpPr>
      <xdr:spPr>
        <a:xfrm>
          <a:off x="830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4547</xdr:rowOff>
    </xdr:from>
    <xdr:to>
      <xdr:col>6</xdr:col>
      <xdr:colOff>561975</xdr:colOff>
      <xdr:row>33</xdr:row>
      <xdr:rowOff>106147</xdr:rowOff>
    </xdr:to>
    <xdr:sp macro="" textlink="">
      <xdr:nvSpPr>
        <xdr:cNvPr id="80" name="円/楕円 79"/>
        <xdr:cNvSpPr/>
      </xdr:nvSpPr>
      <xdr:spPr>
        <a:xfrm>
          <a:off x="4584700" y="56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27424</xdr:rowOff>
    </xdr:from>
    <xdr:ext cx="599010" cy="259045"/>
    <xdr:sp macro="" textlink="">
      <xdr:nvSpPr>
        <xdr:cNvPr id="81" name="人件費該当値テキスト"/>
        <xdr:cNvSpPr txBox="1"/>
      </xdr:nvSpPr>
      <xdr:spPr>
        <a:xfrm>
          <a:off x="4686300" y="55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136,714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136830</xdr:rowOff>
    </xdr:from>
    <xdr:to>
      <xdr:col>5</xdr:col>
      <xdr:colOff>409575</xdr:colOff>
      <xdr:row>33</xdr:row>
      <xdr:rowOff>66980</xdr:rowOff>
    </xdr:to>
    <xdr:sp macro="" textlink="">
      <xdr:nvSpPr>
        <xdr:cNvPr id="82" name="円/楕円 81"/>
        <xdr:cNvSpPr/>
      </xdr:nvSpPr>
      <xdr:spPr>
        <a:xfrm>
          <a:off x="3746500" y="56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83507</xdr:rowOff>
    </xdr:from>
    <xdr:ext cx="599010" cy="259045"/>
    <xdr:sp macro="" textlink="">
      <xdr:nvSpPr>
        <xdr:cNvPr id="83" name="テキスト ボックス 82"/>
        <xdr:cNvSpPr txBox="1"/>
      </xdr:nvSpPr>
      <xdr:spPr>
        <a:xfrm>
          <a:off x="3485094" y="539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67907</xdr:rowOff>
    </xdr:from>
    <xdr:to>
      <xdr:col>4</xdr:col>
      <xdr:colOff>206375</xdr:colOff>
      <xdr:row>33</xdr:row>
      <xdr:rowOff>169507</xdr:rowOff>
    </xdr:to>
    <xdr:sp macro="" textlink="">
      <xdr:nvSpPr>
        <xdr:cNvPr id="84" name="円/楕円 83"/>
        <xdr:cNvSpPr/>
      </xdr:nvSpPr>
      <xdr:spPr>
        <a:xfrm>
          <a:off x="2857500" y="57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14584</xdr:rowOff>
    </xdr:from>
    <xdr:ext cx="599010" cy="259045"/>
    <xdr:sp macro="" textlink="">
      <xdr:nvSpPr>
        <xdr:cNvPr id="85" name="テキスト ボックス 84"/>
        <xdr:cNvSpPr txBox="1"/>
      </xdr:nvSpPr>
      <xdr:spPr>
        <a:xfrm>
          <a:off x="2608794" y="55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25616</xdr:rowOff>
    </xdr:from>
    <xdr:to>
      <xdr:col>3</xdr:col>
      <xdr:colOff>3175</xdr:colOff>
      <xdr:row>34</xdr:row>
      <xdr:rowOff>127216</xdr:rowOff>
    </xdr:to>
    <xdr:sp macro="" textlink="">
      <xdr:nvSpPr>
        <xdr:cNvPr id="86" name="円/楕円 85"/>
        <xdr:cNvSpPr/>
      </xdr:nvSpPr>
      <xdr:spPr>
        <a:xfrm>
          <a:off x="1968500" y="5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143743</xdr:rowOff>
    </xdr:from>
    <xdr:ext cx="599010" cy="259045"/>
    <xdr:sp macro="" textlink="">
      <xdr:nvSpPr>
        <xdr:cNvPr id="87" name="テキスト ボックス 86"/>
        <xdr:cNvSpPr txBox="1"/>
      </xdr:nvSpPr>
      <xdr:spPr>
        <a:xfrm>
          <a:off x="1719794" y="563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54001</xdr:rowOff>
    </xdr:from>
    <xdr:to>
      <xdr:col>1</xdr:col>
      <xdr:colOff>485775</xdr:colOff>
      <xdr:row>33</xdr:row>
      <xdr:rowOff>155601</xdr:rowOff>
    </xdr:to>
    <xdr:sp macro="" textlink="">
      <xdr:nvSpPr>
        <xdr:cNvPr id="88" name="円/楕円 87"/>
        <xdr:cNvSpPr/>
      </xdr:nvSpPr>
      <xdr:spPr>
        <a:xfrm>
          <a:off x="1079500" y="57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678</xdr:rowOff>
    </xdr:from>
    <xdr:ext cx="599010" cy="259045"/>
    <xdr:sp macro="" textlink="">
      <xdr:nvSpPr>
        <xdr:cNvPr id="89" name="テキスト ボックス 88"/>
        <xdr:cNvSpPr txBox="1"/>
      </xdr:nvSpPr>
      <xdr:spPr>
        <a:xfrm>
          <a:off x="830794" y="548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146329</xdr:rowOff>
    </xdr:from>
    <xdr:to>
      <xdr:col>6</xdr:col>
      <xdr:colOff>511175</xdr:colOff>
      <xdr:row>54</xdr:row>
      <xdr:rowOff>59575</xdr:rowOff>
    </xdr:to>
    <xdr:cxnSp macro="">
      <xdr:nvCxnSpPr>
        <xdr:cNvPr id="113" name="直線コネクタ 112"/>
        <xdr:cNvCxnSpPr/>
      </xdr:nvCxnSpPr>
      <xdr:spPr>
        <a:xfrm>
          <a:off x="3797300" y="9233179"/>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52353</xdr:rowOff>
    </xdr:from>
    <xdr:ext cx="534377" cy="259045"/>
    <xdr:sp macro="" textlink="">
      <xdr:nvSpPr>
        <xdr:cNvPr id="114" name="物件費平均値テキスト"/>
        <xdr:cNvSpPr txBox="1"/>
      </xdr:nvSpPr>
      <xdr:spPr>
        <a:xfrm>
          <a:off x="4686300" y="931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146329</xdr:rowOff>
    </xdr:from>
    <xdr:to>
      <xdr:col>5</xdr:col>
      <xdr:colOff>358775</xdr:colOff>
      <xdr:row>54</xdr:row>
      <xdr:rowOff>58775</xdr:rowOff>
    </xdr:to>
    <xdr:cxnSp macro="">
      <xdr:nvCxnSpPr>
        <xdr:cNvPr id="116" name="直線コネクタ 115"/>
        <xdr:cNvCxnSpPr/>
      </xdr:nvCxnSpPr>
      <xdr:spPr>
        <a:xfrm flipV="1">
          <a:off x="2908300" y="9233179"/>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97674</xdr:rowOff>
    </xdr:from>
    <xdr:ext cx="534377" cy="259045"/>
    <xdr:sp macro="" textlink="">
      <xdr:nvSpPr>
        <xdr:cNvPr id="118" name="テキスト ボックス 117"/>
        <xdr:cNvSpPr txBox="1"/>
      </xdr:nvSpPr>
      <xdr:spPr>
        <a:xfrm>
          <a:off x="35174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58775</xdr:rowOff>
    </xdr:from>
    <xdr:to>
      <xdr:col>4</xdr:col>
      <xdr:colOff>155575</xdr:colOff>
      <xdr:row>54</xdr:row>
      <xdr:rowOff>65462</xdr:rowOff>
    </xdr:to>
    <xdr:cxnSp macro="">
      <xdr:nvCxnSpPr>
        <xdr:cNvPr id="119" name="直線コネクタ 118"/>
        <xdr:cNvCxnSpPr/>
      </xdr:nvCxnSpPr>
      <xdr:spPr>
        <a:xfrm flipV="1">
          <a:off x="2019300" y="931707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65462</xdr:rowOff>
    </xdr:from>
    <xdr:to>
      <xdr:col>2</xdr:col>
      <xdr:colOff>638175</xdr:colOff>
      <xdr:row>54</xdr:row>
      <xdr:rowOff>78207</xdr:rowOff>
    </xdr:to>
    <xdr:cxnSp macro="">
      <xdr:nvCxnSpPr>
        <xdr:cNvPr id="122" name="直線コネクタ 121"/>
        <xdr:cNvCxnSpPr/>
      </xdr:nvCxnSpPr>
      <xdr:spPr>
        <a:xfrm flipV="1">
          <a:off x="1130300" y="9323762"/>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7605</xdr:rowOff>
    </xdr:from>
    <xdr:ext cx="534377" cy="259045"/>
    <xdr:sp macro="" textlink="">
      <xdr:nvSpPr>
        <xdr:cNvPr id="126" name="テキスト ボックス 125"/>
        <xdr:cNvSpPr txBox="1"/>
      </xdr:nvSpPr>
      <xdr:spPr>
        <a:xfrm>
          <a:off x="863111" y="97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8775</xdr:rowOff>
    </xdr:from>
    <xdr:to>
      <xdr:col>6</xdr:col>
      <xdr:colOff>561975</xdr:colOff>
      <xdr:row>54</xdr:row>
      <xdr:rowOff>110375</xdr:rowOff>
    </xdr:to>
    <xdr:sp macro="" textlink="">
      <xdr:nvSpPr>
        <xdr:cNvPr id="132" name="円/楕円 131"/>
        <xdr:cNvSpPr/>
      </xdr:nvSpPr>
      <xdr:spPr>
        <a:xfrm>
          <a:off x="4584700" y="9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31652</xdr:rowOff>
    </xdr:from>
    <xdr:ext cx="534377" cy="259045"/>
    <xdr:sp macro="" textlink="">
      <xdr:nvSpPr>
        <xdr:cNvPr id="133" name="物件費該当値テキスト"/>
        <xdr:cNvSpPr txBox="1"/>
      </xdr:nvSpPr>
      <xdr:spPr>
        <a:xfrm>
          <a:off x="4686300"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95529</xdr:rowOff>
    </xdr:from>
    <xdr:to>
      <xdr:col>5</xdr:col>
      <xdr:colOff>409575</xdr:colOff>
      <xdr:row>54</xdr:row>
      <xdr:rowOff>25679</xdr:rowOff>
    </xdr:to>
    <xdr:sp macro="" textlink="">
      <xdr:nvSpPr>
        <xdr:cNvPr id="134" name="円/楕円 133"/>
        <xdr:cNvSpPr/>
      </xdr:nvSpPr>
      <xdr:spPr>
        <a:xfrm>
          <a:off x="3746500" y="91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42206</xdr:rowOff>
    </xdr:from>
    <xdr:ext cx="534377" cy="259045"/>
    <xdr:sp macro="" textlink="">
      <xdr:nvSpPr>
        <xdr:cNvPr id="135" name="テキスト ボックス 134"/>
        <xdr:cNvSpPr txBox="1"/>
      </xdr:nvSpPr>
      <xdr:spPr>
        <a:xfrm>
          <a:off x="3517411" y="89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7975</xdr:rowOff>
    </xdr:from>
    <xdr:to>
      <xdr:col>4</xdr:col>
      <xdr:colOff>206375</xdr:colOff>
      <xdr:row>54</xdr:row>
      <xdr:rowOff>109575</xdr:rowOff>
    </xdr:to>
    <xdr:sp macro="" textlink="">
      <xdr:nvSpPr>
        <xdr:cNvPr id="136" name="円/楕円 135"/>
        <xdr:cNvSpPr/>
      </xdr:nvSpPr>
      <xdr:spPr>
        <a:xfrm>
          <a:off x="28575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126102</xdr:rowOff>
    </xdr:from>
    <xdr:ext cx="534377" cy="259045"/>
    <xdr:sp macro="" textlink="">
      <xdr:nvSpPr>
        <xdr:cNvPr id="137" name="テキスト ボックス 136"/>
        <xdr:cNvSpPr txBox="1"/>
      </xdr:nvSpPr>
      <xdr:spPr>
        <a:xfrm>
          <a:off x="2641111" y="90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14662</xdr:rowOff>
    </xdr:from>
    <xdr:to>
      <xdr:col>3</xdr:col>
      <xdr:colOff>3175</xdr:colOff>
      <xdr:row>54</xdr:row>
      <xdr:rowOff>116262</xdr:rowOff>
    </xdr:to>
    <xdr:sp macro="" textlink="">
      <xdr:nvSpPr>
        <xdr:cNvPr id="138" name="円/楕円 137"/>
        <xdr:cNvSpPr/>
      </xdr:nvSpPr>
      <xdr:spPr>
        <a:xfrm>
          <a:off x="1968500" y="92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132789</xdr:rowOff>
    </xdr:from>
    <xdr:ext cx="534377" cy="259045"/>
    <xdr:sp macro="" textlink="">
      <xdr:nvSpPr>
        <xdr:cNvPr id="139" name="テキスト ボックス 138"/>
        <xdr:cNvSpPr txBox="1"/>
      </xdr:nvSpPr>
      <xdr:spPr>
        <a:xfrm>
          <a:off x="1752111" y="90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27407</xdr:rowOff>
    </xdr:from>
    <xdr:to>
      <xdr:col>1</xdr:col>
      <xdr:colOff>485775</xdr:colOff>
      <xdr:row>54</xdr:row>
      <xdr:rowOff>129007</xdr:rowOff>
    </xdr:to>
    <xdr:sp macro="" textlink="">
      <xdr:nvSpPr>
        <xdr:cNvPr id="140" name="円/楕円 139"/>
        <xdr:cNvSpPr/>
      </xdr:nvSpPr>
      <xdr:spPr>
        <a:xfrm>
          <a:off x="10795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145534</xdr:rowOff>
    </xdr:from>
    <xdr:ext cx="534377" cy="259045"/>
    <xdr:sp macro="" textlink="">
      <xdr:nvSpPr>
        <xdr:cNvPr id="141" name="テキスト ボックス 140"/>
        <xdr:cNvSpPr txBox="1"/>
      </xdr:nvSpPr>
      <xdr:spPr>
        <a:xfrm>
          <a:off x="863111" y="90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45321</xdr:rowOff>
    </xdr:from>
    <xdr:to>
      <xdr:col>6</xdr:col>
      <xdr:colOff>511175</xdr:colOff>
      <xdr:row>77</xdr:row>
      <xdr:rowOff>68724</xdr:rowOff>
    </xdr:to>
    <xdr:cxnSp macro="">
      <xdr:nvCxnSpPr>
        <xdr:cNvPr id="170" name="直線コネクタ 169"/>
        <xdr:cNvCxnSpPr/>
      </xdr:nvCxnSpPr>
      <xdr:spPr>
        <a:xfrm>
          <a:off x="3797300" y="13246971"/>
          <a:ext cx="838200" cy="2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38189</xdr:rowOff>
    </xdr:from>
    <xdr:ext cx="469744" cy="259045"/>
    <xdr:sp macro="" textlink="">
      <xdr:nvSpPr>
        <xdr:cNvPr id="171" name="維持補修費平均値テキスト"/>
        <xdr:cNvSpPr txBox="1"/>
      </xdr:nvSpPr>
      <xdr:spPr>
        <a:xfrm>
          <a:off x="4686300" y="1289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45321</xdr:rowOff>
    </xdr:from>
    <xdr:to>
      <xdr:col>5</xdr:col>
      <xdr:colOff>358775</xdr:colOff>
      <xdr:row>77</xdr:row>
      <xdr:rowOff>76346</xdr:rowOff>
    </xdr:to>
    <xdr:cxnSp macro="">
      <xdr:nvCxnSpPr>
        <xdr:cNvPr id="173" name="直線コネクタ 172"/>
        <xdr:cNvCxnSpPr/>
      </xdr:nvCxnSpPr>
      <xdr:spPr>
        <a:xfrm flipV="1">
          <a:off x="2908300" y="1324697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158150</xdr:rowOff>
    </xdr:from>
    <xdr:ext cx="469744" cy="259045"/>
    <xdr:sp macro="" textlink="">
      <xdr:nvSpPr>
        <xdr:cNvPr id="175" name="テキスト ボックス 174"/>
        <xdr:cNvSpPr txBox="1"/>
      </xdr:nvSpPr>
      <xdr:spPr>
        <a:xfrm>
          <a:off x="35497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130121</xdr:rowOff>
    </xdr:from>
    <xdr:to>
      <xdr:col>4</xdr:col>
      <xdr:colOff>155575</xdr:colOff>
      <xdr:row>77</xdr:row>
      <xdr:rowOff>76346</xdr:rowOff>
    </xdr:to>
    <xdr:cxnSp macro="">
      <xdr:nvCxnSpPr>
        <xdr:cNvPr id="176" name="直線コネクタ 175"/>
        <xdr:cNvCxnSpPr/>
      </xdr:nvCxnSpPr>
      <xdr:spPr>
        <a:xfrm>
          <a:off x="2019300" y="12988871"/>
          <a:ext cx="889000" cy="28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18595</xdr:rowOff>
    </xdr:from>
    <xdr:ext cx="469744" cy="259045"/>
    <xdr:sp macro="" textlink="">
      <xdr:nvSpPr>
        <xdr:cNvPr id="178" name="テキスト ボックス 177"/>
        <xdr:cNvSpPr txBox="1"/>
      </xdr:nvSpPr>
      <xdr:spPr>
        <a:xfrm>
          <a:off x="2673427"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130121</xdr:rowOff>
    </xdr:from>
    <xdr:to>
      <xdr:col>2</xdr:col>
      <xdr:colOff>638175</xdr:colOff>
      <xdr:row>77</xdr:row>
      <xdr:rowOff>69704</xdr:rowOff>
    </xdr:to>
    <xdr:cxnSp macro="">
      <xdr:nvCxnSpPr>
        <xdr:cNvPr id="179" name="直線コネクタ 178"/>
        <xdr:cNvCxnSpPr/>
      </xdr:nvCxnSpPr>
      <xdr:spPr>
        <a:xfrm flipV="1">
          <a:off x="1130300" y="12988871"/>
          <a:ext cx="8890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122409</xdr:rowOff>
    </xdr:from>
    <xdr:ext cx="469744" cy="259045"/>
    <xdr:sp macro="" textlink="">
      <xdr:nvSpPr>
        <xdr:cNvPr id="181" name="テキスト ボックス 180"/>
        <xdr:cNvSpPr txBox="1"/>
      </xdr:nvSpPr>
      <xdr:spPr>
        <a:xfrm>
          <a:off x="1784427"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16636</xdr:rowOff>
    </xdr:from>
    <xdr:ext cx="469744" cy="259045"/>
    <xdr:sp macro="" textlink="">
      <xdr:nvSpPr>
        <xdr:cNvPr id="183" name="テキスト ボックス 182"/>
        <xdr:cNvSpPr txBox="1"/>
      </xdr:nvSpPr>
      <xdr:spPr>
        <a:xfrm>
          <a:off x="895427" y="128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17924</xdr:rowOff>
    </xdr:from>
    <xdr:to>
      <xdr:col>6</xdr:col>
      <xdr:colOff>561975</xdr:colOff>
      <xdr:row>77</xdr:row>
      <xdr:rowOff>119524</xdr:rowOff>
    </xdr:to>
    <xdr:sp macro="" textlink="">
      <xdr:nvSpPr>
        <xdr:cNvPr id="189" name="円/楕円 188"/>
        <xdr:cNvSpPr/>
      </xdr:nvSpPr>
      <xdr:spPr>
        <a:xfrm>
          <a:off x="4584700" y="132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167801</xdr:rowOff>
    </xdr:from>
    <xdr:ext cx="469744" cy="259045"/>
    <xdr:sp macro="" textlink="">
      <xdr:nvSpPr>
        <xdr:cNvPr id="190" name="維持補修費該当値テキスト"/>
        <xdr:cNvSpPr txBox="1"/>
      </xdr:nvSpPr>
      <xdr:spPr>
        <a:xfrm>
          <a:off x="4686300" y="1319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165971</xdr:rowOff>
    </xdr:from>
    <xdr:to>
      <xdr:col>5</xdr:col>
      <xdr:colOff>409575</xdr:colOff>
      <xdr:row>77</xdr:row>
      <xdr:rowOff>96121</xdr:rowOff>
    </xdr:to>
    <xdr:sp macro="" textlink="">
      <xdr:nvSpPr>
        <xdr:cNvPr id="191" name="円/楕円 190"/>
        <xdr:cNvSpPr/>
      </xdr:nvSpPr>
      <xdr:spPr>
        <a:xfrm>
          <a:off x="3746500" y="131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87248</xdr:rowOff>
    </xdr:from>
    <xdr:ext cx="469744" cy="259045"/>
    <xdr:sp macro="" textlink="">
      <xdr:nvSpPr>
        <xdr:cNvPr id="192" name="テキスト ボックス 191"/>
        <xdr:cNvSpPr txBox="1"/>
      </xdr:nvSpPr>
      <xdr:spPr>
        <a:xfrm>
          <a:off x="3549727" y="132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25546</xdr:rowOff>
    </xdr:from>
    <xdr:to>
      <xdr:col>4</xdr:col>
      <xdr:colOff>206375</xdr:colOff>
      <xdr:row>77</xdr:row>
      <xdr:rowOff>127146</xdr:rowOff>
    </xdr:to>
    <xdr:sp macro="" textlink="">
      <xdr:nvSpPr>
        <xdr:cNvPr id="193" name="円/楕円 192"/>
        <xdr:cNvSpPr/>
      </xdr:nvSpPr>
      <xdr:spPr>
        <a:xfrm>
          <a:off x="2857500" y="132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118273</xdr:rowOff>
    </xdr:from>
    <xdr:ext cx="469744" cy="259045"/>
    <xdr:sp macro="" textlink="">
      <xdr:nvSpPr>
        <xdr:cNvPr id="194" name="テキスト ボックス 193"/>
        <xdr:cNvSpPr txBox="1"/>
      </xdr:nvSpPr>
      <xdr:spPr>
        <a:xfrm>
          <a:off x="2673427" y="1331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79321</xdr:rowOff>
    </xdr:from>
    <xdr:to>
      <xdr:col>3</xdr:col>
      <xdr:colOff>3175</xdr:colOff>
      <xdr:row>76</xdr:row>
      <xdr:rowOff>9471</xdr:rowOff>
    </xdr:to>
    <xdr:sp macro="" textlink="">
      <xdr:nvSpPr>
        <xdr:cNvPr id="195" name="円/楕円 194"/>
        <xdr:cNvSpPr/>
      </xdr:nvSpPr>
      <xdr:spPr>
        <a:xfrm>
          <a:off x="1968500" y="129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25998</xdr:rowOff>
    </xdr:from>
    <xdr:ext cx="469744" cy="259045"/>
    <xdr:sp macro="" textlink="">
      <xdr:nvSpPr>
        <xdr:cNvPr id="196" name="テキスト ボックス 195"/>
        <xdr:cNvSpPr txBox="1"/>
      </xdr:nvSpPr>
      <xdr:spPr>
        <a:xfrm>
          <a:off x="1784427" y="127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18904</xdr:rowOff>
    </xdr:from>
    <xdr:to>
      <xdr:col>1</xdr:col>
      <xdr:colOff>485775</xdr:colOff>
      <xdr:row>77</xdr:row>
      <xdr:rowOff>120504</xdr:rowOff>
    </xdr:to>
    <xdr:sp macro="" textlink="">
      <xdr:nvSpPr>
        <xdr:cNvPr id="197" name="円/楕円 196"/>
        <xdr:cNvSpPr/>
      </xdr:nvSpPr>
      <xdr:spPr>
        <a:xfrm>
          <a:off x="1079500" y="132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111631</xdr:rowOff>
    </xdr:from>
    <xdr:ext cx="469744" cy="259045"/>
    <xdr:sp macro="" textlink="">
      <xdr:nvSpPr>
        <xdr:cNvPr id="198" name="テキスト ボックス 197"/>
        <xdr:cNvSpPr txBox="1"/>
      </xdr:nvSpPr>
      <xdr:spPr>
        <a:xfrm>
          <a:off x="895427" y="133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80138</xdr:rowOff>
    </xdr:from>
    <xdr:to>
      <xdr:col>6</xdr:col>
      <xdr:colOff>511175</xdr:colOff>
      <xdr:row>97</xdr:row>
      <xdr:rowOff>99061</xdr:rowOff>
    </xdr:to>
    <xdr:cxnSp macro="">
      <xdr:nvCxnSpPr>
        <xdr:cNvPr id="226" name="直線コネクタ 225"/>
        <xdr:cNvCxnSpPr/>
      </xdr:nvCxnSpPr>
      <xdr:spPr>
        <a:xfrm flipV="1">
          <a:off x="3797300" y="16710788"/>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99061</xdr:rowOff>
    </xdr:from>
    <xdr:to>
      <xdr:col>5</xdr:col>
      <xdr:colOff>358775</xdr:colOff>
      <xdr:row>97</xdr:row>
      <xdr:rowOff>155575</xdr:rowOff>
    </xdr:to>
    <xdr:cxnSp macro="">
      <xdr:nvCxnSpPr>
        <xdr:cNvPr id="229" name="直線コネクタ 228"/>
        <xdr:cNvCxnSpPr/>
      </xdr:nvCxnSpPr>
      <xdr:spPr>
        <a:xfrm flipV="1">
          <a:off x="2908300" y="16729711"/>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155575</xdr:rowOff>
    </xdr:from>
    <xdr:to>
      <xdr:col>4</xdr:col>
      <xdr:colOff>155575</xdr:colOff>
      <xdr:row>98</xdr:row>
      <xdr:rowOff>33274</xdr:rowOff>
    </xdr:to>
    <xdr:cxnSp macro="">
      <xdr:nvCxnSpPr>
        <xdr:cNvPr id="232" name="直線コネクタ 231"/>
        <xdr:cNvCxnSpPr/>
      </xdr:nvCxnSpPr>
      <xdr:spPr>
        <a:xfrm flipV="1">
          <a:off x="2019300" y="1678622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33274</xdr:rowOff>
    </xdr:from>
    <xdr:to>
      <xdr:col>2</xdr:col>
      <xdr:colOff>638175</xdr:colOff>
      <xdr:row>98</xdr:row>
      <xdr:rowOff>35052</xdr:rowOff>
    </xdr:to>
    <xdr:cxnSp macro="">
      <xdr:nvCxnSpPr>
        <xdr:cNvPr id="235" name="直線コネクタ 234"/>
        <xdr:cNvCxnSpPr/>
      </xdr:nvCxnSpPr>
      <xdr:spPr>
        <a:xfrm flipV="1">
          <a:off x="1130300" y="1683537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80154</xdr:rowOff>
    </xdr:from>
    <xdr:ext cx="534377" cy="259045"/>
    <xdr:sp macro="" textlink="">
      <xdr:nvSpPr>
        <xdr:cNvPr id="237" name="テキスト ボックス 236"/>
        <xdr:cNvSpPr txBox="1"/>
      </xdr:nvSpPr>
      <xdr:spPr>
        <a:xfrm>
          <a:off x="1752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80915</xdr:rowOff>
    </xdr:from>
    <xdr:ext cx="534377" cy="259045"/>
    <xdr:sp macro="" textlink="">
      <xdr:nvSpPr>
        <xdr:cNvPr id="239" name="テキスト ボックス 238"/>
        <xdr:cNvSpPr txBox="1"/>
      </xdr:nvSpPr>
      <xdr:spPr>
        <a:xfrm>
          <a:off x="863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29338</xdr:rowOff>
    </xdr:from>
    <xdr:to>
      <xdr:col>6</xdr:col>
      <xdr:colOff>561975</xdr:colOff>
      <xdr:row>97</xdr:row>
      <xdr:rowOff>130938</xdr:rowOff>
    </xdr:to>
    <xdr:sp macro="" textlink="">
      <xdr:nvSpPr>
        <xdr:cNvPr id="245" name="円/楕円 244"/>
        <xdr:cNvSpPr/>
      </xdr:nvSpPr>
      <xdr:spPr>
        <a:xfrm>
          <a:off x="4584700" y="166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7765</xdr:rowOff>
    </xdr:from>
    <xdr:ext cx="469744" cy="259045"/>
    <xdr:sp macro="" textlink="">
      <xdr:nvSpPr>
        <xdr:cNvPr id="246" name="扶助費該当値テキスト"/>
        <xdr:cNvSpPr txBox="1"/>
      </xdr:nvSpPr>
      <xdr:spPr>
        <a:xfrm>
          <a:off x="4686300" y="166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48261</xdr:rowOff>
    </xdr:from>
    <xdr:to>
      <xdr:col>5</xdr:col>
      <xdr:colOff>409575</xdr:colOff>
      <xdr:row>97</xdr:row>
      <xdr:rowOff>149861</xdr:rowOff>
    </xdr:to>
    <xdr:sp macro="" textlink="">
      <xdr:nvSpPr>
        <xdr:cNvPr id="247" name="円/楕円 246"/>
        <xdr:cNvSpPr/>
      </xdr:nvSpPr>
      <xdr:spPr>
        <a:xfrm>
          <a:off x="3746500" y="166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140988</xdr:rowOff>
    </xdr:from>
    <xdr:ext cx="469744" cy="259045"/>
    <xdr:sp macro="" textlink="">
      <xdr:nvSpPr>
        <xdr:cNvPr id="248" name="テキスト ボックス 247"/>
        <xdr:cNvSpPr txBox="1"/>
      </xdr:nvSpPr>
      <xdr:spPr>
        <a:xfrm>
          <a:off x="3549727"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104775</xdr:rowOff>
    </xdr:from>
    <xdr:to>
      <xdr:col>4</xdr:col>
      <xdr:colOff>206375</xdr:colOff>
      <xdr:row>98</xdr:row>
      <xdr:rowOff>34925</xdr:rowOff>
    </xdr:to>
    <xdr:sp macro="" textlink="">
      <xdr:nvSpPr>
        <xdr:cNvPr id="249" name="円/楕円 248"/>
        <xdr:cNvSpPr/>
      </xdr:nvSpPr>
      <xdr:spPr>
        <a:xfrm>
          <a:off x="2857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26052</xdr:rowOff>
    </xdr:from>
    <xdr:ext cx="469744" cy="259045"/>
    <xdr:sp macro="" textlink="">
      <xdr:nvSpPr>
        <xdr:cNvPr id="250" name="テキスト ボックス 249"/>
        <xdr:cNvSpPr txBox="1"/>
      </xdr:nvSpPr>
      <xdr:spPr>
        <a:xfrm>
          <a:off x="2673427" y="168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153924</xdr:rowOff>
    </xdr:from>
    <xdr:to>
      <xdr:col>3</xdr:col>
      <xdr:colOff>3175</xdr:colOff>
      <xdr:row>98</xdr:row>
      <xdr:rowOff>84074</xdr:rowOff>
    </xdr:to>
    <xdr:sp macro="" textlink="">
      <xdr:nvSpPr>
        <xdr:cNvPr id="251" name="円/楕円 250"/>
        <xdr:cNvSpPr/>
      </xdr:nvSpPr>
      <xdr:spPr>
        <a:xfrm>
          <a:off x="1968500" y="167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75201</xdr:rowOff>
    </xdr:from>
    <xdr:ext cx="469744" cy="259045"/>
    <xdr:sp macro="" textlink="">
      <xdr:nvSpPr>
        <xdr:cNvPr id="252" name="テキスト ボックス 251"/>
        <xdr:cNvSpPr txBox="1"/>
      </xdr:nvSpPr>
      <xdr:spPr>
        <a:xfrm>
          <a:off x="1784427" y="168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155702</xdr:rowOff>
    </xdr:from>
    <xdr:to>
      <xdr:col>1</xdr:col>
      <xdr:colOff>485775</xdr:colOff>
      <xdr:row>98</xdr:row>
      <xdr:rowOff>85852</xdr:rowOff>
    </xdr:to>
    <xdr:sp macro="" textlink="">
      <xdr:nvSpPr>
        <xdr:cNvPr id="253" name="円/楕円 252"/>
        <xdr:cNvSpPr/>
      </xdr:nvSpPr>
      <xdr:spPr>
        <a:xfrm>
          <a:off x="1079500" y="167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76979</xdr:rowOff>
    </xdr:from>
    <xdr:ext cx="469744" cy="259045"/>
    <xdr:sp macro="" textlink="">
      <xdr:nvSpPr>
        <xdr:cNvPr id="254" name="テキスト ボックス 253"/>
        <xdr:cNvSpPr txBox="1"/>
      </xdr:nvSpPr>
      <xdr:spPr>
        <a:xfrm>
          <a:off x="895427" y="1687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137711</xdr:rowOff>
    </xdr:from>
    <xdr:to>
      <xdr:col>15</xdr:col>
      <xdr:colOff>180975</xdr:colOff>
      <xdr:row>35</xdr:row>
      <xdr:rowOff>142603</xdr:rowOff>
    </xdr:to>
    <xdr:cxnSp macro="">
      <xdr:nvCxnSpPr>
        <xdr:cNvPr id="280" name="直線コネクタ 279"/>
        <xdr:cNvCxnSpPr/>
      </xdr:nvCxnSpPr>
      <xdr:spPr>
        <a:xfrm flipV="1">
          <a:off x="9639300" y="5967011"/>
          <a:ext cx="838200" cy="17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4564</xdr:rowOff>
    </xdr:from>
    <xdr:ext cx="599010" cy="259045"/>
    <xdr:sp macro="" textlink="">
      <xdr:nvSpPr>
        <xdr:cNvPr id="281" name="補助費等平均値テキスト"/>
        <xdr:cNvSpPr txBox="1"/>
      </xdr:nvSpPr>
      <xdr:spPr>
        <a:xfrm>
          <a:off x="10528300" y="5662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142603</xdr:rowOff>
    </xdr:from>
    <xdr:to>
      <xdr:col>14</xdr:col>
      <xdr:colOff>28575</xdr:colOff>
      <xdr:row>37</xdr:row>
      <xdr:rowOff>13215</xdr:rowOff>
    </xdr:to>
    <xdr:cxnSp macro="">
      <xdr:nvCxnSpPr>
        <xdr:cNvPr id="283" name="直線コネクタ 282"/>
        <xdr:cNvCxnSpPr/>
      </xdr:nvCxnSpPr>
      <xdr:spPr>
        <a:xfrm flipV="1">
          <a:off x="8750300" y="6143353"/>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13215</xdr:rowOff>
    </xdr:from>
    <xdr:to>
      <xdr:col>12</xdr:col>
      <xdr:colOff>511175</xdr:colOff>
      <xdr:row>37</xdr:row>
      <xdr:rowOff>123789</xdr:rowOff>
    </xdr:to>
    <xdr:cxnSp macro="">
      <xdr:nvCxnSpPr>
        <xdr:cNvPr id="286" name="直線コネクタ 285"/>
        <xdr:cNvCxnSpPr/>
      </xdr:nvCxnSpPr>
      <xdr:spPr>
        <a:xfrm flipV="1">
          <a:off x="7861300" y="6356865"/>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35417</xdr:rowOff>
    </xdr:from>
    <xdr:ext cx="534377" cy="259045"/>
    <xdr:sp macro="" textlink="">
      <xdr:nvSpPr>
        <xdr:cNvPr id="288" name="テキスト ボックス 287"/>
        <xdr:cNvSpPr txBox="1"/>
      </xdr:nvSpPr>
      <xdr:spPr>
        <a:xfrm>
          <a:off x="8483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85316</xdr:rowOff>
    </xdr:from>
    <xdr:to>
      <xdr:col>11</xdr:col>
      <xdr:colOff>307975</xdr:colOff>
      <xdr:row>37</xdr:row>
      <xdr:rowOff>123789</xdr:rowOff>
    </xdr:to>
    <xdr:cxnSp macro="">
      <xdr:nvCxnSpPr>
        <xdr:cNvPr id="289" name="直線コネクタ 288"/>
        <xdr:cNvCxnSpPr/>
      </xdr:nvCxnSpPr>
      <xdr:spPr>
        <a:xfrm>
          <a:off x="6972300" y="6428966"/>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151203</xdr:rowOff>
    </xdr:from>
    <xdr:ext cx="534377" cy="259045"/>
    <xdr:sp macro="" textlink="">
      <xdr:nvSpPr>
        <xdr:cNvPr id="291" name="テキスト ボックス 290"/>
        <xdr:cNvSpPr txBox="1"/>
      </xdr:nvSpPr>
      <xdr:spPr>
        <a:xfrm>
          <a:off x="7594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33952</xdr:rowOff>
    </xdr:from>
    <xdr:ext cx="534377" cy="259045"/>
    <xdr:sp macro="" textlink="">
      <xdr:nvSpPr>
        <xdr:cNvPr id="293" name="テキスト ボックス 292"/>
        <xdr:cNvSpPr txBox="1"/>
      </xdr:nvSpPr>
      <xdr:spPr>
        <a:xfrm>
          <a:off x="6705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86911</xdr:rowOff>
    </xdr:from>
    <xdr:to>
      <xdr:col>15</xdr:col>
      <xdr:colOff>231775</xdr:colOff>
      <xdr:row>35</xdr:row>
      <xdr:rowOff>17061</xdr:rowOff>
    </xdr:to>
    <xdr:sp macro="" textlink="">
      <xdr:nvSpPr>
        <xdr:cNvPr id="299" name="円/楕円 298"/>
        <xdr:cNvSpPr/>
      </xdr:nvSpPr>
      <xdr:spPr>
        <a:xfrm>
          <a:off x="10426700" y="5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65338</xdr:rowOff>
    </xdr:from>
    <xdr:ext cx="599010" cy="259045"/>
    <xdr:sp macro="" textlink="">
      <xdr:nvSpPr>
        <xdr:cNvPr id="300" name="補助費等該当値テキスト"/>
        <xdr:cNvSpPr txBox="1"/>
      </xdr:nvSpPr>
      <xdr:spPr>
        <a:xfrm>
          <a:off x="10528300" y="589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91803</xdr:rowOff>
    </xdr:from>
    <xdr:to>
      <xdr:col>14</xdr:col>
      <xdr:colOff>79375</xdr:colOff>
      <xdr:row>36</xdr:row>
      <xdr:rowOff>21953</xdr:rowOff>
    </xdr:to>
    <xdr:sp macro="" textlink="">
      <xdr:nvSpPr>
        <xdr:cNvPr id="301" name="円/楕円 300"/>
        <xdr:cNvSpPr/>
      </xdr:nvSpPr>
      <xdr:spPr>
        <a:xfrm>
          <a:off x="9588500" y="60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36</xdr:row>
      <xdr:rowOff>13080</xdr:rowOff>
    </xdr:from>
    <xdr:ext cx="599010" cy="259045"/>
    <xdr:sp macro="" textlink="">
      <xdr:nvSpPr>
        <xdr:cNvPr id="302" name="テキスト ボックス 301"/>
        <xdr:cNvSpPr txBox="1"/>
      </xdr:nvSpPr>
      <xdr:spPr>
        <a:xfrm>
          <a:off x="9327094" y="618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133865</xdr:rowOff>
    </xdr:from>
    <xdr:to>
      <xdr:col>12</xdr:col>
      <xdr:colOff>561975</xdr:colOff>
      <xdr:row>37</xdr:row>
      <xdr:rowOff>64015</xdr:rowOff>
    </xdr:to>
    <xdr:sp macro="" textlink="">
      <xdr:nvSpPr>
        <xdr:cNvPr id="303" name="円/楕円 302"/>
        <xdr:cNvSpPr/>
      </xdr:nvSpPr>
      <xdr:spPr>
        <a:xfrm>
          <a:off x="8699500" y="6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55142</xdr:rowOff>
    </xdr:from>
    <xdr:ext cx="534377" cy="259045"/>
    <xdr:sp macro="" textlink="">
      <xdr:nvSpPr>
        <xdr:cNvPr id="304" name="テキスト ボックス 303"/>
        <xdr:cNvSpPr txBox="1"/>
      </xdr:nvSpPr>
      <xdr:spPr>
        <a:xfrm>
          <a:off x="8483111" y="63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72989</xdr:rowOff>
    </xdr:from>
    <xdr:to>
      <xdr:col>11</xdr:col>
      <xdr:colOff>358775</xdr:colOff>
      <xdr:row>38</xdr:row>
      <xdr:rowOff>3139</xdr:rowOff>
    </xdr:to>
    <xdr:sp macro="" textlink="">
      <xdr:nvSpPr>
        <xdr:cNvPr id="305" name="円/楕円 304"/>
        <xdr:cNvSpPr/>
      </xdr:nvSpPr>
      <xdr:spPr>
        <a:xfrm>
          <a:off x="7810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165716</xdr:rowOff>
    </xdr:from>
    <xdr:ext cx="534377" cy="259045"/>
    <xdr:sp macro="" textlink="">
      <xdr:nvSpPr>
        <xdr:cNvPr id="306" name="テキスト ボックス 305"/>
        <xdr:cNvSpPr txBox="1"/>
      </xdr:nvSpPr>
      <xdr:spPr>
        <a:xfrm>
          <a:off x="7594111" y="6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34516</xdr:rowOff>
    </xdr:from>
    <xdr:to>
      <xdr:col>10</xdr:col>
      <xdr:colOff>155575</xdr:colOff>
      <xdr:row>37</xdr:row>
      <xdr:rowOff>136116</xdr:rowOff>
    </xdr:to>
    <xdr:sp macro="" textlink="">
      <xdr:nvSpPr>
        <xdr:cNvPr id="307" name="円/楕円 306"/>
        <xdr:cNvSpPr/>
      </xdr:nvSpPr>
      <xdr:spPr>
        <a:xfrm>
          <a:off x="6921500" y="63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152643</xdr:rowOff>
    </xdr:from>
    <xdr:ext cx="534377" cy="259045"/>
    <xdr:sp macro="" textlink="">
      <xdr:nvSpPr>
        <xdr:cNvPr id="308" name="テキスト ボックス 307"/>
        <xdr:cNvSpPr txBox="1"/>
      </xdr:nvSpPr>
      <xdr:spPr>
        <a:xfrm>
          <a:off x="6705111" y="61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122114</xdr:rowOff>
    </xdr:from>
    <xdr:to>
      <xdr:col>15</xdr:col>
      <xdr:colOff>180975</xdr:colOff>
      <xdr:row>56</xdr:row>
      <xdr:rowOff>29172</xdr:rowOff>
    </xdr:to>
    <xdr:cxnSp macro="">
      <xdr:nvCxnSpPr>
        <xdr:cNvPr id="338" name="直線コネクタ 337"/>
        <xdr:cNvCxnSpPr/>
      </xdr:nvCxnSpPr>
      <xdr:spPr>
        <a:xfrm>
          <a:off x="9639300" y="9551864"/>
          <a:ext cx="8382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39"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151832</xdr:rowOff>
    </xdr:from>
    <xdr:to>
      <xdr:col>14</xdr:col>
      <xdr:colOff>28575</xdr:colOff>
      <xdr:row>55</xdr:row>
      <xdr:rowOff>122114</xdr:rowOff>
    </xdr:to>
    <xdr:cxnSp macro="">
      <xdr:nvCxnSpPr>
        <xdr:cNvPr id="341" name="直線コネクタ 340"/>
        <xdr:cNvCxnSpPr/>
      </xdr:nvCxnSpPr>
      <xdr:spPr>
        <a:xfrm>
          <a:off x="8750300" y="9067232"/>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48369</xdr:rowOff>
    </xdr:from>
    <xdr:ext cx="534377" cy="259045"/>
    <xdr:sp macro="" textlink="">
      <xdr:nvSpPr>
        <xdr:cNvPr id="343" name="テキスト ボックス 342"/>
        <xdr:cNvSpPr txBox="1"/>
      </xdr:nvSpPr>
      <xdr:spPr>
        <a:xfrm>
          <a:off x="9359411" y="96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151832</xdr:rowOff>
    </xdr:from>
    <xdr:to>
      <xdr:col>12</xdr:col>
      <xdr:colOff>511175</xdr:colOff>
      <xdr:row>53</xdr:row>
      <xdr:rowOff>32176</xdr:rowOff>
    </xdr:to>
    <xdr:cxnSp macro="">
      <xdr:nvCxnSpPr>
        <xdr:cNvPr id="344" name="直線コネクタ 343"/>
        <xdr:cNvCxnSpPr/>
      </xdr:nvCxnSpPr>
      <xdr:spPr>
        <a:xfrm flipV="1">
          <a:off x="7861300" y="9067232"/>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46" name="テキスト ボックス 345"/>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32176</xdr:rowOff>
    </xdr:from>
    <xdr:to>
      <xdr:col>11</xdr:col>
      <xdr:colOff>307975</xdr:colOff>
      <xdr:row>54</xdr:row>
      <xdr:rowOff>100267</xdr:rowOff>
    </xdr:to>
    <xdr:cxnSp macro="">
      <xdr:nvCxnSpPr>
        <xdr:cNvPr id="347" name="直線コネクタ 346"/>
        <xdr:cNvCxnSpPr/>
      </xdr:nvCxnSpPr>
      <xdr:spPr>
        <a:xfrm flipV="1">
          <a:off x="6972300" y="9119026"/>
          <a:ext cx="889000" cy="23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49" name="テキスト ボックス 348"/>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5229</xdr:rowOff>
    </xdr:from>
    <xdr:ext cx="534377" cy="259045"/>
    <xdr:sp macro="" textlink="">
      <xdr:nvSpPr>
        <xdr:cNvPr id="351" name="テキスト ボックス 350"/>
        <xdr:cNvSpPr txBox="1"/>
      </xdr:nvSpPr>
      <xdr:spPr>
        <a:xfrm>
          <a:off x="6705111" y="99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149822</xdr:rowOff>
    </xdr:from>
    <xdr:to>
      <xdr:col>15</xdr:col>
      <xdr:colOff>231775</xdr:colOff>
      <xdr:row>56</xdr:row>
      <xdr:rowOff>79972</xdr:rowOff>
    </xdr:to>
    <xdr:sp macro="" textlink="">
      <xdr:nvSpPr>
        <xdr:cNvPr id="357" name="円/楕円 356"/>
        <xdr:cNvSpPr/>
      </xdr:nvSpPr>
      <xdr:spPr>
        <a:xfrm>
          <a:off x="10426700" y="957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128249</xdr:rowOff>
    </xdr:from>
    <xdr:ext cx="534377" cy="259045"/>
    <xdr:sp macro="" textlink="">
      <xdr:nvSpPr>
        <xdr:cNvPr id="358" name="普通建設事業費該当値テキスト"/>
        <xdr:cNvSpPr txBox="1"/>
      </xdr:nvSpPr>
      <xdr:spPr>
        <a:xfrm>
          <a:off x="10528300" y="955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95,769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71314</xdr:rowOff>
    </xdr:from>
    <xdr:to>
      <xdr:col>14</xdr:col>
      <xdr:colOff>79375</xdr:colOff>
      <xdr:row>56</xdr:row>
      <xdr:rowOff>1464</xdr:rowOff>
    </xdr:to>
    <xdr:sp macro="" textlink="">
      <xdr:nvSpPr>
        <xdr:cNvPr id="359" name="円/楕円 358"/>
        <xdr:cNvSpPr/>
      </xdr:nvSpPr>
      <xdr:spPr>
        <a:xfrm>
          <a:off x="9588500" y="95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17991</xdr:rowOff>
    </xdr:from>
    <xdr:ext cx="599010" cy="259045"/>
    <xdr:sp macro="" textlink="">
      <xdr:nvSpPr>
        <xdr:cNvPr id="360" name="テキスト ボックス 359"/>
        <xdr:cNvSpPr txBox="1"/>
      </xdr:nvSpPr>
      <xdr:spPr>
        <a:xfrm>
          <a:off x="9327094" y="92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101032</xdr:rowOff>
    </xdr:from>
    <xdr:to>
      <xdr:col>12</xdr:col>
      <xdr:colOff>561975</xdr:colOff>
      <xdr:row>53</xdr:row>
      <xdr:rowOff>31182</xdr:rowOff>
    </xdr:to>
    <xdr:sp macro="" textlink="">
      <xdr:nvSpPr>
        <xdr:cNvPr id="361" name="円/楕円 360"/>
        <xdr:cNvSpPr/>
      </xdr:nvSpPr>
      <xdr:spPr>
        <a:xfrm>
          <a:off x="8699500" y="90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47709</xdr:rowOff>
    </xdr:from>
    <xdr:ext cx="599010" cy="259045"/>
    <xdr:sp macro="" textlink="">
      <xdr:nvSpPr>
        <xdr:cNvPr id="362" name="テキスト ボックス 361"/>
        <xdr:cNvSpPr txBox="1"/>
      </xdr:nvSpPr>
      <xdr:spPr>
        <a:xfrm>
          <a:off x="8450794" y="879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152826</xdr:rowOff>
    </xdr:from>
    <xdr:to>
      <xdr:col>11</xdr:col>
      <xdr:colOff>358775</xdr:colOff>
      <xdr:row>53</xdr:row>
      <xdr:rowOff>82976</xdr:rowOff>
    </xdr:to>
    <xdr:sp macro="" textlink="">
      <xdr:nvSpPr>
        <xdr:cNvPr id="363" name="円/楕円 362"/>
        <xdr:cNvSpPr/>
      </xdr:nvSpPr>
      <xdr:spPr>
        <a:xfrm>
          <a:off x="7810500" y="90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99503</xdr:rowOff>
    </xdr:from>
    <xdr:ext cx="599010" cy="259045"/>
    <xdr:sp macro="" textlink="">
      <xdr:nvSpPr>
        <xdr:cNvPr id="364" name="テキスト ボックス 363"/>
        <xdr:cNvSpPr txBox="1"/>
      </xdr:nvSpPr>
      <xdr:spPr>
        <a:xfrm>
          <a:off x="7561794" y="88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49467</xdr:rowOff>
    </xdr:from>
    <xdr:to>
      <xdr:col>10</xdr:col>
      <xdr:colOff>155575</xdr:colOff>
      <xdr:row>54</xdr:row>
      <xdr:rowOff>151067</xdr:rowOff>
    </xdr:to>
    <xdr:sp macro="" textlink="">
      <xdr:nvSpPr>
        <xdr:cNvPr id="365" name="円/楕円 364"/>
        <xdr:cNvSpPr/>
      </xdr:nvSpPr>
      <xdr:spPr>
        <a:xfrm>
          <a:off x="6921500" y="93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167594</xdr:rowOff>
    </xdr:from>
    <xdr:ext cx="599010" cy="259045"/>
    <xdr:sp macro="" textlink="">
      <xdr:nvSpPr>
        <xdr:cNvPr id="366" name="テキスト ボックス 365"/>
        <xdr:cNvSpPr txBox="1"/>
      </xdr:nvSpPr>
      <xdr:spPr>
        <a:xfrm>
          <a:off x="6672794" y="908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5" name="テキスト ボックス 374"/>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7" name="テキスト ボックス 376"/>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7" name="テキスト ボックス 38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1" name="直線コネクタ 390"/>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2"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3" name="直線コネクタ 392"/>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4"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5" name="直線コネクタ 394"/>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63740</xdr:rowOff>
    </xdr:from>
    <xdr:to>
      <xdr:col>15</xdr:col>
      <xdr:colOff>180975</xdr:colOff>
      <xdr:row>75</xdr:row>
      <xdr:rowOff>82550</xdr:rowOff>
    </xdr:to>
    <xdr:cxnSp macro="">
      <xdr:nvCxnSpPr>
        <xdr:cNvPr id="396" name="直線コネクタ 395"/>
        <xdr:cNvCxnSpPr/>
      </xdr:nvCxnSpPr>
      <xdr:spPr>
        <a:xfrm flipV="1">
          <a:off x="9639300" y="12922490"/>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127514</xdr:rowOff>
    </xdr:from>
    <xdr:ext cx="534377" cy="259045"/>
    <xdr:sp macro="" textlink="">
      <xdr:nvSpPr>
        <xdr:cNvPr id="397" name="普通建設事業費 （ うち新規整備　）平均値テキスト"/>
        <xdr:cNvSpPr txBox="1"/>
      </xdr:nvSpPr>
      <xdr:spPr>
        <a:xfrm>
          <a:off x="10528300" y="1298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398" name="フローチャート : 判断 397"/>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167883</xdr:rowOff>
    </xdr:from>
    <xdr:to>
      <xdr:col>14</xdr:col>
      <xdr:colOff>28575</xdr:colOff>
      <xdr:row>75</xdr:row>
      <xdr:rowOff>82550</xdr:rowOff>
    </xdr:to>
    <xdr:cxnSp macro="">
      <xdr:nvCxnSpPr>
        <xdr:cNvPr id="399" name="直線コネクタ 398"/>
        <xdr:cNvCxnSpPr/>
      </xdr:nvCxnSpPr>
      <xdr:spPr>
        <a:xfrm>
          <a:off x="8750300" y="12512283"/>
          <a:ext cx="889000" cy="4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0" name="フローチャート : 判断 399"/>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56126</xdr:rowOff>
    </xdr:from>
    <xdr:ext cx="534377" cy="259045"/>
    <xdr:sp macro="" textlink="">
      <xdr:nvSpPr>
        <xdr:cNvPr id="401" name="テキスト ボックス 400"/>
        <xdr:cNvSpPr txBox="1"/>
      </xdr:nvSpPr>
      <xdr:spPr>
        <a:xfrm>
          <a:off x="9359411" y="130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2" name="フローチャート : 判断 401"/>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70234</xdr:rowOff>
    </xdr:from>
    <xdr:ext cx="534377" cy="259045"/>
    <xdr:sp macro="" textlink="">
      <xdr:nvSpPr>
        <xdr:cNvPr id="403" name="テキスト ボックス 402"/>
        <xdr:cNvSpPr txBox="1"/>
      </xdr:nvSpPr>
      <xdr:spPr>
        <a:xfrm>
          <a:off x="8483111" y="129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12940</xdr:rowOff>
    </xdr:from>
    <xdr:to>
      <xdr:col>15</xdr:col>
      <xdr:colOff>231775</xdr:colOff>
      <xdr:row>75</xdr:row>
      <xdr:rowOff>114540</xdr:rowOff>
    </xdr:to>
    <xdr:sp macro="" textlink="">
      <xdr:nvSpPr>
        <xdr:cNvPr id="409" name="円/楕円 408"/>
        <xdr:cNvSpPr/>
      </xdr:nvSpPr>
      <xdr:spPr>
        <a:xfrm>
          <a:off x="10426700" y="128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35817</xdr:rowOff>
    </xdr:from>
    <xdr:ext cx="534377" cy="259045"/>
    <xdr:sp macro="" textlink="">
      <xdr:nvSpPr>
        <xdr:cNvPr id="410" name="普通建設事業費 （ うち新規整備　）該当値テキスト"/>
        <xdr:cNvSpPr txBox="1"/>
      </xdr:nvSpPr>
      <xdr:spPr>
        <a:xfrm>
          <a:off x="10528300" y="127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31750</xdr:rowOff>
    </xdr:from>
    <xdr:to>
      <xdr:col>14</xdr:col>
      <xdr:colOff>79375</xdr:colOff>
      <xdr:row>75</xdr:row>
      <xdr:rowOff>133350</xdr:rowOff>
    </xdr:to>
    <xdr:sp macro="" textlink="">
      <xdr:nvSpPr>
        <xdr:cNvPr id="411" name="円/楕円 410"/>
        <xdr:cNvSpPr/>
      </xdr:nvSpPr>
      <xdr:spPr>
        <a:xfrm>
          <a:off x="9588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149877</xdr:rowOff>
    </xdr:from>
    <xdr:ext cx="534377" cy="259045"/>
    <xdr:sp macro="" textlink="">
      <xdr:nvSpPr>
        <xdr:cNvPr id="412" name="テキスト ボックス 411"/>
        <xdr:cNvSpPr txBox="1"/>
      </xdr:nvSpPr>
      <xdr:spPr>
        <a:xfrm>
          <a:off x="9359411" y="126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117083</xdr:rowOff>
    </xdr:from>
    <xdr:to>
      <xdr:col>12</xdr:col>
      <xdr:colOff>561975</xdr:colOff>
      <xdr:row>73</xdr:row>
      <xdr:rowOff>47233</xdr:rowOff>
    </xdr:to>
    <xdr:sp macro="" textlink="">
      <xdr:nvSpPr>
        <xdr:cNvPr id="413" name="円/楕円 412"/>
        <xdr:cNvSpPr/>
      </xdr:nvSpPr>
      <xdr:spPr>
        <a:xfrm>
          <a:off x="8699500" y="124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63760</xdr:rowOff>
    </xdr:from>
    <xdr:ext cx="534377" cy="259045"/>
    <xdr:sp macro="" textlink="">
      <xdr:nvSpPr>
        <xdr:cNvPr id="414" name="テキスト ボックス 413"/>
        <xdr:cNvSpPr txBox="1"/>
      </xdr:nvSpPr>
      <xdr:spPr>
        <a:xfrm>
          <a:off x="8483111" y="1223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3" name="テキスト ボックス 42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5" name="テキスト ボックス 42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3" name="テキスト ボックス 43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37" name="直線コネクタ 436"/>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38"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39" name="直線コネクタ 438"/>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0"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1" name="直線コネクタ 440"/>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17514</xdr:rowOff>
    </xdr:from>
    <xdr:to>
      <xdr:col>15</xdr:col>
      <xdr:colOff>180975</xdr:colOff>
      <xdr:row>95</xdr:row>
      <xdr:rowOff>79693</xdr:rowOff>
    </xdr:to>
    <xdr:cxnSp macro="">
      <xdr:nvCxnSpPr>
        <xdr:cNvPr id="442" name="直線コネクタ 441"/>
        <xdr:cNvCxnSpPr/>
      </xdr:nvCxnSpPr>
      <xdr:spPr>
        <a:xfrm flipV="1">
          <a:off x="9639300" y="16305264"/>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70896</xdr:rowOff>
    </xdr:from>
    <xdr:ext cx="534377" cy="259045"/>
    <xdr:sp macro="" textlink="">
      <xdr:nvSpPr>
        <xdr:cNvPr id="443" name="普通建設事業費 （ うち更新整備　）平均値テキスト"/>
        <xdr:cNvSpPr txBox="1"/>
      </xdr:nvSpPr>
      <xdr:spPr>
        <a:xfrm>
          <a:off x="10528300" y="1601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4" name="フローチャート : 判断 443"/>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49975</xdr:rowOff>
    </xdr:from>
    <xdr:to>
      <xdr:col>14</xdr:col>
      <xdr:colOff>28575</xdr:colOff>
      <xdr:row>95</xdr:row>
      <xdr:rowOff>79693</xdr:rowOff>
    </xdr:to>
    <xdr:cxnSp macro="">
      <xdr:nvCxnSpPr>
        <xdr:cNvPr id="445" name="直線コネクタ 444"/>
        <xdr:cNvCxnSpPr/>
      </xdr:nvCxnSpPr>
      <xdr:spPr>
        <a:xfrm>
          <a:off x="8750300" y="15823375"/>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46" name="フローチャート : 判断 445"/>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132363</xdr:rowOff>
    </xdr:from>
    <xdr:ext cx="534377" cy="259045"/>
    <xdr:sp macro="" textlink="">
      <xdr:nvSpPr>
        <xdr:cNvPr id="447" name="テキスト ボックス 446"/>
        <xdr:cNvSpPr txBox="1"/>
      </xdr:nvSpPr>
      <xdr:spPr>
        <a:xfrm>
          <a:off x="93594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48" name="フローチャート : 判断 447"/>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138307</xdr:rowOff>
    </xdr:from>
    <xdr:ext cx="534377" cy="259045"/>
    <xdr:sp macro="" textlink="">
      <xdr:nvSpPr>
        <xdr:cNvPr id="449" name="テキスト ボックス 448"/>
        <xdr:cNvSpPr txBox="1"/>
      </xdr:nvSpPr>
      <xdr:spPr>
        <a:xfrm>
          <a:off x="8483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138164</xdr:rowOff>
    </xdr:from>
    <xdr:to>
      <xdr:col>15</xdr:col>
      <xdr:colOff>231775</xdr:colOff>
      <xdr:row>95</xdr:row>
      <xdr:rowOff>68314</xdr:rowOff>
    </xdr:to>
    <xdr:sp macro="" textlink="">
      <xdr:nvSpPr>
        <xdr:cNvPr id="455" name="円/楕円 454"/>
        <xdr:cNvSpPr/>
      </xdr:nvSpPr>
      <xdr:spPr>
        <a:xfrm>
          <a:off x="10426700" y="16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116591</xdr:rowOff>
    </xdr:from>
    <xdr:ext cx="534377" cy="259045"/>
    <xdr:sp macro="" textlink="">
      <xdr:nvSpPr>
        <xdr:cNvPr id="456" name="普通建設事業費 （ うち更新整備　）該当値テキスト"/>
        <xdr:cNvSpPr txBox="1"/>
      </xdr:nvSpPr>
      <xdr:spPr>
        <a:xfrm>
          <a:off x="10528300" y="162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28893</xdr:rowOff>
    </xdr:from>
    <xdr:to>
      <xdr:col>14</xdr:col>
      <xdr:colOff>79375</xdr:colOff>
      <xdr:row>95</xdr:row>
      <xdr:rowOff>130493</xdr:rowOff>
    </xdr:to>
    <xdr:sp macro="" textlink="">
      <xdr:nvSpPr>
        <xdr:cNvPr id="457" name="円/楕円 456"/>
        <xdr:cNvSpPr/>
      </xdr:nvSpPr>
      <xdr:spPr>
        <a:xfrm>
          <a:off x="9588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147020</xdr:rowOff>
    </xdr:from>
    <xdr:ext cx="534377" cy="259045"/>
    <xdr:sp macro="" textlink="">
      <xdr:nvSpPr>
        <xdr:cNvPr id="458" name="テキスト ボックス 457"/>
        <xdr:cNvSpPr txBox="1"/>
      </xdr:nvSpPr>
      <xdr:spPr>
        <a:xfrm>
          <a:off x="93594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170625</xdr:rowOff>
    </xdr:from>
    <xdr:to>
      <xdr:col>12</xdr:col>
      <xdr:colOff>561975</xdr:colOff>
      <xdr:row>92</xdr:row>
      <xdr:rowOff>100775</xdr:rowOff>
    </xdr:to>
    <xdr:sp macro="" textlink="">
      <xdr:nvSpPr>
        <xdr:cNvPr id="459" name="円/楕円 458"/>
        <xdr:cNvSpPr/>
      </xdr:nvSpPr>
      <xdr:spPr>
        <a:xfrm>
          <a:off x="8699500" y="157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117302</xdr:rowOff>
    </xdr:from>
    <xdr:ext cx="534377" cy="259045"/>
    <xdr:sp macro="" textlink="">
      <xdr:nvSpPr>
        <xdr:cNvPr id="460" name="テキスト ボックス 459"/>
        <xdr:cNvSpPr txBox="1"/>
      </xdr:nvSpPr>
      <xdr:spPr>
        <a:xfrm>
          <a:off x="8483111" y="155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2" name="正方形/長方形 46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3" name="正方形/長方形 46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4" name="正方形/長方形 46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5" name="正方形/長方形 46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2" name="直線コネクタ 481"/>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3"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4" name="直線コネクタ 483"/>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5"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6" name="直線コネクタ 485"/>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21266</xdr:rowOff>
    </xdr:from>
    <xdr:to>
      <xdr:col>23</xdr:col>
      <xdr:colOff>517525</xdr:colOff>
      <xdr:row>39</xdr:row>
      <xdr:rowOff>23323</xdr:rowOff>
    </xdr:to>
    <xdr:cxnSp macro="">
      <xdr:nvCxnSpPr>
        <xdr:cNvPr id="487" name="直線コネクタ 486"/>
        <xdr:cNvCxnSpPr/>
      </xdr:nvCxnSpPr>
      <xdr:spPr>
        <a:xfrm flipV="1">
          <a:off x="15481300" y="670781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88" name="災害復旧事業費平均値テキスト"/>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9" name="フローチャート : 判断 488"/>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23323</xdr:rowOff>
    </xdr:from>
    <xdr:to>
      <xdr:col>22</xdr:col>
      <xdr:colOff>365125</xdr:colOff>
      <xdr:row>39</xdr:row>
      <xdr:rowOff>26448</xdr:rowOff>
    </xdr:to>
    <xdr:cxnSp macro="">
      <xdr:nvCxnSpPr>
        <xdr:cNvPr id="490" name="直線コネクタ 489"/>
        <xdr:cNvCxnSpPr/>
      </xdr:nvCxnSpPr>
      <xdr:spPr>
        <a:xfrm flipV="1">
          <a:off x="14592300" y="6709873"/>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1" name="フローチャート : 判断 490"/>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2" name="テキスト ボックス 491"/>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26448</xdr:rowOff>
    </xdr:from>
    <xdr:to>
      <xdr:col>21</xdr:col>
      <xdr:colOff>161925</xdr:colOff>
      <xdr:row>39</xdr:row>
      <xdr:rowOff>28219</xdr:rowOff>
    </xdr:to>
    <xdr:cxnSp macro="">
      <xdr:nvCxnSpPr>
        <xdr:cNvPr id="493" name="直線コネクタ 492"/>
        <xdr:cNvCxnSpPr/>
      </xdr:nvCxnSpPr>
      <xdr:spPr>
        <a:xfrm flipV="1">
          <a:off x="13703300" y="6712998"/>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4" name="フローチャート : 判断 493"/>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95" name="テキスト ボックス 494"/>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127870</xdr:rowOff>
    </xdr:from>
    <xdr:to>
      <xdr:col>19</xdr:col>
      <xdr:colOff>644525</xdr:colOff>
      <xdr:row>39</xdr:row>
      <xdr:rowOff>28219</xdr:rowOff>
    </xdr:to>
    <xdr:cxnSp macro="">
      <xdr:nvCxnSpPr>
        <xdr:cNvPr id="496" name="直線コネクタ 495"/>
        <xdr:cNvCxnSpPr/>
      </xdr:nvCxnSpPr>
      <xdr:spPr>
        <a:xfrm>
          <a:off x="12814300" y="6642970"/>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7" name="フローチャート : 判断 496"/>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8" name="テキスト ボックス 497"/>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9" name="フローチャート : 判断 498"/>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18184</xdr:rowOff>
    </xdr:from>
    <xdr:ext cx="469744" cy="259045"/>
    <xdr:sp macro="" textlink="">
      <xdr:nvSpPr>
        <xdr:cNvPr id="500" name="テキスト ボックス 499"/>
        <xdr:cNvSpPr txBox="1"/>
      </xdr:nvSpPr>
      <xdr:spPr>
        <a:xfrm>
          <a:off x="12579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141916</xdr:rowOff>
    </xdr:from>
    <xdr:to>
      <xdr:col>23</xdr:col>
      <xdr:colOff>568325</xdr:colOff>
      <xdr:row>39</xdr:row>
      <xdr:rowOff>72066</xdr:rowOff>
    </xdr:to>
    <xdr:sp macro="" textlink="">
      <xdr:nvSpPr>
        <xdr:cNvPr id="506" name="円/楕円 505"/>
        <xdr:cNvSpPr/>
      </xdr:nvSpPr>
      <xdr:spPr>
        <a:xfrm>
          <a:off x="16268700" y="66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56843</xdr:rowOff>
    </xdr:from>
    <xdr:ext cx="469744" cy="259045"/>
    <xdr:sp macro="" textlink="">
      <xdr:nvSpPr>
        <xdr:cNvPr id="507" name="災害復旧事業費該当値テキスト"/>
        <xdr:cNvSpPr txBox="1"/>
      </xdr:nvSpPr>
      <xdr:spPr>
        <a:xfrm>
          <a:off x="16370300" y="6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143973</xdr:rowOff>
    </xdr:from>
    <xdr:to>
      <xdr:col>22</xdr:col>
      <xdr:colOff>415925</xdr:colOff>
      <xdr:row>39</xdr:row>
      <xdr:rowOff>74123</xdr:rowOff>
    </xdr:to>
    <xdr:sp macro="" textlink="">
      <xdr:nvSpPr>
        <xdr:cNvPr id="508" name="円/楕円 507"/>
        <xdr:cNvSpPr/>
      </xdr:nvSpPr>
      <xdr:spPr>
        <a:xfrm>
          <a:off x="15430500" y="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65250</xdr:rowOff>
    </xdr:from>
    <xdr:ext cx="469744" cy="259045"/>
    <xdr:sp macro="" textlink="">
      <xdr:nvSpPr>
        <xdr:cNvPr id="509" name="テキスト ボックス 508"/>
        <xdr:cNvSpPr txBox="1"/>
      </xdr:nvSpPr>
      <xdr:spPr>
        <a:xfrm>
          <a:off x="15233727" y="67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147098</xdr:rowOff>
    </xdr:from>
    <xdr:to>
      <xdr:col>21</xdr:col>
      <xdr:colOff>212725</xdr:colOff>
      <xdr:row>39</xdr:row>
      <xdr:rowOff>77248</xdr:rowOff>
    </xdr:to>
    <xdr:sp macro="" textlink="">
      <xdr:nvSpPr>
        <xdr:cNvPr id="510" name="円/楕円 509"/>
        <xdr:cNvSpPr/>
      </xdr:nvSpPr>
      <xdr:spPr>
        <a:xfrm>
          <a:off x="14541500" y="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68375</xdr:rowOff>
    </xdr:from>
    <xdr:ext cx="378565" cy="259045"/>
    <xdr:sp macro="" textlink="">
      <xdr:nvSpPr>
        <xdr:cNvPr id="511" name="テキスト ボックス 510"/>
        <xdr:cNvSpPr txBox="1"/>
      </xdr:nvSpPr>
      <xdr:spPr>
        <a:xfrm>
          <a:off x="14403017" y="675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148869</xdr:rowOff>
    </xdr:from>
    <xdr:to>
      <xdr:col>20</xdr:col>
      <xdr:colOff>9525</xdr:colOff>
      <xdr:row>39</xdr:row>
      <xdr:rowOff>79019</xdr:rowOff>
    </xdr:to>
    <xdr:sp macro="" textlink="">
      <xdr:nvSpPr>
        <xdr:cNvPr id="512" name="円/楕円 511"/>
        <xdr:cNvSpPr/>
      </xdr:nvSpPr>
      <xdr:spPr>
        <a:xfrm>
          <a:off x="13652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70146</xdr:rowOff>
    </xdr:from>
    <xdr:ext cx="378565" cy="259045"/>
    <xdr:sp macro="" textlink="">
      <xdr:nvSpPr>
        <xdr:cNvPr id="513" name="テキスト ボックス 512"/>
        <xdr:cNvSpPr txBox="1"/>
      </xdr:nvSpPr>
      <xdr:spPr>
        <a:xfrm>
          <a:off x="13514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77070</xdr:rowOff>
    </xdr:from>
    <xdr:to>
      <xdr:col>18</xdr:col>
      <xdr:colOff>492125</xdr:colOff>
      <xdr:row>39</xdr:row>
      <xdr:rowOff>7220</xdr:rowOff>
    </xdr:to>
    <xdr:sp macro="" textlink="">
      <xdr:nvSpPr>
        <xdr:cNvPr id="514" name="円/楕円 513"/>
        <xdr:cNvSpPr/>
      </xdr:nvSpPr>
      <xdr:spPr>
        <a:xfrm>
          <a:off x="12763500" y="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169797</xdr:rowOff>
    </xdr:from>
    <xdr:ext cx="469744" cy="259045"/>
    <xdr:sp macro="" textlink="">
      <xdr:nvSpPr>
        <xdr:cNvPr id="515" name="テキスト ボックス 514"/>
        <xdr:cNvSpPr txBox="1"/>
      </xdr:nvSpPr>
      <xdr:spPr>
        <a:xfrm>
          <a:off x="12579427" y="66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7" name="正方形/長方形 51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8" name="正方形/長方形 51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9" name="正方形/長方形 51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0" name="正方形/長方形 51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9" name="テキスト ボックス 538"/>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6" name="テキスト ボックス 555"/>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4" name="正方形/長方形 56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5" name="正方形/長方形 56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6" name="正方形/長方形 56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7" name="正方形/長方形 56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1" name="テキスト ボックス 57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9" name="テキスト ボックス 57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83" name="直線コネクタ 582"/>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4"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5" name="直線コネクタ 584"/>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6"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7" name="直線コネクタ 586"/>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127996</xdr:rowOff>
    </xdr:from>
    <xdr:to>
      <xdr:col>23</xdr:col>
      <xdr:colOff>517525</xdr:colOff>
      <xdr:row>70</xdr:row>
      <xdr:rowOff>135105</xdr:rowOff>
    </xdr:to>
    <xdr:cxnSp macro="">
      <xdr:nvCxnSpPr>
        <xdr:cNvPr id="588" name="直線コネクタ 587"/>
        <xdr:cNvCxnSpPr/>
      </xdr:nvCxnSpPr>
      <xdr:spPr>
        <a:xfrm>
          <a:off x="15481300" y="12129496"/>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167340</xdr:rowOff>
    </xdr:from>
    <xdr:ext cx="534377" cy="259045"/>
    <xdr:sp macro="" textlink="">
      <xdr:nvSpPr>
        <xdr:cNvPr id="589" name="公債費平均値テキスト"/>
        <xdr:cNvSpPr txBox="1"/>
      </xdr:nvSpPr>
      <xdr:spPr>
        <a:xfrm>
          <a:off x="16370300" y="1251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90" name="フローチャート : 判断 589"/>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127996</xdr:rowOff>
    </xdr:from>
    <xdr:to>
      <xdr:col>22</xdr:col>
      <xdr:colOff>365125</xdr:colOff>
      <xdr:row>71</xdr:row>
      <xdr:rowOff>939</xdr:rowOff>
    </xdr:to>
    <xdr:cxnSp macro="">
      <xdr:nvCxnSpPr>
        <xdr:cNvPr id="591" name="直線コネクタ 590"/>
        <xdr:cNvCxnSpPr/>
      </xdr:nvCxnSpPr>
      <xdr:spPr>
        <a:xfrm flipV="1">
          <a:off x="14592300" y="12129496"/>
          <a:ext cx="8890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92" name="フローチャート : 判断 591"/>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82483</xdr:rowOff>
    </xdr:from>
    <xdr:ext cx="534377" cy="259045"/>
    <xdr:sp macro="" textlink="">
      <xdr:nvSpPr>
        <xdr:cNvPr id="593" name="テキスト ボックス 592"/>
        <xdr:cNvSpPr txBox="1"/>
      </xdr:nvSpPr>
      <xdr:spPr>
        <a:xfrm>
          <a:off x="152014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939</xdr:rowOff>
    </xdr:from>
    <xdr:to>
      <xdr:col>21</xdr:col>
      <xdr:colOff>161925</xdr:colOff>
      <xdr:row>71</xdr:row>
      <xdr:rowOff>46660</xdr:rowOff>
    </xdr:to>
    <xdr:cxnSp macro="">
      <xdr:nvCxnSpPr>
        <xdr:cNvPr id="594" name="直線コネクタ 593"/>
        <xdr:cNvCxnSpPr/>
      </xdr:nvCxnSpPr>
      <xdr:spPr>
        <a:xfrm flipV="1">
          <a:off x="13703300" y="12173889"/>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5" name="フローチャート : 判断 594"/>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92496</xdr:rowOff>
    </xdr:from>
    <xdr:ext cx="534377" cy="259045"/>
    <xdr:sp macro="" textlink="">
      <xdr:nvSpPr>
        <xdr:cNvPr id="596" name="テキスト ボックス 595"/>
        <xdr:cNvSpPr txBox="1"/>
      </xdr:nvSpPr>
      <xdr:spPr>
        <a:xfrm>
          <a:off x="14325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46660</xdr:rowOff>
    </xdr:from>
    <xdr:to>
      <xdr:col>19</xdr:col>
      <xdr:colOff>644525</xdr:colOff>
      <xdr:row>71</xdr:row>
      <xdr:rowOff>68651</xdr:rowOff>
    </xdr:to>
    <xdr:cxnSp macro="">
      <xdr:nvCxnSpPr>
        <xdr:cNvPr id="597" name="直線コネクタ 596"/>
        <xdr:cNvCxnSpPr/>
      </xdr:nvCxnSpPr>
      <xdr:spPr>
        <a:xfrm flipV="1">
          <a:off x="12814300" y="1221961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8" name="フローチャート : 判断 597"/>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109069</xdr:rowOff>
    </xdr:from>
    <xdr:ext cx="534377" cy="259045"/>
    <xdr:sp macro="" textlink="">
      <xdr:nvSpPr>
        <xdr:cNvPr id="599" name="テキスト ボックス 598"/>
        <xdr:cNvSpPr txBox="1"/>
      </xdr:nvSpPr>
      <xdr:spPr>
        <a:xfrm>
          <a:off x="13436111" y="126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600" name="フローチャート : 判断 599"/>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166150</xdr:rowOff>
    </xdr:from>
    <xdr:ext cx="534377" cy="259045"/>
    <xdr:sp macro="" textlink="">
      <xdr:nvSpPr>
        <xdr:cNvPr id="601" name="テキスト ボックス 600"/>
        <xdr:cNvSpPr txBox="1"/>
      </xdr:nvSpPr>
      <xdr:spPr>
        <a:xfrm>
          <a:off x="12547111" y="12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84305</xdr:rowOff>
    </xdr:from>
    <xdr:to>
      <xdr:col>23</xdr:col>
      <xdr:colOff>568325</xdr:colOff>
      <xdr:row>71</xdr:row>
      <xdr:rowOff>14455</xdr:rowOff>
    </xdr:to>
    <xdr:sp macro="" textlink="">
      <xdr:nvSpPr>
        <xdr:cNvPr id="607" name="円/楕円 606"/>
        <xdr:cNvSpPr/>
      </xdr:nvSpPr>
      <xdr:spPr>
        <a:xfrm>
          <a:off x="16268700" y="120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687</xdr:rowOff>
    </xdr:from>
    <xdr:ext cx="599010" cy="259045"/>
    <xdr:sp macro="" textlink="">
      <xdr:nvSpPr>
        <xdr:cNvPr id="608" name="公債費該当値テキスト"/>
        <xdr:cNvSpPr txBox="1"/>
      </xdr:nvSpPr>
      <xdr:spPr>
        <a:xfrm>
          <a:off x="16370300" y="1200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77196</xdr:rowOff>
    </xdr:from>
    <xdr:to>
      <xdr:col>22</xdr:col>
      <xdr:colOff>415925</xdr:colOff>
      <xdr:row>71</xdr:row>
      <xdr:rowOff>7346</xdr:rowOff>
    </xdr:to>
    <xdr:sp macro="" textlink="">
      <xdr:nvSpPr>
        <xdr:cNvPr id="609" name="円/楕円 608"/>
        <xdr:cNvSpPr/>
      </xdr:nvSpPr>
      <xdr:spPr>
        <a:xfrm>
          <a:off x="15430500" y="120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69</xdr:row>
      <xdr:rowOff>23873</xdr:rowOff>
    </xdr:from>
    <xdr:ext cx="599010" cy="259045"/>
    <xdr:sp macro="" textlink="">
      <xdr:nvSpPr>
        <xdr:cNvPr id="610" name="テキスト ボックス 609"/>
        <xdr:cNvSpPr txBox="1"/>
      </xdr:nvSpPr>
      <xdr:spPr>
        <a:xfrm>
          <a:off x="15169094" y="1185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121589</xdr:rowOff>
    </xdr:from>
    <xdr:to>
      <xdr:col>21</xdr:col>
      <xdr:colOff>212725</xdr:colOff>
      <xdr:row>71</xdr:row>
      <xdr:rowOff>51739</xdr:rowOff>
    </xdr:to>
    <xdr:sp macro="" textlink="">
      <xdr:nvSpPr>
        <xdr:cNvPr id="611" name="円/楕円 610"/>
        <xdr:cNvSpPr/>
      </xdr:nvSpPr>
      <xdr:spPr>
        <a:xfrm>
          <a:off x="14541500" y="12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68266</xdr:rowOff>
    </xdr:from>
    <xdr:ext cx="534377" cy="259045"/>
    <xdr:sp macro="" textlink="">
      <xdr:nvSpPr>
        <xdr:cNvPr id="612" name="テキスト ボックス 611"/>
        <xdr:cNvSpPr txBox="1"/>
      </xdr:nvSpPr>
      <xdr:spPr>
        <a:xfrm>
          <a:off x="14325111" y="118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98,570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167310</xdr:rowOff>
    </xdr:from>
    <xdr:to>
      <xdr:col>20</xdr:col>
      <xdr:colOff>9525</xdr:colOff>
      <xdr:row>71</xdr:row>
      <xdr:rowOff>97460</xdr:rowOff>
    </xdr:to>
    <xdr:sp macro="" textlink="">
      <xdr:nvSpPr>
        <xdr:cNvPr id="613" name="円/楕円 612"/>
        <xdr:cNvSpPr/>
      </xdr:nvSpPr>
      <xdr:spPr>
        <a:xfrm>
          <a:off x="13652500" y="121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113987</xdr:rowOff>
    </xdr:from>
    <xdr:ext cx="534377" cy="259045"/>
    <xdr:sp macro="" textlink="">
      <xdr:nvSpPr>
        <xdr:cNvPr id="614" name="テキスト ボックス 613"/>
        <xdr:cNvSpPr txBox="1"/>
      </xdr:nvSpPr>
      <xdr:spPr>
        <a:xfrm>
          <a:off x="13436111" y="1194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17851</xdr:rowOff>
    </xdr:from>
    <xdr:to>
      <xdr:col>18</xdr:col>
      <xdr:colOff>492125</xdr:colOff>
      <xdr:row>71</xdr:row>
      <xdr:rowOff>119451</xdr:rowOff>
    </xdr:to>
    <xdr:sp macro="" textlink="">
      <xdr:nvSpPr>
        <xdr:cNvPr id="615" name="円/楕円 614"/>
        <xdr:cNvSpPr/>
      </xdr:nvSpPr>
      <xdr:spPr>
        <a:xfrm>
          <a:off x="12763500" y="121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135978</xdr:rowOff>
    </xdr:from>
    <xdr:ext cx="534377" cy="259045"/>
    <xdr:sp macro="" textlink="">
      <xdr:nvSpPr>
        <xdr:cNvPr id="616" name="テキスト ボックス 615"/>
        <xdr:cNvSpPr txBox="1"/>
      </xdr:nvSpPr>
      <xdr:spPr>
        <a:xfrm>
          <a:off x="12547111" y="119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8" name="正方形/長方形 61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9" name="正方形/長方形 61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0" name="正方形/長方形 61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1" name="正方形/長方形 62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5" name="直線コネクタ 62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6" name="テキスト ボックス 62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7" name="直線コネクタ 62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8" name="テキスト ボックス 62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9" name="直線コネクタ 62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0" name="テキスト ボックス 62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1" name="直線コネクタ 63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2" name="テキスト ボックス 63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3" name="直線コネクタ 63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4" name="テキスト ボックス 63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5" name="直線コネクタ 63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6" name="テキスト ボックス 63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0" name="直線コネクタ 639"/>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1"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42" name="直線コネクタ 641"/>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43"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44" name="直線コネクタ 643"/>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36700</xdr:rowOff>
    </xdr:from>
    <xdr:to>
      <xdr:col>23</xdr:col>
      <xdr:colOff>517525</xdr:colOff>
      <xdr:row>98</xdr:row>
      <xdr:rowOff>61584</xdr:rowOff>
    </xdr:to>
    <xdr:cxnSp macro="">
      <xdr:nvCxnSpPr>
        <xdr:cNvPr id="645" name="直線コネクタ 644"/>
        <xdr:cNvCxnSpPr/>
      </xdr:nvCxnSpPr>
      <xdr:spPr>
        <a:xfrm>
          <a:off x="15481300" y="16667350"/>
          <a:ext cx="838200" cy="19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46" name="積立金平均値テキスト"/>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7" name="フローチャート : 判断 646"/>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36700</xdr:rowOff>
    </xdr:from>
    <xdr:to>
      <xdr:col>22</xdr:col>
      <xdr:colOff>365125</xdr:colOff>
      <xdr:row>98</xdr:row>
      <xdr:rowOff>148061</xdr:rowOff>
    </xdr:to>
    <xdr:cxnSp macro="">
      <xdr:nvCxnSpPr>
        <xdr:cNvPr id="648" name="直線コネクタ 647"/>
        <xdr:cNvCxnSpPr/>
      </xdr:nvCxnSpPr>
      <xdr:spPr>
        <a:xfrm flipV="1">
          <a:off x="14592300" y="16667350"/>
          <a:ext cx="889000" cy="2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9" name="フローチャート : 判断 648"/>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95869</xdr:rowOff>
    </xdr:from>
    <xdr:ext cx="534377" cy="259045"/>
    <xdr:sp macro="" textlink="">
      <xdr:nvSpPr>
        <xdr:cNvPr id="650" name="テキスト ボックス 649"/>
        <xdr:cNvSpPr txBox="1"/>
      </xdr:nvSpPr>
      <xdr:spPr>
        <a:xfrm>
          <a:off x="152014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63968</xdr:rowOff>
    </xdr:from>
    <xdr:to>
      <xdr:col>21</xdr:col>
      <xdr:colOff>161925</xdr:colOff>
      <xdr:row>98</xdr:row>
      <xdr:rowOff>148061</xdr:rowOff>
    </xdr:to>
    <xdr:cxnSp macro="">
      <xdr:nvCxnSpPr>
        <xdr:cNvPr id="651" name="直線コネクタ 650"/>
        <xdr:cNvCxnSpPr/>
      </xdr:nvCxnSpPr>
      <xdr:spPr>
        <a:xfrm>
          <a:off x="13703300" y="16180268"/>
          <a:ext cx="889000" cy="76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52" name="フローチャート : 判断 651"/>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53" name="テキスト ボックス 652"/>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63968</xdr:rowOff>
    </xdr:from>
    <xdr:to>
      <xdr:col>19</xdr:col>
      <xdr:colOff>644525</xdr:colOff>
      <xdr:row>97</xdr:row>
      <xdr:rowOff>103941</xdr:rowOff>
    </xdr:to>
    <xdr:cxnSp macro="">
      <xdr:nvCxnSpPr>
        <xdr:cNvPr id="654" name="直線コネクタ 653"/>
        <xdr:cNvCxnSpPr/>
      </xdr:nvCxnSpPr>
      <xdr:spPr>
        <a:xfrm flipV="1">
          <a:off x="12814300" y="16180268"/>
          <a:ext cx="889000" cy="5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55" name="フローチャート : 判断 654"/>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69711</xdr:rowOff>
    </xdr:from>
    <xdr:ext cx="534377" cy="259045"/>
    <xdr:sp macro="" textlink="">
      <xdr:nvSpPr>
        <xdr:cNvPr id="656" name="テキスト ボックス 655"/>
        <xdr:cNvSpPr txBox="1"/>
      </xdr:nvSpPr>
      <xdr:spPr>
        <a:xfrm>
          <a:off x="13436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7" name="フローチャート : 判断 656"/>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170745</xdr:rowOff>
    </xdr:from>
    <xdr:ext cx="534377" cy="259045"/>
    <xdr:sp macro="" textlink="">
      <xdr:nvSpPr>
        <xdr:cNvPr id="658" name="テキスト ボックス 657"/>
        <xdr:cNvSpPr txBox="1"/>
      </xdr:nvSpPr>
      <xdr:spPr>
        <a:xfrm>
          <a:off x="12547111" y="164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10784</xdr:rowOff>
    </xdr:from>
    <xdr:to>
      <xdr:col>23</xdr:col>
      <xdr:colOff>568325</xdr:colOff>
      <xdr:row>98</xdr:row>
      <xdr:rowOff>112384</xdr:rowOff>
    </xdr:to>
    <xdr:sp macro="" textlink="">
      <xdr:nvSpPr>
        <xdr:cNvPr id="664" name="円/楕円 663"/>
        <xdr:cNvSpPr/>
      </xdr:nvSpPr>
      <xdr:spPr>
        <a:xfrm>
          <a:off x="16268700" y="168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97161</xdr:rowOff>
    </xdr:from>
    <xdr:ext cx="469744" cy="259045"/>
    <xdr:sp macro="" textlink="">
      <xdr:nvSpPr>
        <xdr:cNvPr id="665" name="積立金該当値テキスト"/>
        <xdr:cNvSpPr txBox="1"/>
      </xdr:nvSpPr>
      <xdr:spPr>
        <a:xfrm>
          <a:off x="16370300" y="1672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157350</xdr:rowOff>
    </xdr:from>
    <xdr:to>
      <xdr:col>22</xdr:col>
      <xdr:colOff>415925</xdr:colOff>
      <xdr:row>97</xdr:row>
      <xdr:rowOff>87500</xdr:rowOff>
    </xdr:to>
    <xdr:sp macro="" textlink="">
      <xdr:nvSpPr>
        <xdr:cNvPr id="666" name="円/楕円 665"/>
        <xdr:cNvSpPr/>
      </xdr:nvSpPr>
      <xdr:spPr>
        <a:xfrm>
          <a:off x="15430500" y="166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104027</xdr:rowOff>
    </xdr:from>
    <xdr:ext cx="534377" cy="259045"/>
    <xdr:sp macro="" textlink="">
      <xdr:nvSpPr>
        <xdr:cNvPr id="667" name="テキスト ボックス 666"/>
        <xdr:cNvSpPr txBox="1"/>
      </xdr:nvSpPr>
      <xdr:spPr>
        <a:xfrm>
          <a:off x="15201411" y="1639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97261</xdr:rowOff>
    </xdr:from>
    <xdr:to>
      <xdr:col>21</xdr:col>
      <xdr:colOff>212725</xdr:colOff>
      <xdr:row>99</xdr:row>
      <xdr:rowOff>27411</xdr:rowOff>
    </xdr:to>
    <xdr:sp macro="" textlink="">
      <xdr:nvSpPr>
        <xdr:cNvPr id="668" name="円/楕円 667"/>
        <xdr:cNvSpPr/>
      </xdr:nvSpPr>
      <xdr:spPr>
        <a:xfrm>
          <a:off x="14541500" y="168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18538</xdr:rowOff>
    </xdr:from>
    <xdr:ext cx="469744" cy="259045"/>
    <xdr:sp macro="" textlink="">
      <xdr:nvSpPr>
        <xdr:cNvPr id="669" name="テキスト ボックス 668"/>
        <xdr:cNvSpPr txBox="1"/>
      </xdr:nvSpPr>
      <xdr:spPr>
        <a:xfrm>
          <a:off x="14357427" y="1699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13168</xdr:rowOff>
    </xdr:from>
    <xdr:to>
      <xdr:col>20</xdr:col>
      <xdr:colOff>9525</xdr:colOff>
      <xdr:row>94</xdr:row>
      <xdr:rowOff>114768</xdr:rowOff>
    </xdr:to>
    <xdr:sp macro="" textlink="">
      <xdr:nvSpPr>
        <xdr:cNvPr id="670" name="円/楕円 669"/>
        <xdr:cNvSpPr/>
      </xdr:nvSpPr>
      <xdr:spPr>
        <a:xfrm>
          <a:off x="13652500" y="161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131295</xdr:rowOff>
    </xdr:from>
    <xdr:ext cx="534377" cy="259045"/>
    <xdr:sp macro="" textlink="">
      <xdr:nvSpPr>
        <xdr:cNvPr id="671" name="テキスト ボックス 670"/>
        <xdr:cNvSpPr txBox="1"/>
      </xdr:nvSpPr>
      <xdr:spPr>
        <a:xfrm>
          <a:off x="13436111" y="15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53141</xdr:rowOff>
    </xdr:from>
    <xdr:to>
      <xdr:col>18</xdr:col>
      <xdr:colOff>492125</xdr:colOff>
      <xdr:row>97</xdr:row>
      <xdr:rowOff>154741</xdr:rowOff>
    </xdr:to>
    <xdr:sp macro="" textlink="">
      <xdr:nvSpPr>
        <xdr:cNvPr id="672" name="円/楕円 671"/>
        <xdr:cNvSpPr/>
      </xdr:nvSpPr>
      <xdr:spPr>
        <a:xfrm>
          <a:off x="12763500" y="166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145868</xdr:rowOff>
    </xdr:from>
    <xdr:ext cx="534377" cy="259045"/>
    <xdr:sp macro="" textlink="">
      <xdr:nvSpPr>
        <xdr:cNvPr id="673" name="テキスト ボックス 672"/>
        <xdr:cNvSpPr txBox="1"/>
      </xdr:nvSpPr>
      <xdr:spPr>
        <a:xfrm>
          <a:off x="12547111" y="167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5" name="正方形/長方形 67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6" name="正方形/長方形 67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7" name="正方形/長方形 67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8" name="正方形/長方形 67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5" name="テキスト ボックス 68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9" name="テキスト ボックス 68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1" name="テキスト ボックス 69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95" name="直線コネクタ 694"/>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8"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9" name="直線コネクタ 698"/>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701" name="投資及び出資金平均値テキスト"/>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02" name="フローチャート : 判断 701"/>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55880</xdr:rowOff>
    </xdr:from>
    <xdr:to>
      <xdr:col>31</xdr:col>
      <xdr:colOff>34925</xdr:colOff>
      <xdr:row>39</xdr:row>
      <xdr:rowOff>44450</xdr:rowOff>
    </xdr:to>
    <xdr:cxnSp macro="">
      <xdr:nvCxnSpPr>
        <xdr:cNvPr id="703" name="直線コネクタ 702"/>
        <xdr:cNvCxnSpPr/>
      </xdr:nvCxnSpPr>
      <xdr:spPr>
        <a:xfrm>
          <a:off x="20434300" y="6570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04" name="フローチャート : 判断 70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705" name="テキスト ボックス 704"/>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55880</xdr:rowOff>
    </xdr:from>
    <xdr:to>
      <xdr:col>29</xdr:col>
      <xdr:colOff>517525</xdr:colOff>
      <xdr:row>39</xdr:row>
      <xdr:rowOff>44450</xdr:rowOff>
    </xdr:to>
    <xdr:cxnSp macro="">
      <xdr:nvCxnSpPr>
        <xdr:cNvPr id="706" name="直線コネクタ 705"/>
        <xdr:cNvCxnSpPr/>
      </xdr:nvCxnSpPr>
      <xdr:spPr>
        <a:xfrm flipV="1">
          <a:off x="19545300" y="6570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7" name="フローチャート : 判断 706"/>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112285</xdr:rowOff>
    </xdr:from>
    <xdr:ext cx="378565" cy="259045"/>
    <xdr:sp macro="" textlink="">
      <xdr:nvSpPr>
        <xdr:cNvPr id="708" name="テキスト ボックス 707"/>
        <xdr:cNvSpPr txBox="1"/>
      </xdr:nvSpPr>
      <xdr:spPr>
        <a:xfrm>
          <a:off x="20245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9" name="直線コネクタ 70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10" name="フローチャート : 判断 709"/>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11" name="テキスト ボックス 710"/>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12" name="フローチャート : 判断 711"/>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13" name="テキスト ボックス 712"/>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22" name="テキスト ボックス 721"/>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5080</xdr:rowOff>
    </xdr:from>
    <xdr:to>
      <xdr:col>29</xdr:col>
      <xdr:colOff>568325</xdr:colOff>
      <xdr:row>38</xdr:row>
      <xdr:rowOff>106680</xdr:rowOff>
    </xdr:to>
    <xdr:sp macro="" textlink="">
      <xdr:nvSpPr>
        <xdr:cNvPr id="723" name="円/楕円 722"/>
        <xdr:cNvSpPr/>
      </xdr:nvSpPr>
      <xdr:spPr>
        <a:xfrm>
          <a:off x="2038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123207</xdr:rowOff>
    </xdr:from>
    <xdr:ext cx="378565" cy="259045"/>
    <xdr:sp macro="" textlink="">
      <xdr:nvSpPr>
        <xdr:cNvPr id="724" name="テキスト ボックス 723"/>
        <xdr:cNvSpPr txBox="1"/>
      </xdr:nvSpPr>
      <xdr:spPr>
        <a:xfrm>
          <a:off x="20245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0" name="正方形/長方形 72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1" name="正方形/長方形 73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2" name="正方形/長方形 73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3" name="正方形/長方形 73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0" name="テキスト ボックス 73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6" name="テキスト ボックス 74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8" name="テキスト ボックス 74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0" name="直線コネクタ 749"/>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1"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52" name="直線コネクタ 751"/>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53"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4" name="直線コネクタ 753"/>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76365</xdr:rowOff>
    </xdr:from>
    <xdr:to>
      <xdr:col>32</xdr:col>
      <xdr:colOff>187325</xdr:colOff>
      <xdr:row>55</xdr:row>
      <xdr:rowOff>132753</xdr:rowOff>
    </xdr:to>
    <xdr:cxnSp macro="">
      <xdr:nvCxnSpPr>
        <xdr:cNvPr id="755" name="直線コネクタ 754"/>
        <xdr:cNvCxnSpPr/>
      </xdr:nvCxnSpPr>
      <xdr:spPr>
        <a:xfrm>
          <a:off x="21323300" y="9506115"/>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143501</xdr:rowOff>
    </xdr:from>
    <xdr:ext cx="534377" cy="259045"/>
    <xdr:sp macro="" textlink="">
      <xdr:nvSpPr>
        <xdr:cNvPr id="756" name="貸付金平均値テキスト"/>
        <xdr:cNvSpPr txBox="1"/>
      </xdr:nvSpPr>
      <xdr:spPr>
        <a:xfrm>
          <a:off x="22212300" y="95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7" name="フローチャート : 判断 756"/>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37376</xdr:rowOff>
    </xdr:from>
    <xdr:to>
      <xdr:col>31</xdr:col>
      <xdr:colOff>34925</xdr:colOff>
      <xdr:row>55</xdr:row>
      <xdr:rowOff>76365</xdr:rowOff>
    </xdr:to>
    <xdr:cxnSp macro="">
      <xdr:nvCxnSpPr>
        <xdr:cNvPr id="758" name="直線コネクタ 757"/>
        <xdr:cNvCxnSpPr/>
      </xdr:nvCxnSpPr>
      <xdr:spPr>
        <a:xfrm>
          <a:off x="20434300" y="9467126"/>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9" name="フローチャート : 判断 758"/>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149356</xdr:rowOff>
    </xdr:from>
    <xdr:ext cx="534377" cy="259045"/>
    <xdr:sp macro="" textlink="">
      <xdr:nvSpPr>
        <xdr:cNvPr id="760" name="テキスト ボックス 759"/>
        <xdr:cNvSpPr txBox="1"/>
      </xdr:nvSpPr>
      <xdr:spPr>
        <a:xfrm>
          <a:off x="210434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31661</xdr:rowOff>
    </xdr:from>
    <xdr:to>
      <xdr:col>29</xdr:col>
      <xdr:colOff>517525</xdr:colOff>
      <xdr:row>55</xdr:row>
      <xdr:rowOff>37376</xdr:rowOff>
    </xdr:to>
    <xdr:cxnSp macro="">
      <xdr:nvCxnSpPr>
        <xdr:cNvPr id="761" name="直線コネクタ 760"/>
        <xdr:cNvCxnSpPr/>
      </xdr:nvCxnSpPr>
      <xdr:spPr>
        <a:xfrm>
          <a:off x="19545300" y="94614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62" name="フローチャート : 判断 761"/>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115384</xdr:rowOff>
    </xdr:from>
    <xdr:ext cx="534377" cy="259045"/>
    <xdr:sp macro="" textlink="">
      <xdr:nvSpPr>
        <xdr:cNvPr id="763" name="テキスト ボックス 762"/>
        <xdr:cNvSpPr txBox="1"/>
      </xdr:nvSpPr>
      <xdr:spPr>
        <a:xfrm>
          <a:off x="20167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31661</xdr:rowOff>
    </xdr:from>
    <xdr:to>
      <xdr:col>28</xdr:col>
      <xdr:colOff>314325</xdr:colOff>
      <xdr:row>55</xdr:row>
      <xdr:rowOff>38938</xdr:rowOff>
    </xdr:to>
    <xdr:cxnSp macro="">
      <xdr:nvCxnSpPr>
        <xdr:cNvPr id="764" name="直線コネクタ 763"/>
        <xdr:cNvCxnSpPr/>
      </xdr:nvCxnSpPr>
      <xdr:spPr>
        <a:xfrm flipV="1">
          <a:off x="18656300" y="946141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65" name="フローチャート : 判断 764"/>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82745</xdr:rowOff>
    </xdr:from>
    <xdr:ext cx="534377" cy="259045"/>
    <xdr:sp macro="" textlink="">
      <xdr:nvSpPr>
        <xdr:cNvPr id="766" name="テキスト ボックス 765"/>
        <xdr:cNvSpPr txBox="1"/>
      </xdr:nvSpPr>
      <xdr:spPr>
        <a:xfrm>
          <a:off x="19278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7" name="フローチャート : 判断 766"/>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91965</xdr:rowOff>
    </xdr:from>
    <xdr:ext cx="534377" cy="259045"/>
    <xdr:sp macro="" textlink="">
      <xdr:nvSpPr>
        <xdr:cNvPr id="768" name="テキスト ボックス 767"/>
        <xdr:cNvSpPr txBox="1"/>
      </xdr:nvSpPr>
      <xdr:spPr>
        <a:xfrm>
          <a:off x="18389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81953</xdr:rowOff>
    </xdr:from>
    <xdr:to>
      <xdr:col>32</xdr:col>
      <xdr:colOff>238125</xdr:colOff>
      <xdr:row>56</xdr:row>
      <xdr:rowOff>12103</xdr:rowOff>
    </xdr:to>
    <xdr:sp macro="" textlink="">
      <xdr:nvSpPr>
        <xdr:cNvPr id="774" name="円/楕円 773"/>
        <xdr:cNvSpPr/>
      </xdr:nvSpPr>
      <xdr:spPr>
        <a:xfrm>
          <a:off x="22110700" y="95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104830</xdr:rowOff>
    </xdr:from>
    <xdr:ext cx="534377" cy="259045"/>
    <xdr:sp macro="" textlink="">
      <xdr:nvSpPr>
        <xdr:cNvPr id="775" name="貸付金該当値テキスト"/>
        <xdr:cNvSpPr txBox="1"/>
      </xdr:nvSpPr>
      <xdr:spPr>
        <a:xfrm>
          <a:off x="22212300" y="93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25565</xdr:rowOff>
    </xdr:from>
    <xdr:to>
      <xdr:col>31</xdr:col>
      <xdr:colOff>85725</xdr:colOff>
      <xdr:row>55</xdr:row>
      <xdr:rowOff>127165</xdr:rowOff>
    </xdr:to>
    <xdr:sp macro="" textlink="">
      <xdr:nvSpPr>
        <xdr:cNvPr id="776" name="円/楕円 775"/>
        <xdr:cNvSpPr/>
      </xdr:nvSpPr>
      <xdr:spPr>
        <a:xfrm>
          <a:off x="21272500" y="9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143692</xdr:rowOff>
    </xdr:from>
    <xdr:ext cx="534377" cy="259045"/>
    <xdr:sp macro="" textlink="">
      <xdr:nvSpPr>
        <xdr:cNvPr id="777" name="テキスト ボックス 776"/>
        <xdr:cNvSpPr txBox="1"/>
      </xdr:nvSpPr>
      <xdr:spPr>
        <a:xfrm>
          <a:off x="21043411" y="92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158026</xdr:rowOff>
    </xdr:from>
    <xdr:to>
      <xdr:col>29</xdr:col>
      <xdr:colOff>568325</xdr:colOff>
      <xdr:row>55</xdr:row>
      <xdr:rowOff>88176</xdr:rowOff>
    </xdr:to>
    <xdr:sp macro="" textlink="">
      <xdr:nvSpPr>
        <xdr:cNvPr id="778" name="円/楕円 777"/>
        <xdr:cNvSpPr/>
      </xdr:nvSpPr>
      <xdr:spPr>
        <a:xfrm>
          <a:off x="20383500" y="94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104703</xdr:rowOff>
    </xdr:from>
    <xdr:ext cx="534377" cy="259045"/>
    <xdr:sp macro="" textlink="">
      <xdr:nvSpPr>
        <xdr:cNvPr id="779" name="テキスト ボックス 778"/>
        <xdr:cNvSpPr txBox="1"/>
      </xdr:nvSpPr>
      <xdr:spPr>
        <a:xfrm>
          <a:off x="20167111" y="919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152311</xdr:rowOff>
    </xdr:from>
    <xdr:to>
      <xdr:col>28</xdr:col>
      <xdr:colOff>365125</xdr:colOff>
      <xdr:row>55</xdr:row>
      <xdr:rowOff>82461</xdr:rowOff>
    </xdr:to>
    <xdr:sp macro="" textlink="">
      <xdr:nvSpPr>
        <xdr:cNvPr id="780" name="円/楕円 779"/>
        <xdr:cNvSpPr/>
      </xdr:nvSpPr>
      <xdr:spPr>
        <a:xfrm>
          <a:off x="19494500" y="9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98988</xdr:rowOff>
    </xdr:from>
    <xdr:ext cx="534377" cy="259045"/>
    <xdr:sp macro="" textlink="">
      <xdr:nvSpPr>
        <xdr:cNvPr id="781" name="テキスト ボックス 780"/>
        <xdr:cNvSpPr txBox="1"/>
      </xdr:nvSpPr>
      <xdr:spPr>
        <a:xfrm>
          <a:off x="19278111" y="91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159588</xdr:rowOff>
    </xdr:from>
    <xdr:to>
      <xdr:col>27</xdr:col>
      <xdr:colOff>161925</xdr:colOff>
      <xdr:row>55</xdr:row>
      <xdr:rowOff>89738</xdr:rowOff>
    </xdr:to>
    <xdr:sp macro="" textlink="">
      <xdr:nvSpPr>
        <xdr:cNvPr id="782" name="円/楕円 781"/>
        <xdr:cNvSpPr/>
      </xdr:nvSpPr>
      <xdr:spPr>
        <a:xfrm>
          <a:off x="18605500" y="94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106265</xdr:rowOff>
    </xdr:from>
    <xdr:ext cx="534377" cy="259045"/>
    <xdr:sp macro="" textlink="">
      <xdr:nvSpPr>
        <xdr:cNvPr id="783" name="テキスト ボックス 782"/>
        <xdr:cNvSpPr txBox="1"/>
      </xdr:nvSpPr>
      <xdr:spPr>
        <a:xfrm>
          <a:off x="18389111" y="9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5" name="正方形/長方形 78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6" name="正方形/長方形 78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7" name="正方形/長方形 78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8" name="正方形/長方形 78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2" name="直線コネクタ 79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3" name="テキスト ボックス 79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4" name="直線コネクタ 79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5" name="テキスト ボックス 79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6" name="直線コネクタ 79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7" name="テキスト ボックス 79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8" name="直線コネクタ 79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9" name="テキスト ボックス 79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03" name="直線コネクタ 802"/>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04"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05" name="直線コネクタ 804"/>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6"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7" name="直線コネクタ 806"/>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52375</xdr:rowOff>
    </xdr:from>
    <xdr:to>
      <xdr:col>32</xdr:col>
      <xdr:colOff>187325</xdr:colOff>
      <xdr:row>73</xdr:row>
      <xdr:rowOff>67005</xdr:rowOff>
    </xdr:to>
    <xdr:cxnSp macro="">
      <xdr:nvCxnSpPr>
        <xdr:cNvPr id="808" name="直線コネクタ 807"/>
        <xdr:cNvCxnSpPr/>
      </xdr:nvCxnSpPr>
      <xdr:spPr>
        <a:xfrm flipV="1">
          <a:off x="21323300" y="1256822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70070</xdr:rowOff>
    </xdr:from>
    <xdr:ext cx="469744" cy="259045"/>
    <xdr:sp macro="" textlink="">
      <xdr:nvSpPr>
        <xdr:cNvPr id="809" name="繰出金平均値テキスト"/>
        <xdr:cNvSpPr txBox="1"/>
      </xdr:nvSpPr>
      <xdr:spPr>
        <a:xfrm>
          <a:off x="22212300" y="12928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0" name="フローチャート : 判断 809"/>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113640</xdr:rowOff>
    </xdr:from>
    <xdr:to>
      <xdr:col>31</xdr:col>
      <xdr:colOff>34925</xdr:colOff>
      <xdr:row>73</xdr:row>
      <xdr:rowOff>67005</xdr:rowOff>
    </xdr:to>
    <xdr:cxnSp macro="">
      <xdr:nvCxnSpPr>
        <xdr:cNvPr id="811" name="直線コネクタ 810"/>
        <xdr:cNvCxnSpPr/>
      </xdr:nvCxnSpPr>
      <xdr:spPr>
        <a:xfrm>
          <a:off x="20434300" y="12458040"/>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12" name="フローチャート : 判断 811"/>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106646</xdr:rowOff>
    </xdr:from>
    <xdr:ext cx="469744" cy="259045"/>
    <xdr:sp macro="" textlink="">
      <xdr:nvSpPr>
        <xdr:cNvPr id="813" name="テキスト ボックス 812"/>
        <xdr:cNvSpPr txBox="1"/>
      </xdr:nvSpPr>
      <xdr:spPr>
        <a:xfrm>
          <a:off x="21075727"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53746</xdr:rowOff>
    </xdr:from>
    <xdr:to>
      <xdr:col>29</xdr:col>
      <xdr:colOff>517525</xdr:colOff>
      <xdr:row>72</xdr:row>
      <xdr:rowOff>113640</xdr:rowOff>
    </xdr:to>
    <xdr:cxnSp macro="">
      <xdr:nvCxnSpPr>
        <xdr:cNvPr id="814" name="直線コネクタ 813"/>
        <xdr:cNvCxnSpPr/>
      </xdr:nvCxnSpPr>
      <xdr:spPr>
        <a:xfrm>
          <a:off x="19545300" y="1239814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15" name="フローチャート : 判断 814"/>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138650</xdr:rowOff>
    </xdr:from>
    <xdr:ext cx="378565" cy="259045"/>
    <xdr:sp macro="" textlink="">
      <xdr:nvSpPr>
        <xdr:cNvPr id="816" name="テキスト ボックス 815"/>
        <xdr:cNvSpPr txBox="1"/>
      </xdr:nvSpPr>
      <xdr:spPr>
        <a:xfrm>
          <a:off x="20245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49175</xdr:rowOff>
    </xdr:from>
    <xdr:to>
      <xdr:col>28</xdr:col>
      <xdr:colOff>314325</xdr:colOff>
      <xdr:row>72</xdr:row>
      <xdr:rowOff>53746</xdr:rowOff>
    </xdr:to>
    <xdr:cxnSp macro="">
      <xdr:nvCxnSpPr>
        <xdr:cNvPr id="817" name="直線コネクタ 816"/>
        <xdr:cNvCxnSpPr/>
      </xdr:nvCxnSpPr>
      <xdr:spPr>
        <a:xfrm>
          <a:off x="18656300" y="1239357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8" name="フローチャート : 判断 817"/>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37609</xdr:rowOff>
    </xdr:from>
    <xdr:ext cx="469744" cy="259045"/>
    <xdr:sp macro="" textlink="">
      <xdr:nvSpPr>
        <xdr:cNvPr id="819" name="テキスト ボックス 818"/>
        <xdr:cNvSpPr txBox="1"/>
      </xdr:nvSpPr>
      <xdr:spPr>
        <a:xfrm>
          <a:off x="19310427"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20" name="フローチャート : 判断 819"/>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168369</xdr:rowOff>
    </xdr:from>
    <xdr:ext cx="378565" cy="259045"/>
    <xdr:sp macro="" textlink="">
      <xdr:nvSpPr>
        <xdr:cNvPr id="821" name="テキスト ボックス 820"/>
        <xdr:cNvSpPr txBox="1"/>
      </xdr:nvSpPr>
      <xdr:spPr>
        <a:xfrm>
          <a:off x="18467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1575</xdr:rowOff>
    </xdr:from>
    <xdr:to>
      <xdr:col>32</xdr:col>
      <xdr:colOff>238125</xdr:colOff>
      <xdr:row>73</xdr:row>
      <xdr:rowOff>103175</xdr:rowOff>
    </xdr:to>
    <xdr:sp macro="" textlink="">
      <xdr:nvSpPr>
        <xdr:cNvPr id="827" name="円/楕円 826"/>
        <xdr:cNvSpPr/>
      </xdr:nvSpPr>
      <xdr:spPr>
        <a:xfrm>
          <a:off x="221107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24452</xdr:rowOff>
    </xdr:from>
    <xdr:ext cx="469744" cy="259045"/>
    <xdr:sp macro="" textlink="">
      <xdr:nvSpPr>
        <xdr:cNvPr id="828" name="繰出金該当値テキスト"/>
        <xdr:cNvSpPr txBox="1"/>
      </xdr:nvSpPr>
      <xdr:spPr>
        <a:xfrm>
          <a:off x="22212300" y="123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16205</xdr:rowOff>
    </xdr:from>
    <xdr:to>
      <xdr:col>31</xdr:col>
      <xdr:colOff>85725</xdr:colOff>
      <xdr:row>73</xdr:row>
      <xdr:rowOff>117805</xdr:rowOff>
    </xdr:to>
    <xdr:sp macro="" textlink="">
      <xdr:nvSpPr>
        <xdr:cNvPr id="829" name="円/楕円 828"/>
        <xdr:cNvSpPr/>
      </xdr:nvSpPr>
      <xdr:spPr>
        <a:xfrm>
          <a:off x="21272500" y="125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134332</xdr:rowOff>
    </xdr:from>
    <xdr:ext cx="469744" cy="259045"/>
    <xdr:sp macro="" textlink="">
      <xdr:nvSpPr>
        <xdr:cNvPr id="830" name="テキスト ボックス 829"/>
        <xdr:cNvSpPr txBox="1"/>
      </xdr:nvSpPr>
      <xdr:spPr>
        <a:xfrm>
          <a:off x="21075727" y="123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62840</xdr:rowOff>
    </xdr:from>
    <xdr:to>
      <xdr:col>29</xdr:col>
      <xdr:colOff>568325</xdr:colOff>
      <xdr:row>72</xdr:row>
      <xdr:rowOff>164440</xdr:rowOff>
    </xdr:to>
    <xdr:sp macro="" textlink="">
      <xdr:nvSpPr>
        <xdr:cNvPr id="831" name="円/楕円 830"/>
        <xdr:cNvSpPr/>
      </xdr:nvSpPr>
      <xdr:spPr>
        <a:xfrm>
          <a:off x="20383500" y="124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71</xdr:row>
      <xdr:rowOff>9517</xdr:rowOff>
    </xdr:from>
    <xdr:ext cx="469744" cy="259045"/>
    <xdr:sp macro="" textlink="">
      <xdr:nvSpPr>
        <xdr:cNvPr id="832" name="テキスト ボックス 831"/>
        <xdr:cNvSpPr txBox="1"/>
      </xdr:nvSpPr>
      <xdr:spPr>
        <a:xfrm>
          <a:off x="20199427" y="121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2946</xdr:rowOff>
    </xdr:from>
    <xdr:to>
      <xdr:col>28</xdr:col>
      <xdr:colOff>365125</xdr:colOff>
      <xdr:row>72</xdr:row>
      <xdr:rowOff>104546</xdr:rowOff>
    </xdr:to>
    <xdr:sp macro="" textlink="">
      <xdr:nvSpPr>
        <xdr:cNvPr id="833" name="円/楕円 832"/>
        <xdr:cNvSpPr/>
      </xdr:nvSpPr>
      <xdr:spPr>
        <a:xfrm>
          <a:off x="194945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121073</xdr:rowOff>
    </xdr:from>
    <xdr:ext cx="469744" cy="259045"/>
    <xdr:sp macro="" textlink="">
      <xdr:nvSpPr>
        <xdr:cNvPr id="834" name="テキスト ボックス 833"/>
        <xdr:cNvSpPr txBox="1"/>
      </xdr:nvSpPr>
      <xdr:spPr>
        <a:xfrm>
          <a:off x="19310427" y="121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169825</xdr:rowOff>
    </xdr:from>
    <xdr:to>
      <xdr:col>27</xdr:col>
      <xdr:colOff>161925</xdr:colOff>
      <xdr:row>72</xdr:row>
      <xdr:rowOff>99975</xdr:rowOff>
    </xdr:to>
    <xdr:sp macro="" textlink="">
      <xdr:nvSpPr>
        <xdr:cNvPr id="835" name="円/楕円 834"/>
        <xdr:cNvSpPr/>
      </xdr:nvSpPr>
      <xdr:spPr>
        <a:xfrm>
          <a:off x="18605500" y="123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116502</xdr:rowOff>
    </xdr:from>
    <xdr:ext cx="469744" cy="259045"/>
    <xdr:sp macro="" textlink="">
      <xdr:nvSpPr>
        <xdr:cNvPr id="836" name="テキスト ボックス 835"/>
        <xdr:cNvSpPr txBox="1"/>
      </xdr:nvSpPr>
      <xdr:spPr>
        <a:xfrm>
          <a:off x="18421427" y="121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mn-ea"/>
              <a:ea typeface="+mn-ea"/>
            </a:rPr>
            <a:t>【</a:t>
          </a:r>
          <a:r>
            <a:rPr kumimoji="1" lang="ja-JP" altLang="en-US" sz="1200">
              <a:latin typeface="+mn-ea"/>
              <a:ea typeface="+mn-ea"/>
            </a:rPr>
            <a:t>義務的経費（人件費・扶助費・公債費）</a:t>
          </a:r>
          <a:r>
            <a:rPr kumimoji="1" lang="en-US" altLang="ja-JP" sz="1200">
              <a:latin typeface="+mn-ea"/>
              <a:ea typeface="+mn-ea"/>
            </a:rPr>
            <a:t>】</a:t>
          </a:r>
        </a:p>
        <a:p>
          <a:r>
            <a:rPr kumimoji="1" lang="ja-JP" altLang="en-US" sz="1200">
              <a:latin typeface="+mn-ea"/>
              <a:ea typeface="+mn-ea"/>
            </a:rPr>
            <a:t>平成</a:t>
          </a:r>
          <a:r>
            <a:rPr kumimoji="1" lang="en-US" altLang="ja-JP" sz="1200">
              <a:latin typeface="+mn-ea"/>
              <a:ea typeface="+mn-ea"/>
            </a:rPr>
            <a:t>24</a:t>
          </a:r>
          <a:r>
            <a:rPr kumimoji="1" lang="ja-JP" altLang="en-US" sz="1200">
              <a:latin typeface="+mn-ea"/>
              <a:ea typeface="+mn-ea"/>
            </a:rPr>
            <a:t>年度以降は、過去の経済対策に伴う公共投資によって増発した県債の償還が本格化したことに伴う公債費の高止まり等により、義務的経費はグループ内平均を上回り、推移している。</a:t>
          </a:r>
          <a:endParaRPr kumimoji="1" lang="en-US" altLang="ja-JP" sz="1200">
            <a:latin typeface="+mn-ea"/>
            <a:ea typeface="+mn-ea"/>
          </a:endParaRPr>
        </a:p>
        <a:p>
          <a:r>
            <a:rPr kumimoji="1" lang="en-US" altLang="ja-JP" sz="1200">
              <a:latin typeface="+mn-ea"/>
              <a:ea typeface="+mn-ea"/>
            </a:rPr>
            <a:t>【</a:t>
          </a:r>
          <a:r>
            <a:rPr kumimoji="1" lang="ja-JP" altLang="en-US" sz="1200">
              <a:latin typeface="+mn-ea"/>
              <a:ea typeface="+mn-ea"/>
            </a:rPr>
            <a:t>主な増減内容</a:t>
          </a:r>
          <a:r>
            <a:rPr kumimoji="1" lang="en-US" altLang="ja-JP" sz="1200">
              <a:latin typeface="+mn-ea"/>
              <a:ea typeface="+mn-ea"/>
            </a:rPr>
            <a:t>】</a:t>
          </a:r>
        </a:p>
        <a:p>
          <a:r>
            <a:rPr kumimoji="1" lang="ja-JP" altLang="en-US" sz="1200">
              <a:latin typeface="+mn-ea"/>
              <a:ea typeface="+mn-ea"/>
            </a:rPr>
            <a:t>平成</a:t>
          </a:r>
          <a:r>
            <a:rPr kumimoji="1" lang="en-US" altLang="ja-JP" sz="1200">
              <a:latin typeface="+mn-ea"/>
              <a:ea typeface="+mn-ea"/>
            </a:rPr>
            <a:t>26</a:t>
          </a:r>
          <a:r>
            <a:rPr kumimoji="1" lang="ja-JP" altLang="en-US" sz="1200">
              <a:latin typeface="+mn-ea"/>
              <a:ea typeface="+mn-ea"/>
            </a:rPr>
            <a:t>年度については、地域の元気臨時交付金などの国の各種交付金を財源とした基金積立金の減等により、積立金が前年度と比較して</a:t>
          </a:r>
          <a:r>
            <a:rPr kumimoji="1" lang="en-US" altLang="ja-JP" sz="1200">
              <a:latin typeface="+mn-ea"/>
              <a:ea typeface="+mn-ea"/>
            </a:rPr>
            <a:t>23,575</a:t>
          </a:r>
          <a:r>
            <a:rPr kumimoji="1" lang="ja-JP" altLang="en-US" sz="1200">
              <a:latin typeface="+mn-ea"/>
              <a:ea typeface="+mn-ea"/>
            </a:rPr>
            <a:t>円減少し、</a:t>
          </a:r>
          <a:r>
            <a:rPr kumimoji="1" lang="en-US" altLang="ja-JP" sz="1200">
              <a:latin typeface="+mn-ea"/>
              <a:ea typeface="+mn-ea"/>
            </a:rPr>
            <a:t>3,744</a:t>
          </a:r>
          <a:r>
            <a:rPr kumimoji="1" lang="ja-JP" altLang="en-US" sz="1200">
              <a:latin typeface="+mn-ea"/>
              <a:ea typeface="+mn-ea"/>
            </a:rPr>
            <a:t>円となった。</a:t>
          </a:r>
          <a:endParaRPr kumimoji="1" lang="en-US" altLang="ja-JP" sz="1200">
            <a:latin typeface="+mn-ea"/>
            <a:ea typeface="+mn-ea"/>
          </a:endParaRPr>
        </a:p>
        <a:p>
          <a:r>
            <a:rPr kumimoji="1" lang="ja-JP" altLang="en-US" sz="1200">
              <a:latin typeface="+mn-ea"/>
              <a:ea typeface="+mn-ea"/>
            </a:rPr>
            <a:t>平成</a:t>
          </a:r>
          <a:r>
            <a:rPr kumimoji="1" lang="en-US" altLang="ja-JP" sz="1200">
              <a:latin typeface="+mn-ea"/>
              <a:ea typeface="+mn-ea"/>
            </a:rPr>
            <a:t>27</a:t>
          </a:r>
          <a:r>
            <a:rPr kumimoji="1" lang="ja-JP" altLang="en-US" sz="1200">
              <a:latin typeface="+mn-ea"/>
              <a:ea typeface="+mn-ea"/>
            </a:rPr>
            <a:t>年度については、前年度からの繰越事業の減等により、普通建設事業費が前年度と比較して</a:t>
          </a:r>
          <a:r>
            <a:rPr kumimoji="1" lang="en-US" altLang="ja-JP" sz="1200">
              <a:latin typeface="+mn-ea"/>
              <a:ea typeface="+mn-ea"/>
            </a:rPr>
            <a:t>29,680</a:t>
          </a:r>
          <a:r>
            <a:rPr kumimoji="1" lang="ja-JP" altLang="en-US" sz="1200">
              <a:latin typeface="+mn-ea"/>
              <a:ea typeface="+mn-ea"/>
            </a:rPr>
            <a:t>円減少し、</a:t>
          </a:r>
          <a:r>
            <a:rPr kumimoji="1" lang="en-US" altLang="ja-JP" sz="1200">
              <a:latin typeface="+mn-ea"/>
              <a:ea typeface="+mn-ea"/>
            </a:rPr>
            <a:t>100,577</a:t>
          </a:r>
          <a:r>
            <a:rPr kumimoji="1" lang="ja-JP" altLang="en-US" sz="1200">
              <a:latin typeface="+mn-ea"/>
              <a:ea typeface="+mn-ea"/>
            </a:rPr>
            <a:t>円となった。</a:t>
          </a:r>
          <a:endParaRPr kumimoji="1" lang="en-US" altLang="ja-JP" sz="1200">
            <a:latin typeface="+mn-ea"/>
            <a:ea typeface="+mn-ea"/>
          </a:endParaRPr>
        </a:p>
        <a:p>
          <a:r>
            <a:rPr kumimoji="1" lang="ja-JP" altLang="en-US" sz="1200">
              <a:latin typeface="+mn-ea"/>
              <a:ea typeface="+mn-ea"/>
            </a:rPr>
            <a:t>平成</a:t>
          </a:r>
          <a:r>
            <a:rPr kumimoji="1" lang="en-US" altLang="ja-JP" sz="1200">
              <a:latin typeface="+mn-ea"/>
              <a:ea typeface="+mn-ea"/>
            </a:rPr>
            <a:t>28</a:t>
          </a:r>
          <a:r>
            <a:rPr kumimoji="1" lang="ja-JP" altLang="en-US" sz="1200">
              <a:latin typeface="+mn-ea"/>
              <a:ea typeface="+mn-ea"/>
            </a:rPr>
            <a:t>年度については、県林業公社の廃止に伴い、同公社の金融機関からの借入金を一括償還したことにより、補助費等が前年度と比較して</a:t>
          </a:r>
          <a:r>
            <a:rPr kumimoji="1" lang="en-US" altLang="ja-JP" sz="1200">
              <a:latin typeface="+mn-ea"/>
              <a:ea typeface="+mn-ea"/>
            </a:rPr>
            <a:t>7,714</a:t>
          </a:r>
          <a:r>
            <a:rPr kumimoji="1" lang="ja-JP" altLang="en-US" sz="1200">
              <a:latin typeface="+mn-ea"/>
              <a:ea typeface="+mn-ea"/>
            </a:rPr>
            <a:t>円増加し、</a:t>
          </a:r>
          <a:r>
            <a:rPr kumimoji="1" lang="en-US" altLang="ja-JP" sz="1200">
              <a:latin typeface="+mn-ea"/>
              <a:ea typeface="+mn-ea"/>
            </a:rPr>
            <a:t>110,087</a:t>
          </a:r>
          <a:r>
            <a:rPr kumimoji="1" lang="ja-JP" altLang="en-US" sz="1200">
              <a:latin typeface="+mn-ea"/>
              <a:ea typeface="+mn-ea"/>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844,717
830,262
4,465.27
465,327,187
450,013,259
4,603,196
263,483,022
962,707,663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36830</xdr:rowOff>
    </xdr:from>
    <xdr:to>
      <xdr:col>6</xdr:col>
      <xdr:colOff>510540</xdr:colOff>
      <xdr:row>38</xdr:row>
      <xdr:rowOff>2540</xdr:rowOff>
    </xdr:to>
    <xdr:cxnSp macro="">
      <xdr:nvCxnSpPr>
        <xdr:cNvPr id="56" name="直線コネクタ 55"/>
        <xdr:cNvCxnSpPr/>
      </xdr:nvCxnSpPr>
      <xdr:spPr>
        <a:xfrm flipV="1">
          <a:off x="4633595" y="5866130"/>
          <a:ext cx="1270" cy="651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6367</xdr:rowOff>
    </xdr:from>
    <xdr:ext cx="378565" cy="259045"/>
    <xdr:sp macro="" textlink="">
      <xdr:nvSpPr>
        <xdr:cNvPr id="57" name="議会費最小値テキスト"/>
        <xdr:cNvSpPr txBox="1"/>
      </xdr:nvSpPr>
      <xdr:spPr>
        <a:xfrm>
          <a:off x="4686300"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38</xdr:row>
      <xdr:rowOff>2540</xdr:rowOff>
    </xdr:from>
    <xdr:to>
      <xdr:col>6</xdr:col>
      <xdr:colOff>600075</xdr:colOff>
      <xdr:row>38</xdr:row>
      <xdr:rowOff>2540</xdr:rowOff>
    </xdr:to>
    <xdr:cxnSp macro="">
      <xdr:nvCxnSpPr>
        <xdr:cNvPr id="58" name="直線コネクタ 57"/>
        <xdr:cNvCxnSpPr/>
      </xdr:nvCxnSpPr>
      <xdr:spPr>
        <a:xfrm>
          <a:off x="4546600" y="651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154957</xdr:rowOff>
    </xdr:from>
    <xdr:ext cx="469744" cy="259045"/>
    <xdr:sp macro="" textlink="">
      <xdr:nvSpPr>
        <xdr:cNvPr id="59" name="議会費最大値テキスト"/>
        <xdr:cNvSpPr txBox="1"/>
      </xdr:nvSpPr>
      <xdr:spPr>
        <a:xfrm>
          <a:off x="4686300"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34</xdr:row>
      <xdr:rowOff>36830</xdr:rowOff>
    </xdr:from>
    <xdr:to>
      <xdr:col>6</xdr:col>
      <xdr:colOff>600075</xdr:colOff>
      <xdr:row>34</xdr:row>
      <xdr:rowOff>36830</xdr:rowOff>
    </xdr:to>
    <xdr:cxnSp macro="">
      <xdr:nvCxnSpPr>
        <xdr:cNvPr id="60" name="直線コネクタ 59"/>
        <xdr:cNvCxnSpPr/>
      </xdr:nvCxnSpPr>
      <xdr:spPr>
        <a:xfrm>
          <a:off x="4546600" y="58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30480</xdr:rowOff>
    </xdr:from>
    <xdr:to>
      <xdr:col>6</xdr:col>
      <xdr:colOff>511175</xdr:colOff>
      <xdr:row>35</xdr:row>
      <xdr:rowOff>77470</xdr:rowOff>
    </xdr:to>
    <xdr:cxnSp macro="">
      <xdr:nvCxnSpPr>
        <xdr:cNvPr id="61" name="直線コネクタ 60"/>
        <xdr:cNvCxnSpPr/>
      </xdr:nvCxnSpPr>
      <xdr:spPr>
        <a:xfrm>
          <a:off x="3797300" y="603123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151147</xdr:rowOff>
    </xdr:from>
    <xdr:ext cx="378565" cy="259045"/>
    <xdr:sp macro="" textlink="">
      <xdr:nvSpPr>
        <xdr:cNvPr id="62" name="議会費平均値テキスト"/>
        <xdr:cNvSpPr txBox="1"/>
      </xdr:nvSpPr>
      <xdr:spPr>
        <a:xfrm>
          <a:off x="4686300" y="615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1270</xdr:rowOff>
    </xdr:from>
    <xdr:to>
      <xdr:col>6</xdr:col>
      <xdr:colOff>561975</xdr:colOff>
      <xdr:row>36</xdr:row>
      <xdr:rowOff>102870</xdr:rowOff>
    </xdr:to>
    <xdr:sp macro="" textlink="">
      <xdr:nvSpPr>
        <xdr:cNvPr id="63" name="フローチャート : 判断 62"/>
        <xdr:cNvSpPr/>
      </xdr:nvSpPr>
      <xdr:spPr>
        <a:xfrm>
          <a:off x="45847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53340</xdr:rowOff>
    </xdr:from>
    <xdr:to>
      <xdr:col>5</xdr:col>
      <xdr:colOff>358775</xdr:colOff>
      <xdr:row>35</xdr:row>
      <xdr:rowOff>30480</xdr:rowOff>
    </xdr:to>
    <xdr:cxnSp macro="">
      <xdr:nvCxnSpPr>
        <xdr:cNvPr id="64" name="直線コネクタ 63"/>
        <xdr:cNvCxnSpPr/>
      </xdr:nvCxnSpPr>
      <xdr:spPr>
        <a:xfrm>
          <a:off x="2908300" y="5196840"/>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43180</xdr:rowOff>
    </xdr:from>
    <xdr:to>
      <xdr:col>5</xdr:col>
      <xdr:colOff>409575</xdr:colOff>
      <xdr:row>36</xdr:row>
      <xdr:rowOff>144780</xdr:rowOff>
    </xdr:to>
    <xdr:sp macro="" textlink="">
      <xdr:nvSpPr>
        <xdr:cNvPr id="65" name="フローチャート : 判断 64"/>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135907</xdr:rowOff>
    </xdr:from>
    <xdr:ext cx="378565" cy="259045"/>
    <xdr:sp macro="" textlink="">
      <xdr:nvSpPr>
        <xdr:cNvPr id="66" name="テキスト ボックス 65"/>
        <xdr:cNvSpPr txBox="1"/>
      </xdr:nvSpPr>
      <xdr:spPr>
        <a:xfrm>
          <a:off x="3595317" y="630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53340</xdr:rowOff>
    </xdr:from>
    <xdr:to>
      <xdr:col>4</xdr:col>
      <xdr:colOff>155575</xdr:colOff>
      <xdr:row>35</xdr:row>
      <xdr:rowOff>72390</xdr:rowOff>
    </xdr:to>
    <xdr:cxnSp macro="">
      <xdr:nvCxnSpPr>
        <xdr:cNvPr id="67" name="直線コネクタ 66"/>
        <xdr:cNvCxnSpPr/>
      </xdr:nvCxnSpPr>
      <xdr:spPr>
        <a:xfrm flipV="1">
          <a:off x="2019300" y="519684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161290</xdr:rowOff>
    </xdr:from>
    <xdr:to>
      <xdr:col>4</xdr:col>
      <xdr:colOff>206375</xdr:colOff>
      <xdr:row>37</xdr:row>
      <xdr:rowOff>91440</xdr:rowOff>
    </xdr:to>
    <xdr:sp macro="" textlink="">
      <xdr:nvSpPr>
        <xdr:cNvPr id="68" name="フローチャート : 判断 67"/>
        <xdr:cNvSpPr/>
      </xdr:nvSpPr>
      <xdr:spPr>
        <a:xfrm>
          <a:off x="2857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82567</xdr:rowOff>
    </xdr:from>
    <xdr:ext cx="378565" cy="259045"/>
    <xdr:sp macro="" textlink="">
      <xdr:nvSpPr>
        <xdr:cNvPr id="69" name="テキスト ボックス 68"/>
        <xdr:cNvSpPr txBox="1"/>
      </xdr:nvSpPr>
      <xdr:spPr>
        <a:xfrm>
          <a:off x="2719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30480</xdr:rowOff>
    </xdr:from>
    <xdr:to>
      <xdr:col>2</xdr:col>
      <xdr:colOff>638175</xdr:colOff>
      <xdr:row>35</xdr:row>
      <xdr:rowOff>72390</xdr:rowOff>
    </xdr:to>
    <xdr:cxnSp macro="">
      <xdr:nvCxnSpPr>
        <xdr:cNvPr id="70" name="直線コネクタ 69"/>
        <xdr:cNvCxnSpPr/>
      </xdr:nvCxnSpPr>
      <xdr:spPr>
        <a:xfrm>
          <a:off x="1130300" y="6031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93980</xdr:rowOff>
    </xdr:from>
    <xdr:to>
      <xdr:col>3</xdr:col>
      <xdr:colOff>3175</xdr:colOff>
      <xdr:row>38</xdr:row>
      <xdr:rowOff>24130</xdr:rowOff>
    </xdr:to>
    <xdr:sp macro="" textlink="">
      <xdr:nvSpPr>
        <xdr:cNvPr id="71" name="フローチャート : 判断 70"/>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15257</xdr:rowOff>
    </xdr:from>
    <xdr:ext cx="378565" cy="259045"/>
    <xdr:sp macro="" textlink="">
      <xdr:nvSpPr>
        <xdr:cNvPr id="72" name="テキスト ボックス 71"/>
        <xdr:cNvSpPr txBox="1"/>
      </xdr:nvSpPr>
      <xdr:spPr>
        <a:xfrm>
          <a:off x="1830017"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82550</xdr:rowOff>
    </xdr:from>
    <xdr:to>
      <xdr:col>1</xdr:col>
      <xdr:colOff>485775</xdr:colOff>
      <xdr:row>38</xdr:row>
      <xdr:rowOff>12700</xdr:rowOff>
    </xdr:to>
    <xdr:sp macro="" textlink="">
      <xdr:nvSpPr>
        <xdr:cNvPr id="73" name="フローチャート : 判断 72"/>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38</xdr:row>
      <xdr:rowOff>3827</xdr:rowOff>
    </xdr:from>
    <xdr:ext cx="378565" cy="259045"/>
    <xdr:sp macro="" textlink="">
      <xdr:nvSpPr>
        <xdr:cNvPr id="74" name="テキスト ボックス 73"/>
        <xdr:cNvSpPr txBox="1"/>
      </xdr:nvSpPr>
      <xdr:spPr>
        <a:xfrm>
          <a:off x="941017"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26670</xdr:rowOff>
    </xdr:from>
    <xdr:to>
      <xdr:col>6</xdr:col>
      <xdr:colOff>561975</xdr:colOff>
      <xdr:row>35</xdr:row>
      <xdr:rowOff>128270</xdr:rowOff>
    </xdr:to>
    <xdr:sp macro="" textlink="">
      <xdr:nvSpPr>
        <xdr:cNvPr id="80" name="円/楕円 79"/>
        <xdr:cNvSpPr/>
      </xdr:nvSpPr>
      <xdr:spPr>
        <a:xfrm>
          <a:off x="45847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49547</xdr:rowOff>
    </xdr:from>
    <xdr:ext cx="469744" cy="259045"/>
    <xdr:sp macro="" textlink="">
      <xdr:nvSpPr>
        <xdr:cNvPr id="81" name="議会費該当値テキスト"/>
        <xdr:cNvSpPr txBox="1"/>
      </xdr:nvSpPr>
      <xdr:spPr>
        <a:xfrm>
          <a:off x="4686300" y="58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151130</xdr:rowOff>
    </xdr:from>
    <xdr:to>
      <xdr:col>5</xdr:col>
      <xdr:colOff>409575</xdr:colOff>
      <xdr:row>35</xdr:row>
      <xdr:rowOff>81280</xdr:rowOff>
    </xdr:to>
    <xdr:sp macro="" textlink="">
      <xdr:nvSpPr>
        <xdr:cNvPr id="82" name="円/楕円 81"/>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33</xdr:row>
      <xdr:rowOff>97807</xdr:rowOff>
    </xdr:from>
    <xdr:ext cx="469744" cy="259045"/>
    <xdr:sp macro="" textlink="">
      <xdr:nvSpPr>
        <xdr:cNvPr id="83" name="テキスト ボックス 82"/>
        <xdr:cNvSpPr txBox="1"/>
      </xdr:nvSpPr>
      <xdr:spPr>
        <a:xfrm>
          <a:off x="3549727"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2540</xdr:rowOff>
    </xdr:from>
    <xdr:to>
      <xdr:col>4</xdr:col>
      <xdr:colOff>206375</xdr:colOff>
      <xdr:row>30</xdr:row>
      <xdr:rowOff>104140</xdr:rowOff>
    </xdr:to>
    <xdr:sp macro="" textlink="">
      <xdr:nvSpPr>
        <xdr:cNvPr id="84" name="円/楕円 83"/>
        <xdr:cNvSpPr/>
      </xdr:nvSpPr>
      <xdr:spPr>
        <a:xfrm>
          <a:off x="2857500" y="51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120667</xdr:rowOff>
    </xdr:from>
    <xdr:ext cx="469744" cy="259045"/>
    <xdr:sp macro="" textlink="">
      <xdr:nvSpPr>
        <xdr:cNvPr id="85" name="テキスト ボックス 84"/>
        <xdr:cNvSpPr txBox="1"/>
      </xdr:nvSpPr>
      <xdr:spPr>
        <a:xfrm>
          <a:off x="2673427" y="49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21590</xdr:rowOff>
    </xdr:from>
    <xdr:to>
      <xdr:col>3</xdr:col>
      <xdr:colOff>3175</xdr:colOff>
      <xdr:row>35</xdr:row>
      <xdr:rowOff>123190</xdr:rowOff>
    </xdr:to>
    <xdr:sp macro="" textlink="">
      <xdr:nvSpPr>
        <xdr:cNvPr id="86" name="円/楕円 85"/>
        <xdr:cNvSpPr/>
      </xdr:nvSpPr>
      <xdr:spPr>
        <a:xfrm>
          <a:off x="1968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139717</xdr:rowOff>
    </xdr:from>
    <xdr:ext cx="469744" cy="259045"/>
    <xdr:sp macro="" textlink="">
      <xdr:nvSpPr>
        <xdr:cNvPr id="87" name="テキスト ボックス 86"/>
        <xdr:cNvSpPr txBox="1"/>
      </xdr:nvSpPr>
      <xdr:spPr>
        <a:xfrm>
          <a:off x="1784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151130</xdr:rowOff>
    </xdr:from>
    <xdr:to>
      <xdr:col>1</xdr:col>
      <xdr:colOff>485775</xdr:colOff>
      <xdr:row>35</xdr:row>
      <xdr:rowOff>81280</xdr:rowOff>
    </xdr:to>
    <xdr:sp macro="" textlink="">
      <xdr:nvSpPr>
        <xdr:cNvPr id="88" name="円/楕円 87"/>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97807</xdr:rowOff>
    </xdr:from>
    <xdr:ext cx="469744" cy="259045"/>
    <xdr:sp macro="" textlink="">
      <xdr:nvSpPr>
        <xdr:cNvPr id="89" name="テキスト ボックス 88"/>
        <xdr:cNvSpPr txBox="1"/>
      </xdr:nvSpPr>
      <xdr:spPr>
        <a:xfrm>
          <a:off x="895427"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2" name="直線コネクタ 111"/>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3"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4" name="直線コネクタ 113"/>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5"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6" name="直線コネクタ 115"/>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20942</xdr:rowOff>
    </xdr:from>
    <xdr:to>
      <xdr:col>6</xdr:col>
      <xdr:colOff>511175</xdr:colOff>
      <xdr:row>57</xdr:row>
      <xdr:rowOff>99009</xdr:rowOff>
    </xdr:to>
    <xdr:cxnSp macro="">
      <xdr:nvCxnSpPr>
        <xdr:cNvPr id="117" name="直線コネクタ 116"/>
        <xdr:cNvCxnSpPr/>
      </xdr:nvCxnSpPr>
      <xdr:spPr>
        <a:xfrm>
          <a:off x="3797300" y="9622142"/>
          <a:ext cx="838200" cy="2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8" name="総務費平均値テキスト"/>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9" name="フローチャート : 判断 118"/>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20942</xdr:rowOff>
    </xdr:from>
    <xdr:to>
      <xdr:col>5</xdr:col>
      <xdr:colOff>358775</xdr:colOff>
      <xdr:row>57</xdr:row>
      <xdr:rowOff>51232</xdr:rowOff>
    </xdr:to>
    <xdr:cxnSp macro="">
      <xdr:nvCxnSpPr>
        <xdr:cNvPr id="120" name="直線コネクタ 119"/>
        <xdr:cNvCxnSpPr/>
      </xdr:nvCxnSpPr>
      <xdr:spPr>
        <a:xfrm flipV="1">
          <a:off x="2908300" y="9622142"/>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21" name="フローチャート : 判断 120"/>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64152</xdr:rowOff>
    </xdr:from>
    <xdr:ext cx="534377" cy="259045"/>
    <xdr:sp macro="" textlink="">
      <xdr:nvSpPr>
        <xdr:cNvPr id="122" name="テキスト ボックス 121"/>
        <xdr:cNvSpPr txBox="1"/>
      </xdr:nvSpPr>
      <xdr:spPr>
        <a:xfrm>
          <a:off x="35174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95047</xdr:rowOff>
    </xdr:from>
    <xdr:to>
      <xdr:col>4</xdr:col>
      <xdr:colOff>155575</xdr:colOff>
      <xdr:row>57</xdr:row>
      <xdr:rowOff>51232</xdr:rowOff>
    </xdr:to>
    <xdr:cxnSp macro="">
      <xdr:nvCxnSpPr>
        <xdr:cNvPr id="123" name="直線コネクタ 122"/>
        <xdr:cNvCxnSpPr/>
      </xdr:nvCxnSpPr>
      <xdr:spPr>
        <a:xfrm>
          <a:off x="2019300" y="9010447"/>
          <a:ext cx="889000" cy="8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4" name="フローチャート : 判断 123"/>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129087</xdr:rowOff>
    </xdr:from>
    <xdr:ext cx="534377" cy="259045"/>
    <xdr:sp macro="" textlink="">
      <xdr:nvSpPr>
        <xdr:cNvPr id="125" name="テキスト ボックス 124"/>
        <xdr:cNvSpPr txBox="1"/>
      </xdr:nvSpPr>
      <xdr:spPr>
        <a:xfrm>
          <a:off x="2641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95047</xdr:rowOff>
    </xdr:from>
    <xdr:to>
      <xdr:col>2</xdr:col>
      <xdr:colOff>638175</xdr:colOff>
      <xdr:row>57</xdr:row>
      <xdr:rowOff>113602</xdr:rowOff>
    </xdr:to>
    <xdr:cxnSp macro="">
      <xdr:nvCxnSpPr>
        <xdr:cNvPr id="126" name="直線コネクタ 125"/>
        <xdr:cNvCxnSpPr/>
      </xdr:nvCxnSpPr>
      <xdr:spPr>
        <a:xfrm flipV="1">
          <a:off x="1130300" y="9010447"/>
          <a:ext cx="889000" cy="8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7" name="フローチャート : 判断 126"/>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137126</xdr:rowOff>
    </xdr:from>
    <xdr:ext cx="534377" cy="259045"/>
    <xdr:sp macro="" textlink="">
      <xdr:nvSpPr>
        <xdr:cNvPr id="128" name="テキスト ボックス 127"/>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9" name="フローチャート : 判断 128"/>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87787</xdr:rowOff>
    </xdr:from>
    <xdr:ext cx="534377" cy="259045"/>
    <xdr:sp macro="" textlink="">
      <xdr:nvSpPr>
        <xdr:cNvPr id="130" name="テキスト ボックス 129"/>
        <xdr:cNvSpPr txBox="1"/>
      </xdr:nvSpPr>
      <xdr:spPr>
        <a:xfrm>
          <a:off x="863111" y="100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48209</xdr:rowOff>
    </xdr:from>
    <xdr:to>
      <xdr:col>6</xdr:col>
      <xdr:colOff>561975</xdr:colOff>
      <xdr:row>57</xdr:row>
      <xdr:rowOff>149809</xdr:rowOff>
    </xdr:to>
    <xdr:sp macro="" textlink="">
      <xdr:nvSpPr>
        <xdr:cNvPr id="136" name="円/楕円 135"/>
        <xdr:cNvSpPr/>
      </xdr:nvSpPr>
      <xdr:spPr>
        <a:xfrm>
          <a:off x="45847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26636</xdr:rowOff>
    </xdr:from>
    <xdr:ext cx="534377" cy="259045"/>
    <xdr:sp macro="" textlink="">
      <xdr:nvSpPr>
        <xdr:cNvPr id="137" name="総務費該当値テキスト"/>
        <xdr:cNvSpPr txBox="1"/>
      </xdr:nvSpPr>
      <xdr:spPr>
        <a:xfrm>
          <a:off x="4686300"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141592</xdr:rowOff>
    </xdr:from>
    <xdr:to>
      <xdr:col>5</xdr:col>
      <xdr:colOff>409575</xdr:colOff>
      <xdr:row>56</xdr:row>
      <xdr:rowOff>71742</xdr:rowOff>
    </xdr:to>
    <xdr:sp macro="" textlink="">
      <xdr:nvSpPr>
        <xdr:cNvPr id="138" name="円/楕円 137"/>
        <xdr:cNvSpPr/>
      </xdr:nvSpPr>
      <xdr:spPr>
        <a:xfrm>
          <a:off x="3746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62869</xdr:rowOff>
    </xdr:from>
    <xdr:ext cx="534377" cy="259045"/>
    <xdr:sp macro="" textlink="">
      <xdr:nvSpPr>
        <xdr:cNvPr id="139" name="テキスト ボックス 138"/>
        <xdr:cNvSpPr txBox="1"/>
      </xdr:nvSpPr>
      <xdr:spPr>
        <a:xfrm>
          <a:off x="3517411" y="96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432</xdr:rowOff>
    </xdr:from>
    <xdr:to>
      <xdr:col>4</xdr:col>
      <xdr:colOff>206375</xdr:colOff>
      <xdr:row>57</xdr:row>
      <xdr:rowOff>102032</xdr:rowOff>
    </xdr:to>
    <xdr:sp macro="" textlink="">
      <xdr:nvSpPr>
        <xdr:cNvPr id="140" name="円/楕円 139"/>
        <xdr:cNvSpPr/>
      </xdr:nvSpPr>
      <xdr:spPr>
        <a:xfrm>
          <a:off x="2857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118559</xdr:rowOff>
    </xdr:from>
    <xdr:ext cx="534377" cy="259045"/>
    <xdr:sp macro="" textlink="">
      <xdr:nvSpPr>
        <xdr:cNvPr id="141" name="テキスト ボックス 140"/>
        <xdr:cNvSpPr txBox="1"/>
      </xdr:nvSpPr>
      <xdr:spPr>
        <a:xfrm>
          <a:off x="2641111"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44247</xdr:rowOff>
    </xdr:from>
    <xdr:to>
      <xdr:col>3</xdr:col>
      <xdr:colOff>3175</xdr:colOff>
      <xdr:row>52</xdr:row>
      <xdr:rowOff>145847</xdr:rowOff>
    </xdr:to>
    <xdr:sp macro="" textlink="">
      <xdr:nvSpPr>
        <xdr:cNvPr id="142" name="円/楕円 141"/>
        <xdr:cNvSpPr/>
      </xdr:nvSpPr>
      <xdr:spPr>
        <a:xfrm>
          <a:off x="1968500" y="8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162374</xdr:rowOff>
    </xdr:from>
    <xdr:ext cx="534377" cy="259045"/>
    <xdr:sp macro="" textlink="">
      <xdr:nvSpPr>
        <xdr:cNvPr id="143" name="テキスト ボックス 142"/>
        <xdr:cNvSpPr txBox="1"/>
      </xdr:nvSpPr>
      <xdr:spPr>
        <a:xfrm>
          <a:off x="1752111" y="873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62802</xdr:rowOff>
    </xdr:from>
    <xdr:to>
      <xdr:col>1</xdr:col>
      <xdr:colOff>485775</xdr:colOff>
      <xdr:row>57</xdr:row>
      <xdr:rowOff>164402</xdr:rowOff>
    </xdr:to>
    <xdr:sp macro="" textlink="">
      <xdr:nvSpPr>
        <xdr:cNvPr id="144" name="円/楕円 143"/>
        <xdr:cNvSpPr/>
      </xdr:nvSpPr>
      <xdr:spPr>
        <a:xfrm>
          <a:off x="1079500" y="98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9479</xdr:rowOff>
    </xdr:from>
    <xdr:ext cx="534377" cy="259045"/>
    <xdr:sp macro="" textlink="">
      <xdr:nvSpPr>
        <xdr:cNvPr id="145" name="テキスト ボックス 144"/>
        <xdr:cNvSpPr txBox="1"/>
      </xdr:nvSpPr>
      <xdr:spPr>
        <a:xfrm>
          <a:off x="863111" y="96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6" name="直線コネクタ 165"/>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7"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8" name="直線コネクタ 167"/>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9"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70" name="直線コネクタ 169"/>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67005</xdr:rowOff>
    </xdr:from>
    <xdr:to>
      <xdr:col>6</xdr:col>
      <xdr:colOff>511175</xdr:colOff>
      <xdr:row>78</xdr:row>
      <xdr:rowOff>85088</xdr:rowOff>
    </xdr:to>
    <xdr:cxnSp macro="">
      <xdr:nvCxnSpPr>
        <xdr:cNvPr id="171" name="直線コネクタ 170"/>
        <xdr:cNvCxnSpPr/>
      </xdr:nvCxnSpPr>
      <xdr:spPr>
        <a:xfrm flipV="1">
          <a:off x="3797300" y="13440105"/>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2" name="民生費平均値テキスト"/>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3" name="フローチャート : 判断 172"/>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85088</xdr:rowOff>
    </xdr:from>
    <xdr:to>
      <xdr:col>5</xdr:col>
      <xdr:colOff>358775</xdr:colOff>
      <xdr:row>78</xdr:row>
      <xdr:rowOff>139609</xdr:rowOff>
    </xdr:to>
    <xdr:cxnSp macro="">
      <xdr:nvCxnSpPr>
        <xdr:cNvPr id="174" name="直線コネクタ 173"/>
        <xdr:cNvCxnSpPr/>
      </xdr:nvCxnSpPr>
      <xdr:spPr>
        <a:xfrm flipV="1">
          <a:off x="2908300" y="13458188"/>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5" name="フローチャート : 判断 174"/>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99791</xdr:rowOff>
    </xdr:from>
    <xdr:ext cx="534377" cy="259045"/>
    <xdr:sp macro="" textlink="">
      <xdr:nvSpPr>
        <xdr:cNvPr id="176" name="テキスト ボックス 175"/>
        <xdr:cNvSpPr txBox="1"/>
      </xdr:nvSpPr>
      <xdr:spPr>
        <a:xfrm>
          <a:off x="35174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139609</xdr:rowOff>
    </xdr:from>
    <xdr:to>
      <xdr:col>4</xdr:col>
      <xdr:colOff>155575</xdr:colOff>
      <xdr:row>79</xdr:row>
      <xdr:rowOff>20416</xdr:rowOff>
    </xdr:to>
    <xdr:cxnSp macro="">
      <xdr:nvCxnSpPr>
        <xdr:cNvPr id="177" name="直線コネクタ 176"/>
        <xdr:cNvCxnSpPr/>
      </xdr:nvCxnSpPr>
      <xdr:spPr>
        <a:xfrm flipV="1">
          <a:off x="2019300" y="13512709"/>
          <a:ext cx="889000" cy="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8" name="フローチャート : 判断 177"/>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53134</xdr:rowOff>
    </xdr:from>
    <xdr:ext cx="534377" cy="259045"/>
    <xdr:sp macro="" textlink="">
      <xdr:nvSpPr>
        <xdr:cNvPr id="179" name="テキスト ボックス 178"/>
        <xdr:cNvSpPr txBox="1"/>
      </xdr:nvSpPr>
      <xdr:spPr>
        <a:xfrm>
          <a:off x="2641111" y="13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119080</xdr:rowOff>
    </xdr:from>
    <xdr:to>
      <xdr:col>2</xdr:col>
      <xdr:colOff>638175</xdr:colOff>
      <xdr:row>79</xdr:row>
      <xdr:rowOff>20416</xdr:rowOff>
    </xdr:to>
    <xdr:cxnSp macro="">
      <xdr:nvCxnSpPr>
        <xdr:cNvPr id="180" name="直線コネクタ 179"/>
        <xdr:cNvCxnSpPr/>
      </xdr:nvCxnSpPr>
      <xdr:spPr>
        <a:xfrm>
          <a:off x="1130300" y="13492180"/>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81" name="フローチャート : 判断 180"/>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22524</xdr:rowOff>
    </xdr:from>
    <xdr:ext cx="534377" cy="259045"/>
    <xdr:sp macro="" textlink="">
      <xdr:nvSpPr>
        <xdr:cNvPr id="182" name="テキスト ボックス 181"/>
        <xdr:cNvSpPr txBox="1"/>
      </xdr:nvSpPr>
      <xdr:spPr>
        <a:xfrm>
          <a:off x="1752111" y="132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3" name="フローチャート : 判断 182"/>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160393</xdr:rowOff>
    </xdr:from>
    <xdr:ext cx="534377" cy="259045"/>
    <xdr:sp macro="" textlink="">
      <xdr:nvSpPr>
        <xdr:cNvPr id="184" name="テキスト ボックス 183"/>
        <xdr:cNvSpPr txBox="1"/>
      </xdr:nvSpPr>
      <xdr:spPr>
        <a:xfrm>
          <a:off x="863111" y="131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16205</xdr:rowOff>
    </xdr:from>
    <xdr:to>
      <xdr:col>6</xdr:col>
      <xdr:colOff>561975</xdr:colOff>
      <xdr:row>78</xdr:row>
      <xdr:rowOff>117805</xdr:rowOff>
    </xdr:to>
    <xdr:sp macro="" textlink="">
      <xdr:nvSpPr>
        <xdr:cNvPr id="190" name="円/楕円 189"/>
        <xdr:cNvSpPr/>
      </xdr:nvSpPr>
      <xdr:spPr>
        <a:xfrm>
          <a:off x="4584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102582</xdr:rowOff>
    </xdr:from>
    <xdr:ext cx="534377" cy="259045"/>
    <xdr:sp macro="" textlink="">
      <xdr:nvSpPr>
        <xdr:cNvPr id="191" name="民生費該当値テキスト"/>
        <xdr:cNvSpPr txBox="1"/>
      </xdr:nvSpPr>
      <xdr:spPr>
        <a:xfrm>
          <a:off x="4686300" y="133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34288</xdr:rowOff>
    </xdr:from>
    <xdr:to>
      <xdr:col>5</xdr:col>
      <xdr:colOff>409575</xdr:colOff>
      <xdr:row>78</xdr:row>
      <xdr:rowOff>135888</xdr:rowOff>
    </xdr:to>
    <xdr:sp macro="" textlink="">
      <xdr:nvSpPr>
        <xdr:cNvPr id="192" name="円/楕円 191"/>
        <xdr:cNvSpPr/>
      </xdr:nvSpPr>
      <xdr:spPr>
        <a:xfrm>
          <a:off x="37465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127015</xdr:rowOff>
    </xdr:from>
    <xdr:ext cx="534377" cy="259045"/>
    <xdr:sp macro="" textlink="">
      <xdr:nvSpPr>
        <xdr:cNvPr id="193" name="テキスト ボックス 192"/>
        <xdr:cNvSpPr txBox="1"/>
      </xdr:nvSpPr>
      <xdr:spPr>
        <a:xfrm>
          <a:off x="3517411" y="13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88809</xdr:rowOff>
    </xdr:from>
    <xdr:to>
      <xdr:col>4</xdr:col>
      <xdr:colOff>206375</xdr:colOff>
      <xdr:row>79</xdr:row>
      <xdr:rowOff>18959</xdr:rowOff>
    </xdr:to>
    <xdr:sp macro="" textlink="">
      <xdr:nvSpPr>
        <xdr:cNvPr id="194" name="円/楕円 193"/>
        <xdr:cNvSpPr/>
      </xdr:nvSpPr>
      <xdr:spPr>
        <a:xfrm>
          <a:off x="2857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10086</xdr:rowOff>
    </xdr:from>
    <xdr:ext cx="534377" cy="259045"/>
    <xdr:sp macro="" textlink="">
      <xdr:nvSpPr>
        <xdr:cNvPr id="195" name="テキスト ボックス 194"/>
        <xdr:cNvSpPr txBox="1"/>
      </xdr:nvSpPr>
      <xdr:spPr>
        <a:xfrm>
          <a:off x="2641111" y="1355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141066</xdr:rowOff>
    </xdr:from>
    <xdr:to>
      <xdr:col>3</xdr:col>
      <xdr:colOff>3175</xdr:colOff>
      <xdr:row>79</xdr:row>
      <xdr:rowOff>71216</xdr:rowOff>
    </xdr:to>
    <xdr:sp macro="" textlink="">
      <xdr:nvSpPr>
        <xdr:cNvPr id="196" name="円/楕円 195"/>
        <xdr:cNvSpPr/>
      </xdr:nvSpPr>
      <xdr:spPr>
        <a:xfrm>
          <a:off x="1968500" y="135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62343</xdr:rowOff>
    </xdr:from>
    <xdr:ext cx="534377" cy="259045"/>
    <xdr:sp macro="" textlink="">
      <xdr:nvSpPr>
        <xdr:cNvPr id="197" name="テキスト ボックス 196"/>
        <xdr:cNvSpPr txBox="1"/>
      </xdr:nvSpPr>
      <xdr:spPr>
        <a:xfrm>
          <a:off x="1752111" y="136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68280</xdr:rowOff>
    </xdr:from>
    <xdr:to>
      <xdr:col>1</xdr:col>
      <xdr:colOff>485775</xdr:colOff>
      <xdr:row>78</xdr:row>
      <xdr:rowOff>169880</xdr:rowOff>
    </xdr:to>
    <xdr:sp macro="" textlink="">
      <xdr:nvSpPr>
        <xdr:cNvPr id="198" name="円/楕円 197"/>
        <xdr:cNvSpPr/>
      </xdr:nvSpPr>
      <xdr:spPr>
        <a:xfrm>
          <a:off x="1079500" y="134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161007</xdr:rowOff>
    </xdr:from>
    <xdr:ext cx="534377" cy="259045"/>
    <xdr:sp macro="" textlink="">
      <xdr:nvSpPr>
        <xdr:cNvPr id="199" name="テキスト ボックス 198"/>
        <xdr:cNvSpPr txBox="1"/>
      </xdr:nvSpPr>
      <xdr:spPr>
        <a:xfrm>
          <a:off x="863111" y="1353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2" name="直線コネクタ 221"/>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3"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4" name="直線コネクタ 223"/>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5"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6" name="直線コネクタ 225"/>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53442</xdr:rowOff>
    </xdr:from>
    <xdr:to>
      <xdr:col>6</xdr:col>
      <xdr:colOff>511175</xdr:colOff>
      <xdr:row>97</xdr:row>
      <xdr:rowOff>104153</xdr:rowOff>
    </xdr:to>
    <xdr:cxnSp macro="">
      <xdr:nvCxnSpPr>
        <xdr:cNvPr id="227" name="直線コネクタ 226"/>
        <xdr:cNvCxnSpPr/>
      </xdr:nvCxnSpPr>
      <xdr:spPr>
        <a:xfrm>
          <a:off x="3797300" y="16684092"/>
          <a:ext cx="8382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138867</xdr:rowOff>
    </xdr:from>
    <xdr:ext cx="534377" cy="259045"/>
    <xdr:sp macro="" textlink="">
      <xdr:nvSpPr>
        <xdr:cNvPr id="228" name="衛生費平均値テキスト"/>
        <xdr:cNvSpPr txBox="1"/>
      </xdr:nvSpPr>
      <xdr:spPr>
        <a:xfrm>
          <a:off x="4686300" y="1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9" name="フローチャート : 判断 228"/>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63995</xdr:rowOff>
    </xdr:from>
    <xdr:to>
      <xdr:col>5</xdr:col>
      <xdr:colOff>358775</xdr:colOff>
      <xdr:row>97</xdr:row>
      <xdr:rowOff>53442</xdr:rowOff>
    </xdr:to>
    <xdr:cxnSp macro="">
      <xdr:nvCxnSpPr>
        <xdr:cNvPr id="230" name="直線コネクタ 229"/>
        <xdr:cNvCxnSpPr/>
      </xdr:nvCxnSpPr>
      <xdr:spPr>
        <a:xfrm>
          <a:off x="2908300" y="16523195"/>
          <a:ext cx="889000" cy="1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31" name="フローチャート : 判断 230"/>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72534</xdr:rowOff>
    </xdr:from>
    <xdr:ext cx="534377" cy="259045"/>
    <xdr:sp macro="" textlink="">
      <xdr:nvSpPr>
        <xdr:cNvPr id="232" name="テキスト ボックス 231"/>
        <xdr:cNvSpPr txBox="1"/>
      </xdr:nvSpPr>
      <xdr:spPr>
        <a:xfrm>
          <a:off x="35174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89218</xdr:rowOff>
    </xdr:from>
    <xdr:to>
      <xdr:col>4</xdr:col>
      <xdr:colOff>155575</xdr:colOff>
      <xdr:row>96</xdr:row>
      <xdr:rowOff>63995</xdr:rowOff>
    </xdr:to>
    <xdr:cxnSp macro="">
      <xdr:nvCxnSpPr>
        <xdr:cNvPr id="233" name="直線コネクタ 232"/>
        <xdr:cNvCxnSpPr/>
      </xdr:nvCxnSpPr>
      <xdr:spPr>
        <a:xfrm>
          <a:off x="2019300" y="16376968"/>
          <a:ext cx="889000" cy="1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4" name="フローチャート : 判断 233"/>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5" name="テキスト ボックス 234"/>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89218</xdr:rowOff>
    </xdr:from>
    <xdr:to>
      <xdr:col>2</xdr:col>
      <xdr:colOff>638175</xdr:colOff>
      <xdr:row>96</xdr:row>
      <xdr:rowOff>25248</xdr:rowOff>
    </xdr:to>
    <xdr:cxnSp macro="">
      <xdr:nvCxnSpPr>
        <xdr:cNvPr id="236" name="直線コネクタ 235"/>
        <xdr:cNvCxnSpPr/>
      </xdr:nvCxnSpPr>
      <xdr:spPr>
        <a:xfrm flipV="1">
          <a:off x="1130300" y="16376968"/>
          <a:ext cx="8890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7" name="フローチャート : 判断 236"/>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8" name="テキスト ボックス 237"/>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9" name="フローチャート : 判断 238"/>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40" name="テキスト ボックス 239"/>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53353</xdr:rowOff>
    </xdr:from>
    <xdr:to>
      <xdr:col>6</xdr:col>
      <xdr:colOff>561975</xdr:colOff>
      <xdr:row>97</xdr:row>
      <xdr:rowOff>154953</xdr:rowOff>
    </xdr:to>
    <xdr:sp macro="" textlink="">
      <xdr:nvSpPr>
        <xdr:cNvPr id="246" name="円/楕円 245"/>
        <xdr:cNvSpPr/>
      </xdr:nvSpPr>
      <xdr:spPr>
        <a:xfrm>
          <a:off x="4584700" y="166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31780</xdr:rowOff>
    </xdr:from>
    <xdr:ext cx="534377" cy="259045"/>
    <xdr:sp macro="" textlink="">
      <xdr:nvSpPr>
        <xdr:cNvPr id="247" name="衛生費該当値テキスト"/>
        <xdr:cNvSpPr txBox="1"/>
      </xdr:nvSpPr>
      <xdr:spPr>
        <a:xfrm>
          <a:off x="4686300"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2642</xdr:rowOff>
    </xdr:from>
    <xdr:to>
      <xdr:col>5</xdr:col>
      <xdr:colOff>409575</xdr:colOff>
      <xdr:row>97</xdr:row>
      <xdr:rowOff>104242</xdr:rowOff>
    </xdr:to>
    <xdr:sp macro="" textlink="">
      <xdr:nvSpPr>
        <xdr:cNvPr id="248" name="円/楕円 247"/>
        <xdr:cNvSpPr/>
      </xdr:nvSpPr>
      <xdr:spPr>
        <a:xfrm>
          <a:off x="3746500" y="166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95369</xdr:rowOff>
    </xdr:from>
    <xdr:ext cx="534377" cy="259045"/>
    <xdr:sp macro="" textlink="">
      <xdr:nvSpPr>
        <xdr:cNvPr id="249" name="テキスト ボックス 248"/>
        <xdr:cNvSpPr txBox="1"/>
      </xdr:nvSpPr>
      <xdr:spPr>
        <a:xfrm>
          <a:off x="3517411" y="167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13195</xdr:rowOff>
    </xdr:from>
    <xdr:to>
      <xdr:col>4</xdr:col>
      <xdr:colOff>206375</xdr:colOff>
      <xdr:row>96</xdr:row>
      <xdr:rowOff>114795</xdr:rowOff>
    </xdr:to>
    <xdr:sp macro="" textlink="">
      <xdr:nvSpPr>
        <xdr:cNvPr id="250" name="円/楕円 249"/>
        <xdr:cNvSpPr/>
      </xdr:nvSpPr>
      <xdr:spPr>
        <a:xfrm>
          <a:off x="28575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131322</xdr:rowOff>
    </xdr:from>
    <xdr:ext cx="534377" cy="259045"/>
    <xdr:sp macro="" textlink="">
      <xdr:nvSpPr>
        <xdr:cNvPr id="251" name="テキスト ボックス 250"/>
        <xdr:cNvSpPr txBox="1"/>
      </xdr:nvSpPr>
      <xdr:spPr>
        <a:xfrm>
          <a:off x="2641111" y="162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38418</xdr:rowOff>
    </xdr:from>
    <xdr:to>
      <xdr:col>3</xdr:col>
      <xdr:colOff>3175</xdr:colOff>
      <xdr:row>95</xdr:row>
      <xdr:rowOff>140018</xdr:rowOff>
    </xdr:to>
    <xdr:sp macro="" textlink="">
      <xdr:nvSpPr>
        <xdr:cNvPr id="252" name="円/楕円 251"/>
        <xdr:cNvSpPr/>
      </xdr:nvSpPr>
      <xdr:spPr>
        <a:xfrm>
          <a:off x="1968500" y="163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156545</xdr:rowOff>
    </xdr:from>
    <xdr:ext cx="534377" cy="259045"/>
    <xdr:sp macro="" textlink="">
      <xdr:nvSpPr>
        <xdr:cNvPr id="253" name="テキスト ボックス 252"/>
        <xdr:cNvSpPr txBox="1"/>
      </xdr:nvSpPr>
      <xdr:spPr>
        <a:xfrm>
          <a:off x="1752111" y="161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145898</xdr:rowOff>
    </xdr:from>
    <xdr:to>
      <xdr:col>1</xdr:col>
      <xdr:colOff>485775</xdr:colOff>
      <xdr:row>96</xdr:row>
      <xdr:rowOff>76048</xdr:rowOff>
    </xdr:to>
    <xdr:sp macro="" textlink="">
      <xdr:nvSpPr>
        <xdr:cNvPr id="254" name="円/楕円 253"/>
        <xdr:cNvSpPr/>
      </xdr:nvSpPr>
      <xdr:spPr>
        <a:xfrm>
          <a:off x="1079500" y="164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92575</xdr:rowOff>
    </xdr:from>
    <xdr:ext cx="534377" cy="259045"/>
    <xdr:sp macro="" textlink="">
      <xdr:nvSpPr>
        <xdr:cNvPr id="255" name="テキスト ボックス 254"/>
        <xdr:cNvSpPr txBox="1"/>
      </xdr:nvSpPr>
      <xdr:spPr>
        <a:xfrm>
          <a:off x="86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5" name="テキスト ボックス 27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9" name="直線コネクタ 278"/>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80" name="労働費最小値テキスト"/>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81" name="直線コネクタ 280"/>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2" name="労働費最大値テキスト"/>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3" name="直線コネクタ 282"/>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60670</xdr:rowOff>
    </xdr:from>
    <xdr:to>
      <xdr:col>15</xdr:col>
      <xdr:colOff>180975</xdr:colOff>
      <xdr:row>37</xdr:row>
      <xdr:rowOff>134801</xdr:rowOff>
    </xdr:to>
    <xdr:cxnSp macro="">
      <xdr:nvCxnSpPr>
        <xdr:cNvPr id="284" name="直線コネクタ 283"/>
        <xdr:cNvCxnSpPr/>
      </xdr:nvCxnSpPr>
      <xdr:spPr>
        <a:xfrm>
          <a:off x="9639300" y="6232870"/>
          <a:ext cx="8382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5" name="労働費平均値テキスト"/>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6" name="フローチャート : 判断 285"/>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52505</xdr:rowOff>
    </xdr:from>
    <xdr:to>
      <xdr:col>14</xdr:col>
      <xdr:colOff>28575</xdr:colOff>
      <xdr:row>36</xdr:row>
      <xdr:rowOff>60670</xdr:rowOff>
    </xdr:to>
    <xdr:cxnSp macro="">
      <xdr:nvCxnSpPr>
        <xdr:cNvPr id="287" name="直線コネクタ 286"/>
        <xdr:cNvCxnSpPr/>
      </xdr:nvCxnSpPr>
      <xdr:spPr>
        <a:xfrm>
          <a:off x="8750300" y="622470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8" name="フローチャート : 判断 287"/>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9" name="テキスト ボックス 288"/>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25890</xdr:rowOff>
    </xdr:from>
    <xdr:to>
      <xdr:col>12</xdr:col>
      <xdr:colOff>511175</xdr:colOff>
      <xdr:row>36</xdr:row>
      <xdr:rowOff>52505</xdr:rowOff>
    </xdr:to>
    <xdr:cxnSp macro="">
      <xdr:nvCxnSpPr>
        <xdr:cNvPr id="290" name="直線コネクタ 289"/>
        <xdr:cNvCxnSpPr/>
      </xdr:nvCxnSpPr>
      <xdr:spPr>
        <a:xfrm>
          <a:off x="7861300" y="5855190"/>
          <a:ext cx="889000" cy="36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91" name="フローチャート : 判断 290"/>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169380</xdr:rowOff>
    </xdr:from>
    <xdr:ext cx="469744" cy="259045"/>
    <xdr:sp macro="" textlink="">
      <xdr:nvSpPr>
        <xdr:cNvPr id="292" name="テキスト ボックス 291"/>
        <xdr:cNvSpPr txBox="1"/>
      </xdr:nvSpPr>
      <xdr:spPr>
        <a:xfrm>
          <a:off x="8515427" y="6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128107</xdr:rowOff>
    </xdr:from>
    <xdr:to>
      <xdr:col>11</xdr:col>
      <xdr:colOff>307975</xdr:colOff>
      <xdr:row>34</xdr:row>
      <xdr:rowOff>25890</xdr:rowOff>
    </xdr:to>
    <xdr:cxnSp macro="">
      <xdr:nvCxnSpPr>
        <xdr:cNvPr id="293" name="直線コネクタ 292"/>
        <xdr:cNvCxnSpPr/>
      </xdr:nvCxnSpPr>
      <xdr:spPr>
        <a:xfrm>
          <a:off x="6972300" y="5271607"/>
          <a:ext cx="889000" cy="58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46119</xdr:rowOff>
    </xdr:from>
    <xdr:to>
      <xdr:col>11</xdr:col>
      <xdr:colOff>358775</xdr:colOff>
      <xdr:row>34</xdr:row>
      <xdr:rowOff>147719</xdr:rowOff>
    </xdr:to>
    <xdr:sp macro="" textlink="">
      <xdr:nvSpPr>
        <xdr:cNvPr id="294" name="フローチャート : 判断 293"/>
        <xdr:cNvSpPr/>
      </xdr:nvSpPr>
      <xdr:spPr>
        <a:xfrm>
          <a:off x="7810500" y="58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138846</xdr:rowOff>
    </xdr:from>
    <xdr:ext cx="469744" cy="259045"/>
    <xdr:sp macro="" textlink="">
      <xdr:nvSpPr>
        <xdr:cNvPr id="295" name="テキスト ボックス 294"/>
        <xdr:cNvSpPr txBox="1"/>
      </xdr:nvSpPr>
      <xdr:spPr>
        <a:xfrm>
          <a:off x="7626427" y="59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151602</xdr:rowOff>
    </xdr:from>
    <xdr:to>
      <xdr:col>10</xdr:col>
      <xdr:colOff>155575</xdr:colOff>
      <xdr:row>34</xdr:row>
      <xdr:rowOff>81752</xdr:rowOff>
    </xdr:to>
    <xdr:sp macro="" textlink="">
      <xdr:nvSpPr>
        <xdr:cNvPr id="296" name="フローチャート : 判断 295"/>
        <xdr:cNvSpPr/>
      </xdr:nvSpPr>
      <xdr:spPr>
        <a:xfrm>
          <a:off x="6921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72879</xdr:rowOff>
    </xdr:from>
    <xdr:ext cx="469744" cy="259045"/>
    <xdr:sp macro="" textlink="">
      <xdr:nvSpPr>
        <xdr:cNvPr id="297" name="テキスト ボックス 296"/>
        <xdr:cNvSpPr txBox="1"/>
      </xdr:nvSpPr>
      <xdr:spPr>
        <a:xfrm>
          <a:off x="6737427" y="59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84001</xdr:rowOff>
    </xdr:from>
    <xdr:to>
      <xdr:col>15</xdr:col>
      <xdr:colOff>231775</xdr:colOff>
      <xdr:row>38</xdr:row>
      <xdr:rowOff>14151</xdr:rowOff>
    </xdr:to>
    <xdr:sp macro="" textlink="">
      <xdr:nvSpPr>
        <xdr:cNvPr id="303" name="円/楕円 302"/>
        <xdr:cNvSpPr/>
      </xdr:nvSpPr>
      <xdr:spPr>
        <a:xfrm>
          <a:off x="104267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170378</xdr:rowOff>
    </xdr:from>
    <xdr:ext cx="469744" cy="259045"/>
    <xdr:sp macro="" textlink="">
      <xdr:nvSpPr>
        <xdr:cNvPr id="304" name="労働費該当値テキスト"/>
        <xdr:cNvSpPr txBox="1"/>
      </xdr:nvSpPr>
      <xdr:spPr>
        <a:xfrm>
          <a:off x="10528300" y="634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9870</xdr:rowOff>
    </xdr:from>
    <xdr:to>
      <xdr:col>14</xdr:col>
      <xdr:colOff>79375</xdr:colOff>
      <xdr:row>36</xdr:row>
      <xdr:rowOff>111470</xdr:rowOff>
    </xdr:to>
    <xdr:sp macro="" textlink="">
      <xdr:nvSpPr>
        <xdr:cNvPr id="305" name="円/楕円 304"/>
        <xdr:cNvSpPr/>
      </xdr:nvSpPr>
      <xdr:spPr>
        <a:xfrm>
          <a:off x="95885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102597</xdr:rowOff>
    </xdr:from>
    <xdr:ext cx="469744" cy="259045"/>
    <xdr:sp macro="" textlink="">
      <xdr:nvSpPr>
        <xdr:cNvPr id="306" name="テキスト ボックス 305"/>
        <xdr:cNvSpPr txBox="1"/>
      </xdr:nvSpPr>
      <xdr:spPr>
        <a:xfrm>
          <a:off x="9391727" y="62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1705</xdr:rowOff>
    </xdr:from>
    <xdr:to>
      <xdr:col>12</xdr:col>
      <xdr:colOff>561975</xdr:colOff>
      <xdr:row>36</xdr:row>
      <xdr:rowOff>103305</xdr:rowOff>
    </xdr:to>
    <xdr:sp macro="" textlink="">
      <xdr:nvSpPr>
        <xdr:cNvPr id="307" name="円/楕円 306"/>
        <xdr:cNvSpPr/>
      </xdr:nvSpPr>
      <xdr:spPr>
        <a:xfrm>
          <a:off x="8699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119832</xdr:rowOff>
    </xdr:from>
    <xdr:ext cx="469744" cy="259045"/>
    <xdr:sp macro="" textlink="">
      <xdr:nvSpPr>
        <xdr:cNvPr id="308" name="テキスト ボックス 307"/>
        <xdr:cNvSpPr txBox="1"/>
      </xdr:nvSpPr>
      <xdr:spPr>
        <a:xfrm>
          <a:off x="8515427"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146540</xdr:rowOff>
    </xdr:from>
    <xdr:to>
      <xdr:col>11</xdr:col>
      <xdr:colOff>358775</xdr:colOff>
      <xdr:row>34</xdr:row>
      <xdr:rowOff>76690</xdr:rowOff>
    </xdr:to>
    <xdr:sp macro="" textlink="">
      <xdr:nvSpPr>
        <xdr:cNvPr id="309" name="円/楕円 308"/>
        <xdr:cNvSpPr/>
      </xdr:nvSpPr>
      <xdr:spPr>
        <a:xfrm>
          <a:off x="7810500" y="58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93217</xdr:rowOff>
    </xdr:from>
    <xdr:ext cx="469744" cy="259045"/>
    <xdr:sp macro="" textlink="">
      <xdr:nvSpPr>
        <xdr:cNvPr id="310" name="テキスト ボックス 309"/>
        <xdr:cNvSpPr txBox="1"/>
      </xdr:nvSpPr>
      <xdr:spPr>
        <a:xfrm>
          <a:off x="7626427" y="557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77307</xdr:rowOff>
    </xdr:from>
    <xdr:to>
      <xdr:col>10</xdr:col>
      <xdr:colOff>155575</xdr:colOff>
      <xdr:row>31</xdr:row>
      <xdr:rowOff>7457</xdr:rowOff>
    </xdr:to>
    <xdr:sp macro="" textlink="">
      <xdr:nvSpPr>
        <xdr:cNvPr id="311" name="円/楕円 310"/>
        <xdr:cNvSpPr/>
      </xdr:nvSpPr>
      <xdr:spPr>
        <a:xfrm>
          <a:off x="6921500" y="52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23984</xdr:rowOff>
    </xdr:from>
    <xdr:ext cx="469744" cy="259045"/>
    <xdr:sp macro="" textlink="">
      <xdr:nvSpPr>
        <xdr:cNvPr id="312" name="テキスト ボックス 311"/>
        <xdr:cNvSpPr txBox="1"/>
      </xdr:nvSpPr>
      <xdr:spPr>
        <a:xfrm>
          <a:off x="6737427" y="49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5" name="直線コネクタ 334"/>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6"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7" name="直線コネクタ 336"/>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8"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9" name="直線コネクタ 338"/>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10389</xdr:rowOff>
    </xdr:from>
    <xdr:to>
      <xdr:col>15</xdr:col>
      <xdr:colOff>180975</xdr:colOff>
      <xdr:row>54</xdr:row>
      <xdr:rowOff>38583</xdr:rowOff>
    </xdr:to>
    <xdr:cxnSp macro="">
      <xdr:nvCxnSpPr>
        <xdr:cNvPr id="340" name="直線コネクタ 339"/>
        <xdr:cNvCxnSpPr/>
      </xdr:nvCxnSpPr>
      <xdr:spPr>
        <a:xfrm flipV="1">
          <a:off x="9639300" y="9268689"/>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41"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2" name="フローチャート : 判断 341"/>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39192</xdr:rowOff>
    </xdr:from>
    <xdr:to>
      <xdr:col>14</xdr:col>
      <xdr:colOff>28575</xdr:colOff>
      <xdr:row>54</xdr:row>
      <xdr:rowOff>38583</xdr:rowOff>
    </xdr:to>
    <xdr:cxnSp macro="">
      <xdr:nvCxnSpPr>
        <xdr:cNvPr id="343" name="直線コネクタ 342"/>
        <xdr:cNvCxnSpPr/>
      </xdr:nvCxnSpPr>
      <xdr:spPr>
        <a:xfrm>
          <a:off x="8750300" y="9126042"/>
          <a:ext cx="889000" cy="1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4" name="フローチャート : 判断 343"/>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5" name="テキスト ボックス 344"/>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39192</xdr:rowOff>
    </xdr:from>
    <xdr:to>
      <xdr:col>12</xdr:col>
      <xdr:colOff>511175</xdr:colOff>
      <xdr:row>53</xdr:row>
      <xdr:rowOff>42088</xdr:rowOff>
    </xdr:to>
    <xdr:cxnSp macro="">
      <xdr:nvCxnSpPr>
        <xdr:cNvPr id="346" name="直線コネクタ 345"/>
        <xdr:cNvCxnSpPr/>
      </xdr:nvCxnSpPr>
      <xdr:spPr>
        <a:xfrm flipV="1">
          <a:off x="7861300" y="912604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7" name="フローチャート : 判断 346"/>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78223</xdr:rowOff>
    </xdr:from>
    <xdr:ext cx="534377" cy="259045"/>
    <xdr:sp macro="" textlink="">
      <xdr:nvSpPr>
        <xdr:cNvPr id="348" name="テキスト ボックス 347"/>
        <xdr:cNvSpPr txBox="1"/>
      </xdr:nvSpPr>
      <xdr:spPr>
        <a:xfrm>
          <a:off x="84831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42088</xdr:rowOff>
    </xdr:from>
    <xdr:to>
      <xdr:col>11</xdr:col>
      <xdr:colOff>307975</xdr:colOff>
      <xdr:row>54</xdr:row>
      <xdr:rowOff>100152</xdr:rowOff>
    </xdr:to>
    <xdr:cxnSp macro="">
      <xdr:nvCxnSpPr>
        <xdr:cNvPr id="349" name="直線コネクタ 348"/>
        <xdr:cNvCxnSpPr/>
      </xdr:nvCxnSpPr>
      <xdr:spPr>
        <a:xfrm flipV="1">
          <a:off x="6972300" y="9128938"/>
          <a:ext cx="889000" cy="2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50" name="フローチャート : 判断 349"/>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90720</xdr:rowOff>
    </xdr:from>
    <xdr:ext cx="534377" cy="259045"/>
    <xdr:sp macro="" textlink="">
      <xdr:nvSpPr>
        <xdr:cNvPr id="351" name="テキスト ボックス 350"/>
        <xdr:cNvSpPr txBox="1"/>
      </xdr:nvSpPr>
      <xdr:spPr>
        <a:xfrm>
          <a:off x="7594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2" name="フローチャート : 判断 351"/>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23703</xdr:rowOff>
    </xdr:from>
    <xdr:ext cx="534377" cy="259045"/>
    <xdr:sp macro="" textlink="">
      <xdr:nvSpPr>
        <xdr:cNvPr id="353" name="テキスト ボックス 352"/>
        <xdr:cNvSpPr txBox="1"/>
      </xdr:nvSpPr>
      <xdr:spPr>
        <a:xfrm>
          <a:off x="6705111" y="96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131039</xdr:rowOff>
    </xdr:from>
    <xdr:to>
      <xdr:col>15</xdr:col>
      <xdr:colOff>231775</xdr:colOff>
      <xdr:row>54</xdr:row>
      <xdr:rowOff>61189</xdr:rowOff>
    </xdr:to>
    <xdr:sp macro="" textlink="">
      <xdr:nvSpPr>
        <xdr:cNvPr id="359" name="円/楕円 358"/>
        <xdr:cNvSpPr/>
      </xdr:nvSpPr>
      <xdr:spPr>
        <a:xfrm>
          <a:off x="10426700" y="92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153916</xdr:rowOff>
    </xdr:from>
    <xdr:ext cx="534377" cy="259045"/>
    <xdr:sp macro="" textlink="">
      <xdr:nvSpPr>
        <xdr:cNvPr id="360" name="農林水産業費該当値テキスト"/>
        <xdr:cNvSpPr txBox="1"/>
      </xdr:nvSpPr>
      <xdr:spPr>
        <a:xfrm>
          <a:off x="10528300" y="90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159233</xdr:rowOff>
    </xdr:from>
    <xdr:to>
      <xdr:col>14</xdr:col>
      <xdr:colOff>79375</xdr:colOff>
      <xdr:row>54</xdr:row>
      <xdr:rowOff>89383</xdr:rowOff>
    </xdr:to>
    <xdr:sp macro="" textlink="">
      <xdr:nvSpPr>
        <xdr:cNvPr id="361" name="円/楕円 360"/>
        <xdr:cNvSpPr/>
      </xdr:nvSpPr>
      <xdr:spPr>
        <a:xfrm>
          <a:off x="9588500" y="92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105910</xdr:rowOff>
    </xdr:from>
    <xdr:ext cx="534377" cy="259045"/>
    <xdr:sp macro="" textlink="">
      <xdr:nvSpPr>
        <xdr:cNvPr id="362" name="テキスト ボックス 361"/>
        <xdr:cNvSpPr txBox="1"/>
      </xdr:nvSpPr>
      <xdr:spPr>
        <a:xfrm>
          <a:off x="9359411" y="90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159842</xdr:rowOff>
    </xdr:from>
    <xdr:to>
      <xdr:col>12</xdr:col>
      <xdr:colOff>561975</xdr:colOff>
      <xdr:row>53</xdr:row>
      <xdr:rowOff>89992</xdr:rowOff>
    </xdr:to>
    <xdr:sp macro="" textlink="">
      <xdr:nvSpPr>
        <xdr:cNvPr id="363" name="円/楕円 362"/>
        <xdr:cNvSpPr/>
      </xdr:nvSpPr>
      <xdr:spPr>
        <a:xfrm>
          <a:off x="8699500" y="90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106519</xdr:rowOff>
    </xdr:from>
    <xdr:ext cx="534377" cy="259045"/>
    <xdr:sp macro="" textlink="">
      <xdr:nvSpPr>
        <xdr:cNvPr id="364" name="テキスト ボックス 363"/>
        <xdr:cNvSpPr txBox="1"/>
      </xdr:nvSpPr>
      <xdr:spPr>
        <a:xfrm>
          <a:off x="8483111" y="88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162738</xdr:rowOff>
    </xdr:from>
    <xdr:to>
      <xdr:col>11</xdr:col>
      <xdr:colOff>358775</xdr:colOff>
      <xdr:row>53</xdr:row>
      <xdr:rowOff>92888</xdr:rowOff>
    </xdr:to>
    <xdr:sp macro="" textlink="">
      <xdr:nvSpPr>
        <xdr:cNvPr id="365" name="円/楕円 364"/>
        <xdr:cNvSpPr/>
      </xdr:nvSpPr>
      <xdr:spPr>
        <a:xfrm>
          <a:off x="7810500" y="90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109415</xdr:rowOff>
    </xdr:from>
    <xdr:ext cx="534377" cy="259045"/>
    <xdr:sp macro="" textlink="">
      <xdr:nvSpPr>
        <xdr:cNvPr id="366" name="テキスト ボックス 365"/>
        <xdr:cNvSpPr txBox="1"/>
      </xdr:nvSpPr>
      <xdr:spPr>
        <a:xfrm>
          <a:off x="7594111" y="88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49352</xdr:rowOff>
    </xdr:from>
    <xdr:to>
      <xdr:col>10</xdr:col>
      <xdr:colOff>155575</xdr:colOff>
      <xdr:row>54</xdr:row>
      <xdr:rowOff>150952</xdr:rowOff>
    </xdr:to>
    <xdr:sp macro="" textlink="">
      <xdr:nvSpPr>
        <xdr:cNvPr id="367" name="円/楕円 366"/>
        <xdr:cNvSpPr/>
      </xdr:nvSpPr>
      <xdr:spPr>
        <a:xfrm>
          <a:off x="6921500" y="93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167479</xdr:rowOff>
    </xdr:from>
    <xdr:ext cx="534377" cy="259045"/>
    <xdr:sp macro="" textlink="">
      <xdr:nvSpPr>
        <xdr:cNvPr id="368" name="テキスト ボックス 367"/>
        <xdr:cNvSpPr txBox="1"/>
      </xdr:nvSpPr>
      <xdr:spPr>
        <a:xfrm>
          <a:off x="6705111" y="90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2" name="直線コネクタ 391"/>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3"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4" name="直線コネクタ 393"/>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5"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6" name="直線コネクタ 395"/>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31001</xdr:rowOff>
    </xdr:from>
    <xdr:to>
      <xdr:col>15</xdr:col>
      <xdr:colOff>180975</xdr:colOff>
      <xdr:row>76</xdr:row>
      <xdr:rowOff>63381</xdr:rowOff>
    </xdr:to>
    <xdr:cxnSp macro="">
      <xdr:nvCxnSpPr>
        <xdr:cNvPr id="397" name="直線コネクタ 396"/>
        <xdr:cNvCxnSpPr/>
      </xdr:nvCxnSpPr>
      <xdr:spPr>
        <a:xfrm>
          <a:off x="9639300" y="13061201"/>
          <a:ext cx="8382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8" name="商工費平均値テキスト"/>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9" name="フローチャート : 判断 398"/>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31001</xdr:rowOff>
    </xdr:from>
    <xdr:to>
      <xdr:col>14</xdr:col>
      <xdr:colOff>28575</xdr:colOff>
      <xdr:row>76</xdr:row>
      <xdr:rowOff>34151</xdr:rowOff>
    </xdr:to>
    <xdr:cxnSp macro="">
      <xdr:nvCxnSpPr>
        <xdr:cNvPr id="400" name="直線コネクタ 399"/>
        <xdr:cNvCxnSpPr/>
      </xdr:nvCxnSpPr>
      <xdr:spPr>
        <a:xfrm flipV="1">
          <a:off x="8750300" y="13061201"/>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401" name="フローチャート : 判断 400"/>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42435</xdr:rowOff>
    </xdr:from>
    <xdr:ext cx="534377" cy="259045"/>
    <xdr:sp macro="" textlink="">
      <xdr:nvSpPr>
        <xdr:cNvPr id="402" name="テキスト ボックス 401"/>
        <xdr:cNvSpPr txBox="1"/>
      </xdr:nvSpPr>
      <xdr:spPr>
        <a:xfrm>
          <a:off x="93594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160764</xdr:rowOff>
    </xdr:from>
    <xdr:to>
      <xdr:col>12</xdr:col>
      <xdr:colOff>511175</xdr:colOff>
      <xdr:row>76</xdr:row>
      <xdr:rowOff>34151</xdr:rowOff>
    </xdr:to>
    <xdr:cxnSp macro="">
      <xdr:nvCxnSpPr>
        <xdr:cNvPr id="403" name="直線コネクタ 402"/>
        <xdr:cNvCxnSpPr/>
      </xdr:nvCxnSpPr>
      <xdr:spPr>
        <a:xfrm>
          <a:off x="7861300" y="13019514"/>
          <a:ext cx="889000" cy="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4" name="フローチャート : 判断 403"/>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93053</xdr:rowOff>
    </xdr:from>
    <xdr:ext cx="534377" cy="259045"/>
    <xdr:sp macro="" textlink="">
      <xdr:nvSpPr>
        <xdr:cNvPr id="405" name="テキスト ボックス 404"/>
        <xdr:cNvSpPr txBox="1"/>
      </xdr:nvSpPr>
      <xdr:spPr>
        <a:xfrm>
          <a:off x="8483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136010</xdr:rowOff>
    </xdr:from>
    <xdr:to>
      <xdr:col>11</xdr:col>
      <xdr:colOff>307975</xdr:colOff>
      <xdr:row>75</xdr:row>
      <xdr:rowOff>160764</xdr:rowOff>
    </xdr:to>
    <xdr:cxnSp macro="">
      <xdr:nvCxnSpPr>
        <xdr:cNvPr id="406" name="直線コネクタ 405"/>
        <xdr:cNvCxnSpPr/>
      </xdr:nvCxnSpPr>
      <xdr:spPr>
        <a:xfrm>
          <a:off x="6972300" y="12994760"/>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7" name="フローチャート : 判断 406"/>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8" name="テキスト ボックス 407"/>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9" name="フローチャート : 判断 408"/>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41739</xdr:rowOff>
    </xdr:from>
    <xdr:ext cx="534377" cy="259045"/>
    <xdr:sp macro="" textlink="">
      <xdr:nvSpPr>
        <xdr:cNvPr id="410" name="テキスト ボックス 409"/>
        <xdr:cNvSpPr txBox="1"/>
      </xdr:nvSpPr>
      <xdr:spPr>
        <a:xfrm>
          <a:off x="6705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12581</xdr:rowOff>
    </xdr:from>
    <xdr:to>
      <xdr:col>15</xdr:col>
      <xdr:colOff>231775</xdr:colOff>
      <xdr:row>76</xdr:row>
      <xdr:rowOff>114181</xdr:rowOff>
    </xdr:to>
    <xdr:sp macro="" textlink="">
      <xdr:nvSpPr>
        <xdr:cNvPr id="416" name="円/楕円 415"/>
        <xdr:cNvSpPr/>
      </xdr:nvSpPr>
      <xdr:spPr>
        <a:xfrm>
          <a:off x="10426700" y="130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162458</xdr:rowOff>
    </xdr:from>
    <xdr:ext cx="534377" cy="259045"/>
    <xdr:sp macro="" textlink="">
      <xdr:nvSpPr>
        <xdr:cNvPr id="417" name="商工費該当値テキスト"/>
        <xdr:cNvSpPr txBox="1"/>
      </xdr:nvSpPr>
      <xdr:spPr>
        <a:xfrm>
          <a:off x="10528300" y="130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33,674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151651</xdr:rowOff>
    </xdr:from>
    <xdr:to>
      <xdr:col>14</xdr:col>
      <xdr:colOff>79375</xdr:colOff>
      <xdr:row>76</xdr:row>
      <xdr:rowOff>81801</xdr:rowOff>
    </xdr:to>
    <xdr:sp macro="" textlink="">
      <xdr:nvSpPr>
        <xdr:cNvPr id="418" name="円/楕円 417"/>
        <xdr:cNvSpPr/>
      </xdr:nvSpPr>
      <xdr:spPr>
        <a:xfrm>
          <a:off x="9588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72928</xdr:rowOff>
    </xdr:from>
    <xdr:ext cx="534377" cy="259045"/>
    <xdr:sp macro="" textlink="">
      <xdr:nvSpPr>
        <xdr:cNvPr id="419" name="テキスト ボックス 418"/>
        <xdr:cNvSpPr txBox="1"/>
      </xdr:nvSpPr>
      <xdr:spPr>
        <a:xfrm>
          <a:off x="93594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154801</xdr:rowOff>
    </xdr:from>
    <xdr:to>
      <xdr:col>12</xdr:col>
      <xdr:colOff>561975</xdr:colOff>
      <xdr:row>76</xdr:row>
      <xdr:rowOff>84951</xdr:rowOff>
    </xdr:to>
    <xdr:sp macro="" textlink="">
      <xdr:nvSpPr>
        <xdr:cNvPr id="420" name="円/楕円 419"/>
        <xdr:cNvSpPr/>
      </xdr:nvSpPr>
      <xdr:spPr>
        <a:xfrm>
          <a:off x="8699500" y="130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76078</xdr:rowOff>
    </xdr:from>
    <xdr:ext cx="534377" cy="259045"/>
    <xdr:sp macro="" textlink="">
      <xdr:nvSpPr>
        <xdr:cNvPr id="421" name="テキスト ボックス 420"/>
        <xdr:cNvSpPr txBox="1"/>
      </xdr:nvSpPr>
      <xdr:spPr>
        <a:xfrm>
          <a:off x="8483111" y="131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109964</xdr:rowOff>
    </xdr:from>
    <xdr:to>
      <xdr:col>11</xdr:col>
      <xdr:colOff>358775</xdr:colOff>
      <xdr:row>76</xdr:row>
      <xdr:rowOff>40114</xdr:rowOff>
    </xdr:to>
    <xdr:sp macro="" textlink="">
      <xdr:nvSpPr>
        <xdr:cNvPr id="422" name="円/楕円 421"/>
        <xdr:cNvSpPr/>
      </xdr:nvSpPr>
      <xdr:spPr>
        <a:xfrm>
          <a:off x="7810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56641</xdr:rowOff>
    </xdr:from>
    <xdr:ext cx="534377" cy="259045"/>
    <xdr:sp macro="" textlink="">
      <xdr:nvSpPr>
        <xdr:cNvPr id="423" name="テキスト ボックス 422"/>
        <xdr:cNvSpPr txBox="1"/>
      </xdr:nvSpPr>
      <xdr:spPr>
        <a:xfrm>
          <a:off x="7594111" y="127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85210</xdr:rowOff>
    </xdr:from>
    <xdr:to>
      <xdr:col>10</xdr:col>
      <xdr:colOff>155575</xdr:colOff>
      <xdr:row>76</xdr:row>
      <xdr:rowOff>15360</xdr:rowOff>
    </xdr:to>
    <xdr:sp macro="" textlink="">
      <xdr:nvSpPr>
        <xdr:cNvPr id="424" name="円/楕円 423"/>
        <xdr:cNvSpPr/>
      </xdr:nvSpPr>
      <xdr:spPr>
        <a:xfrm>
          <a:off x="6921500" y="12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31887</xdr:rowOff>
    </xdr:from>
    <xdr:ext cx="534377" cy="259045"/>
    <xdr:sp macro="" textlink="">
      <xdr:nvSpPr>
        <xdr:cNvPr id="425" name="テキスト ボックス 424"/>
        <xdr:cNvSpPr txBox="1"/>
      </xdr:nvSpPr>
      <xdr:spPr>
        <a:xfrm>
          <a:off x="6705111" y="127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2" name="テキスト ボックス 44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50" name="直線コネクタ 449"/>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51"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2" name="直線コネクタ 451"/>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3"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4" name="直線コネクタ 453"/>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108006</xdr:rowOff>
    </xdr:from>
    <xdr:to>
      <xdr:col>15</xdr:col>
      <xdr:colOff>180975</xdr:colOff>
      <xdr:row>94</xdr:row>
      <xdr:rowOff>161793</xdr:rowOff>
    </xdr:to>
    <xdr:cxnSp macro="">
      <xdr:nvCxnSpPr>
        <xdr:cNvPr id="455" name="直線コネクタ 454"/>
        <xdr:cNvCxnSpPr/>
      </xdr:nvCxnSpPr>
      <xdr:spPr>
        <a:xfrm flipV="1">
          <a:off x="9639300" y="16224306"/>
          <a:ext cx="8382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80439</xdr:rowOff>
    </xdr:from>
    <xdr:ext cx="534377" cy="259045"/>
    <xdr:sp macro="" textlink="">
      <xdr:nvSpPr>
        <xdr:cNvPr id="456" name="土木費平均値テキスト"/>
        <xdr:cNvSpPr txBox="1"/>
      </xdr:nvSpPr>
      <xdr:spPr>
        <a:xfrm>
          <a:off x="10528300" y="16539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7" name="フローチャート : 判断 456"/>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73177</xdr:rowOff>
    </xdr:from>
    <xdr:to>
      <xdr:col>14</xdr:col>
      <xdr:colOff>28575</xdr:colOff>
      <xdr:row>94</xdr:row>
      <xdr:rowOff>161793</xdr:rowOff>
    </xdr:to>
    <xdr:cxnSp macro="">
      <xdr:nvCxnSpPr>
        <xdr:cNvPr id="458" name="直線コネクタ 457"/>
        <xdr:cNvCxnSpPr/>
      </xdr:nvCxnSpPr>
      <xdr:spPr>
        <a:xfrm>
          <a:off x="8750300" y="16018027"/>
          <a:ext cx="889000" cy="2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9" name="フローチャート : 判断 458"/>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67767</xdr:rowOff>
    </xdr:from>
    <xdr:ext cx="534377" cy="259045"/>
    <xdr:sp macro="" textlink="">
      <xdr:nvSpPr>
        <xdr:cNvPr id="460" name="テキスト ボックス 459"/>
        <xdr:cNvSpPr txBox="1"/>
      </xdr:nvSpPr>
      <xdr:spPr>
        <a:xfrm>
          <a:off x="93594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73177</xdr:rowOff>
    </xdr:from>
    <xdr:to>
      <xdr:col>12</xdr:col>
      <xdr:colOff>511175</xdr:colOff>
      <xdr:row>93</xdr:row>
      <xdr:rowOff>146052</xdr:rowOff>
    </xdr:to>
    <xdr:cxnSp macro="">
      <xdr:nvCxnSpPr>
        <xdr:cNvPr id="461" name="直線コネクタ 460"/>
        <xdr:cNvCxnSpPr/>
      </xdr:nvCxnSpPr>
      <xdr:spPr>
        <a:xfrm flipV="1">
          <a:off x="7861300" y="16018027"/>
          <a:ext cx="889000" cy="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2" name="フローチャート : 判断 461"/>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109569</xdr:rowOff>
    </xdr:from>
    <xdr:ext cx="534377" cy="259045"/>
    <xdr:sp macro="" textlink="">
      <xdr:nvSpPr>
        <xdr:cNvPr id="463" name="テキスト ボックス 462"/>
        <xdr:cNvSpPr txBox="1"/>
      </xdr:nvSpPr>
      <xdr:spPr>
        <a:xfrm>
          <a:off x="8483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146052</xdr:rowOff>
    </xdr:from>
    <xdr:to>
      <xdr:col>11</xdr:col>
      <xdr:colOff>307975</xdr:colOff>
      <xdr:row>94</xdr:row>
      <xdr:rowOff>115501</xdr:rowOff>
    </xdr:to>
    <xdr:cxnSp macro="">
      <xdr:nvCxnSpPr>
        <xdr:cNvPr id="464" name="直線コネクタ 463"/>
        <xdr:cNvCxnSpPr/>
      </xdr:nvCxnSpPr>
      <xdr:spPr>
        <a:xfrm flipV="1">
          <a:off x="6972300" y="16090902"/>
          <a:ext cx="889000" cy="1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5" name="フローチャート : 判断 464"/>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110907</xdr:rowOff>
    </xdr:from>
    <xdr:ext cx="534377" cy="259045"/>
    <xdr:sp macro="" textlink="">
      <xdr:nvSpPr>
        <xdr:cNvPr id="466" name="テキスト ボックス 465"/>
        <xdr:cNvSpPr txBox="1"/>
      </xdr:nvSpPr>
      <xdr:spPr>
        <a:xfrm>
          <a:off x="7594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7" name="フローチャート : 判断 466"/>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42459</xdr:rowOff>
    </xdr:from>
    <xdr:ext cx="534377" cy="259045"/>
    <xdr:sp macro="" textlink="">
      <xdr:nvSpPr>
        <xdr:cNvPr id="468" name="テキスト ボックス 467"/>
        <xdr:cNvSpPr txBox="1"/>
      </xdr:nvSpPr>
      <xdr:spPr>
        <a:xfrm>
          <a:off x="6705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57206</xdr:rowOff>
    </xdr:from>
    <xdr:to>
      <xdr:col>15</xdr:col>
      <xdr:colOff>231775</xdr:colOff>
      <xdr:row>94</xdr:row>
      <xdr:rowOff>158806</xdr:rowOff>
    </xdr:to>
    <xdr:sp macro="" textlink="">
      <xdr:nvSpPr>
        <xdr:cNvPr id="474" name="円/楕円 473"/>
        <xdr:cNvSpPr/>
      </xdr:nvSpPr>
      <xdr:spPr>
        <a:xfrm>
          <a:off x="10426700" y="161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80083</xdr:rowOff>
    </xdr:from>
    <xdr:ext cx="534377" cy="259045"/>
    <xdr:sp macro="" textlink="">
      <xdr:nvSpPr>
        <xdr:cNvPr id="475" name="土木費該当値テキスト"/>
        <xdr:cNvSpPr txBox="1"/>
      </xdr:nvSpPr>
      <xdr:spPr>
        <a:xfrm>
          <a:off x="10528300" y="160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91,941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110993</xdr:rowOff>
    </xdr:from>
    <xdr:to>
      <xdr:col>14</xdr:col>
      <xdr:colOff>79375</xdr:colOff>
      <xdr:row>95</xdr:row>
      <xdr:rowOff>41143</xdr:rowOff>
    </xdr:to>
    <xdr:sp macro="" textlink="">
      <xdr:nvSpPr>
        <xdr:cNvPr id="476" name="円/楕円 475"/>
        <xdr:cNvSpPr/>
      </xdr:nvSpPr>
      <xdr:spPr>
        <a:xfrm>
          <a:off x="9588500" y="162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57670</xdr:rowOff>
    </xdr:from>
    <xdr:ext cx="534377" cy="259045"/>
    <xdr:sp macro="" textlink="">
      <xdr:nvSpPr>
        <xdr:cNvPr id="477" name="テキスト ボックス 476"/>
        <xdr:cNvSpPr txBox="1"/>
      </xdr:nvSpPr>
      <xdr:spPr>
        <a:xfrm>
          <a:off x="9359411" y="160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22377</xdr:rowOff>
    </xdr:from>
    <xdr:to>
      <xdr:col>12</xdr:col>
      <xdr:colOff>561975</xdr:colOff>
      <xdr:row>93</xdr:row>
      <xdr:rowOff>123977</xdr:rowOff>
    </xdr:to>
    <xdr:sp macro="" textlink="">
      <xdr:nvSpPr>
        <xdr:cNvPr id="478" name="円/楕円 477"/>
        <xdr:cNvSpPr/>
      </xdr:nvSpPr>
      <xdr:spPr>
        <a:xfrm>
          <a:off x="8699500" y="159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140504</xdr:rowOff>
    </xdr:from>
    <xdr:ext cx="599010" cy="259045"/>
    <xdr:sp macro="" textlink="">
      <xdr:nvSpPr>
        <xdr:cNvPr id="479" name="テキスト ボックス 478"/>
        <xdr:cNvSpPr txBox="1"/>
      </xdr:nvSpPr>
      <xdr:spPr>
        <a:xfrm>
          <a:off x="8450794" y="1574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104,574</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95252</xdr:rowOff>
    </xdr:from>
    <xdr:to>
      <xdr:col>11</xdr:col>
      <xdr:colOff>358775</xdr:colOff>
      <xdr:row>94</xdr:row>
      <xdr:rowOff>25402</xdr:rowOff>
    </xdr:to>
    <xdr:sp macro="" textlink="">
      <xdr:nvSpPr>
        <xdr:cNvPr id="480" name="円/楕円 479"/>
        <xdr:cNvSpPr/>
      </xdr:nvSpPr>
      <xdr:spPr>
        <a:xfrm>
          <a:off x="7810500" y="160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41929</xdr:rowOff>
    </xdr:from>
    <xdr:ext cx="599010" cy="259045"/>
    <xdr:sp macro="" textlink="">
      <xdr:nvSpPr>
        <xdr:cNvPr id="481" name="テキスト ボックス 480"/>
        <xdr:cNvSpPr txBox="1"/>
      </xdr:nvSpPr>
      <xdr:spPr>
        <a:xfrm>
          <a:off x="7561794" y="158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64701</xdr:rowOff>
    </xdr:from>
    <xdr:to>
      <xdr:col>10</xdr:col>
      <xdr:colOff>155575</xdr:colOff>
      <xdr:row>94</xdr:row>
      <xdr:rowOff>166301</xdr:rowOff>
    </xdr:to>
    <xdr:sp macro="" textlink="">
      <xdr:nvSpPr>
        <xdr:cNvPr id="482" name="円/楕円 481"/>
        <xdr:cNvSpPr/>
      </xdr:nvSpPr>
      <xdr:spPr>
        <a:xfrm>
          <a:off x="6921500" y="161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11378</xdr:rowOff>
    </xdr:from>
    <xdr:ext cx="534377" cy="259045"/>
    <xdr:sp macro="" textlink="">
      <xdr:nvSpPr>
        <xdr:cNvPr id="483" name="テキスト ボックス 482"/>
        <xdr:cNvSpPr txBox="1"/>
      </xdr:nvSpPr>
      <xdr:spPr>
        <a:xfrm>
          <a:off x="6705111" y="159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4" name="テキスト ボックス 50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8" name="直線コネクタ 507"/>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9" name="警察費最小値テキスト"/>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10" name="直線コネクタ 509"/>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11" name="警察費最大値テキスト"/>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2" name="直線コネクタ 511"/>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12827</xdr:rowOff>
    </xdr:from>
    <xdr:to>
      <xdr:col>23</xdr:col>
      <xdr:colOff>517525</xdr:colOff>
      <xdr:row>34</xdr:row>
      <xdr:rowOff>76182</xdr:rowOff>
    </xdr:to>
    <xdr:cxnSp macro="">
      <xdr:nvCxnSpPr>
        <xdr:cNvPr id="513" name="直線コネクタ 512"/>
        <xdr:cNvCxnSpPr/>
      </xdr:nvCxnSpPr>
      <xdr:spPr>
        <a:xfrm>
          <a:off x="15481300" y="5842127"/>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85288</xdr:rowOff>
    </xdr:from>
    <xdr:ext cx="534377" cy="259045"/>
    <xdr:sp macro="" textlink="">
      <xdr:nvSpPr>
        <xdr:cNvPr id="514" name="警察費平均値テキスト"/>
        <xdr:cNvSpPr txBox="1"/>
      </xdr:nvSpPr>
      <xdr:spPr>
        <a:xfrm>
          <a:off x="16370300" y="608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5" name="フローチャート : 判断 514"/>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12827</xdr:rowOff>
    </xdr:from>
    <xdr:to>
      <xdr:col>22</xdr:col>
      <xdr:colOff>365125</xdr:colOff>
      <xdr:row>34</xdr:row>
      <xdr:rowOff>168602</xdr:rowOff>
    </xdr:to>
    <xdr:cxnSp macro="">
      <xdr:nvCxnSpPr>
        <xdr:cNvPr id="516" name="直線コネクタ 515"/>
        <xdr:cNvCxnSpPr/>
      </xdr:nvCxnSpPr>
      <xdr:spPr>
        <a:xfrm flipV="1">
          <a:off x="14592300" y="5842127"/>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7" name="フローチャート : 判断 516"/>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46590</xdr:rowOff>
    </xdr:from>
    <xdr:ext cx="534377" cy="259045"/>
    <xdr:sp macro="" textlink="">
      <xdr:nvSpPr>
        <xdr:cNvPr id="518" name="テキスト ボックス 517"/>
        <xdr:cNvSpPr txBox="1"/>
      </xdr:nvSpPr>
      <xdr:spPr>
        <a:xfrm>
          <a:off x="152014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154559</xdr:rowOff>
    </xdr:from>
    <xdr:to>
      <xdr:col>21</xdr:col>
      <xdr:colOff>161925</xdr:colOff>
      <xdr:row>34</xdr:row>
      <xdr:rowOff>168602</xdr:rowOff>
    </xdr:to>
    <xdr:cxnSp macro="">
      <xdr:nvCxnSpPr>
        <xdr:cNvPr id="519" name="直線コネクタ 518"/>
        <xdr:cNvCxnSpPr/>
      </xdr:nvCxnSpPr>
      <xdr:spPr>
        <a:xfrm>
          <a:off x="13703300" y="5983859"/>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20" name="フローチャート : 判断 519"/>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141622</xdr:rowOff>
    </xdr:from>
    <xdr:ext cx="534377" cy="259045"/>
    <xdr:sp macro="" textlink="">
      <xdr:nvSpPr>
        <xdr:cNvPr id="521" name="テキスト ボックス 520"/>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154559</xdr:rowOff>
    </xdr:from>
    <xdr:to>
      <xdr:col>19</xdr:col>
      <xdr:colOff>644525</xdr:colOff>
      <xdr:row>35</xdr:row>
      <xdr:rowOff>70303</xdr:rowOff>
    </xdr:to>
    <xdr:cxnSp macro="">
      <xdr:nvCxnSpPr>
        <xdr:cNvPr id="522" name="直線コネクタ 521"/>
        <xdr:cNvCxnSpPr/>
      </xdr:nvCxnSpPr>
      <xdr:spPr>
        <a:xfrm flipV="1">
          <a:off x="12814300" y="5983859"/>
          <a:ext cx="8890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93309</xdr:rowOff>
    </xdr:from>
    <xdr:to>
      <xdr:col>20</xdr:col>
      <xdr:colOff>9525</xdr:colOff>
      <xdr:row>38</xdr:row>
      <xdr:rowOff>23459</xdr:rowOff>
    </xdr:to>
    <xdr:sp macro="" textlink="">
      <xdr:nvSpPr>
        <xdr:cNvPr id="523" name="フローチャート : 判断 522"/>
        <xdr:cNvSpPr/>
      </xdr:nvSpPr>
      <xdr:spPr>
        <a:xfrm>
          <a:off x="13652500" y="64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14586</xdr:rowOff>
    </xdr:from>
    <xdr:ext cx="534377" cy="259045"/>
    <xdr:sp macro="" textlink="">
      <xdr:nvSpPr>
        <xdr:cNvPr id="524" name="テキスト ボックス 523"/>
        <xdr:cNvSpPr txBox="1"/>
      </xdr:nvSpPr>
      <xdr:spPr>
        <a:xfrm>
          <a:off x="13436111" y="65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130375</xdr:rowOff>
    </xdr:from>
    <xdr:to>
      <xdr:col>18</xdr:col>
      <xdr:colOff>492125</xdr:colOff>
      <xdr:row>37</xdr:row>
      <xdr:rowOff>60525</xdr:rowOff>
    </xdr:to>
    <xdr:sp macro="" textlink="">
      <xdr:nvSpPr>
        <xdr:cNvPr id="525" name="フローチャート : 判断 524"/>
        <xdr:cNvSpPr/>
      </xdr:nvSpPr>
      <xdr:spPr>
        <a:xfrm>
          <a:off x="12763500" y="6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51652</xdr:rowOff>
    </xdr:from>
    <xdr:ext cx="534377" cy="259045"/>
    <xdr:sp macro="" textlink="">
      <xdr:nvSpPr>
        <xdr:cNvPr id="526" name="テキスト ボックス 525"/>
        <xdr:cNvSpPr txBox="1"/>
      </xdr:nvSpPr>
      <xdr:spPr>
        <a:xfrm>
          <a:off x="12547111" y="639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25382</xdr:rowOff>
    </xdr:from>
    <xdr:to>
      <xdr:col>23</xdr:col>
      <xdr:colOff>568325</xdr:colOff>
      <xdr:row>34</xdr:row>
      <xdr:rowOff>126982</xdr:rowOff>
    </xdr:to>
    <xdr:sp macro="" textlink="">
      <xdr:nvSpPr>
        <xdr:cNvPr id="532" name="円/楕円 531"/>
        <xdr:cNvSpPr/>
      </xdr:nvSpPr>
      <xdr:spPr>
        <a:xfrm>
          <a:off x="16268700" y="58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48259</xdr:rowOff>
    </xdr:from>
    <xdr:ext cx="534377" cy="259045"/>
    <xdr:sp macro="" textlink="">
      <xdr:nvSpPr>
        <xdr:cNvPr id="533" name="警察費該当値テキスト"/>
        <xdr:cNvSpPr txBox="1"/>
      </xdr:nvSpPr>
      <xdr:spPr>
        <a:xfrm>
          <a:off x="16370300" y="57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133477</xdr:rowOff>
    </xdr:from>
    <xdr:to>
      <xdr:col>22</xdr:col>
      <xdr:colOff>415925</xdr:colOff>
      <xdr:row>34</xdr:row>
      <xdr:rowOff>63627</xdr:rowOff>
    </xdr:to>
    <xdr:sp macro="" textlink="">
      <xdr:nvSpPr>
        <xdr:cNvPr id="534" name="円/楕円 533"/>
        <xdr:cNvSpPr/>
      </xdr:nvSpPr>
      <xdr:spPr>
        <a:xfrm>
          <a:off x="15430500" y="57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80154</xdr:rowOff>
    </xdr:from>
    <xdr:ext cx="534377" cy="259045"/>
    <xdr:sp macro="" textlink="">
      <xdr:nvSpPr>
        <xdr:cNvPr id="535" name="テキスト ボックス 534"/>
        <xdr:cNvSpPr txBox="1"/>
      </xdr:nvSpPr>
      <xdr:spPr>
        <a:xfrm>
          <a:off x="15201411" y="55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117802</xdr:rowOff>
    </xdr:from>
    <xdr:to>
      <xdr:col>21</xdr:col>
      <xdr:colOff>212725</xdr:colOff>
      <xdr:row>35</xdr:row>
      <xdr:rowOff>47952</xdr:rowOff>
    </xdr:to>
    <xdr:sp macro="" textlink="">
      <xdr:nvSpPr>
        <xdr:cNvPr id="536" name="円/楕円 535"/>
        <xdr:cNvSpPr/>
      </xdr:nvSpPr>
      <xdr:spPr>
        <a:xfrm>
          <a:off x="14541500" y="59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64479</xdr:rowOff>
    </xdr:from>
    <xdr:ext cx="534377" cy="259045"/>
    <xdr:sp macro="" textlink="">
      <xdr:nvSpPr>
        <xdr:cNvPr id="537" name="テキスト ボックス 536"/>
        <xdr:cNvSpPr txBox="1"/>
      </xdr:nvSpPr>
      <xdr:spPr>
        <a:xfrm>
          <a:off x="14325111" y="57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103759</xdr:rowOff>
    </xdr:from>
    <xdr:to>
      <xdr:col>20</xdr:col>
      <xdr:colOff>9525</xdr:colOff>
      <xdr:row>35</xdr:row>
      <xdr:rowOff>33909</xdr:rowOff>
    </xdr:to>
    <xdr:sp macro="" textlink="">
      <xdr:nvSpPr>
        <xdr:cNvPr id="538" name="円/楕円 537"/>
        <xdr:cNvSpPr/>
      </xdr:nvSpPr>
      <xdr:spPr>
        <a:xfrm>
          <a:off x="13652500" y="59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50436</xdr:rowOff>
    </xdr:from>
    <xdr:ext cx="534377" cy="259045"/>
    <xdr:sp macro="" textlink="">
      <xdr:nvSpPr>
        <xdr:cNvPr id="539" name="テキスト ボックス 538"/>
        <xdr:cNvSpPr txBox="1"/>
      </xdr:nvSpPr>
      <xdr:spPr>
        <a:xfrm>
          <a:off x="13436111" y="57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19503</xdr:rowOff>
    </xdr:from>
    <xdr:to>
      <xdr:col>18</xdr:col>
      <xdr:colOff>492125</xdr:colOff>
      <xdr:row>35</xdr:row>
      <xdr:rowOff>121103</xdr:rowOff>
    </xdr:to>
    <xdr:sp macro="" textlink="">
      <xdr:nvSpPr>
        <xdr:cNvPr id="540" name="円/楕円 539"/>
        <xdr:cNvSpPr/>
      </xdr:nvSpPr>
      <xdr:spPr>
        <a:xfrm>
          <a:off x="12763500" y="6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137630</xdr:rowOff>
    </xdr:from>
    <xdr:ext cx="534377" cy="259045"/>
    <xdr:sp macro="" textlink="">
      <xdr:nvSpPr>
        <xdr:cNvPr id="541" name="テキスト ボックス 540"/>
        <xdr:cNvSpPr txBox="1"/>
      </xdr:nvSpPr>
      <xdr:spPr>
        <a:xfrm>
          <a:off x="12547111" y="57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4" name="直線コネクタ 563"/>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5"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6" name="直線コネクタ 565"/>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7"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8" name="直線コネクタ 567"/>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116878</xdr:rowOff>
    </xdr:from>
    <xdr:to>
      <xdr:col>23</xdr:col>
      <xdr:colOff>517525</xdr:colOff>
      <xdr:row>55</xdr:row>
      <xdr:rowOff>142215</xdr:rowOff>
    </xdr:to>
    <xdr:cxnSp macro="">
      <xdr:nvCxnSpPr>
        <xdr:cNvPr id="569" name="直線コネクタ 568"/>
        <xdr:cNvCxnSpPr/>
      </xdr:nvCxnSpPr>
      <xdr:spPr>
        <a:xfrm>
          <a:off x="15481300" y="9546628"/>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14774</xdr:rowOff>
    </xdr:from>
    <xdr:ext cx="599010" cy="259045"/>
    <xdr:sp macro="" textlink="">
      <xdr:nvSpPr>
        <xdr:cNvPr id="570" name="教育費平均値テキスト"/>
        <xdr:cNvSpPr txBox="1"/>
      </xdr:nvSpPr>
      <xdr:spPr>
        <a:xfrm>
          <a:off x="16370300" y="9273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71" name="フローチャート : 判断 570"/>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45136</xdr:rowOff>
    </xdr:from>
    <xdr:to>
      <xdr:col>22</xdr:col>
      <xdr:colOff>365125</xdr:colOff>
      <xdr:row>55</xdr:row>
      <xdr:rowOff>116878</xdr:rowOff>
    </xdr:to>
    <xdr:cxnSp macro="">
      <xdr:nvCxnSpPr>
        <xdr:cNvPr id="572" name="直線コネクタ 571"/>
        <xdr:cNvCxnSpPr/>
      </xdr:nvCxnSpPr>
      <xdr:spPr>
        <a:xfrm>
          <a:off x="14592300" y="947488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3" name="フローチャート : 判断 572"/>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134714</xdr:rowOff>
    </xdr:from>
    <xdr:ext cx="599010" cy="259045"/>
    <xdr:sp macro="" textlink="">
      <xdr:nvSpPr>
        <xdr:cNvPr id="574" name="テキスト ボックス 573"/>
        <xdr:cNvSpPr txBox="1"/>
      </xdr:nvSpPr>
      <xdr:spPr>
        <a:xfrm>
          <a:off x="15169094" y="922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45136</xdr:rowOff>
    </xdr:from>
    <xdr:to>
      <xdr:col>21</xdr:col>
      <xdr:colOff>161925</xdr:colOff>
      <xdr:row>56</xdr:row>
      <xdr:rowOff>114021</xdr:rowOff>
    </xdr:to>
    <xdr:cxnSp macro="">
      <xdr:nvCxnSpPr>
        <xdr:cNvPr id="575" name="直線コネクタ 574"/>
        <xdr:cNvCxnSpPr/>
      </xdr:nvCxnSpPr>
      <xdr:spPr>
        <a:xfrm flipV="1">
          <a:off x="13703300" y="9474886"/>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6" name="フローチャート : 判断 575"/>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7" name="テキスト ボックス 576"/>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143663</xdr:rowOff>
    </xdr:from>
    <xdr:to>
      <xdr:col>19</xdr:col>
      <xdr:colOff>644525</xdr:colOff>
      <xdr:row>56</xdr:row>
      <xdr:rowOff>114021</xdr:rowOff>
    </xdr:to>
    <xdr:cxnSp macro="">
      <xdr:nvCxnSpPr>
        <xdr:cNvPr id="578" name="直線コネクタ 577"/>
        <xdr:cNvCxnSpPr/>
      </xdr:nvCxnSpPr>
      <xdr:spPr>
        <a:xfrm>
          <a:off x="12814300" y="9573413"/>
          <a:ext cx="8890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9" name="フローチャート : 判断 578"/>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80" name="テキスト ボックス 579"/>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73165</xdr:rowOff>
    </xdr:from>
    <xdr:to>
      <xdr:col>18</xdr:col>
      <xdr:colOff>492125</xdr:colOff>
      <xdr:row>58</xdr:row>
      <xdr:rowOff>3315</xdr:rowOff>
    </xdr:to>
    <xdr:sp macro="" textlink="">
      <xdr:nvSpPr>
        <xdr:cNvPr id="581" name="フローチャート : 判断 580"/>
        <xdr:cNvSpPr/>
      </xdr:nvSpPr>
      <xdr:spPr>
        <a:xfrm>
          <a:off x="12763500" y="98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165892</xdr:rowOff>
    </xdr:from>
    <xdr:ext cx="534377" cy="259045"/>
    <xdr:sp macro="" textlink="">
      <xdr:nvSpPr>
        <xdr:cNvPr id="582" name="テキスト ボックス 581"/>
        <xdr:cNvSpPr txBox="1"/>
      </xdr:nvSpPr>
      <xdr:spPr>
        <a:xfrm>
          <a:off x="12547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91415</xdr:rowOff>
    </xdr:from>
    <xdr:to>
      <xdr:col>23</xdr:col>
      <xdr:colOff>568325</xdr:colOff>
      <xdr:row>56</xdr:row>
      <xdr:rowOff>21565</xdr:rowOff>
    </xdr:to>
    <xdr:sp macro="" textlink="">
      <xdr:nvSpPr>
        <xdr:cNvPr id="588" name="円/楕円 587"/>
        <xdr:cNvSpPr/>
      </xdr:nvSpPr>
      <xdr:spPr>
        <a:xfrm>
          <a:off x="16268700" y="95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69842</xdr:rowOff>
    </xdr:from>
    <xdr:ext cx="599010" cy="259045"/>
    <xdr:sp macro="" textlink="">
      <xdr:nvSpPr>
        <xdr:cNvPr id="589" name="教育費該当値テキスト"/>
        <xdr:cNvSpPr txBox="1"/>
      </xdr:nvSpPr>
      <xdr:spPr>
        <a:xfrm>
          <a:off x="16370300" y="949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105,434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66078</xdr:rowOff>
    </xdr:from>
    <xdr:to>
      <xdr:col>22</xdr:col>
      <xdr:colOff>415925</xdr:colOff>
      <xdr:row>55</xdr:row>
      <xdr:rowOff>167678</xdr:rowOff>
    </xdr:to>
    <xdr:sp macro="" textlink="">
      <xdr:nvSpPr>
        <xdr:cNvPr id="590" name="円/楕円 589"/>
        <xdr:cNvSpPr/>
      </xdr:nvSpPr>
      <xdr:spPr>
        <a:xfrm>
          <a:off x="15430500" y="94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158805</xdr:rowOff>
    </xdr:from>
    <xdr:ext cx="599010" cy="259045"/>
    <xdr:sp macro="" textlink="">
      <xdr:nvSpPr>
        <xdr:cNvPr id="591" name="テキスト ボックス 590"/>
        <xdr:cNvSpPr txBox="1"/>
      </xdr:nvSpPr>
      <xdr:spPr>
        <a:xfrm>
          <a:off x="15169094" y="958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165786</xdr:rowOff>
    </xdr:from>
    <xdr:to>
      <xdr:col>21</xdr:col>
      <xdr:colOff>212725</xdr:colOff>
      <xdr:row>55</xdr:row>
      <xdr:rowOff>95936</xdr:rowOff>
    </xdr:to>
    <xdr:sp macro="" textlink="">
      <xdr:nvSpPr>
        <xdr:cNvPr id="592" name="円/楕円 591"/>
        <xdr:cNvSpPr/>
      </xdr:nvSpPr>
      <xdr:spPr>
        <a:xfrm>
          <a:off x="14541500" y="94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112463</xdr:rowOff>
    </xdr:from>
    <xdr:ext cx="599010" cy="259045"/>
    <xdr:sp macro="" textlink="">
      <xdr:nvSpPr>
        <xdr:cNvPr id="593" name="テキスト ボックス 592"/>
        <xdr:cNvSpPr txBox="1"/>
      </xdr:nvSpPr>
      <xdr:spPr>
        <a:xfrm>
          <a:off x="14292794" y="91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63221</xdr:rowOff>
    </xdr:from>
    <xdr:to>
      <xdr:col>20</xdr:col>
      <xdr:colOff>9525</xdr:colOff>
      <xdr:row>56</xdr:row>
      <xdr:rowOff>164821</xdr:rowOff>
    </xdr:to>
    <xdr:sp macro="" textlink="">
      <xdr:nvSpPr>
        <xdr:cNvPr id="594" name="円/楕円 593"/>
        <xdr:cNvSpPr/>
      </xdr:nvSpPr>
      <xdr:spPr>
        <a:xfrm>
          <a:off x="13652500" y="96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9898</xdr:rowOff>
    </xdr:from>
    <xdr:ext cx="599010" cy="259045"/>
    <xdr:sp macro="" textlink="">
      <xdr:nvSpPr>
        <xdr:cNvPr id="595" name="テキスト ボックス 594"/>
        <xdr:cNvSpPr txBox="1"/>
      </xdr:nvSpPr>
      <xdr:spPr>
        <a:xfrm>
          <a:off x="13403794" y="943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92863</xdr:rowOff>
    </xdr:from>
    <xdr:to>
      <xdr:col>18</xdr:col>
      <xdr:colOff>492125</xdr:colOff>
      <xdr:row>56</xdr:row>
      <xdr:rowOff>23013</xdr:rowOff>
    </xdr:to>
    <xdr:sp macro="" textlink="">
      <xdr:nvSpPr>
        <xdr:cNvPr id="596" name="円/楕円 595"/>
        <xdr:cNvSpPr/>
      </xdr:nvSpPr>
      <xdr:spPr>
        <a:xfrm>
          <a:off x="12763500" y="95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39540</xdr:rowOff>
    </xdr:from>
    <xdr:ext cx="599010" cy="259045"/>
    <xdr:sp macro="" textlink="">
      <xdr:nvSpPr>
        <xdr:cNvPr id="597" name="テキスト ボックス 596"/>
        <xdr:cNvSpPr txBox="1"/>
      </xdr:nvSpPr>
      <xdr:spPr>
        <a:xfrm>
          <a:off x="12514794" y="92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9" name="直線コネクタ 618"/>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20"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21" name="直線コネクタ 620"/>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2"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3" name="直線コネクタ 622"/>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21267</xdr:rowOff>
    </xdr:from>
    <xdr:to>
      <xdr:col>23</xdr:col>
      <xdr:colOff>517525</xdr:colOff>
      <xdr:row>79</xdr:row>
      <xdr:rowOff>23324</xdr:rowOff>
    </xdr:to>
    <xdr:cxnSp macro="">
      <xdr:nvCxnSpPr>
        <xdr:cNvPr id="624" name="直線コネクタ 623"/>
        <xdr:cNvCxnSpPr/>
      </xdr:nvCxnSpPr>
      <xdr:spPr>
        <a:xfrm flipV="1">
          <a:off x="15481300" y="1356581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5" name="災害復旧費平均値テキスト"/>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6" name="フローチャート : 判断 625"/>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23324</xdr:rowOff>
    </xdr:from>
    <xdr:to>
      <xdr:col>22</xdr:col>
      <xdr:colOff>365125</xdr:colOff>
      <xdr:row>79</xdr:row>
      <xdr:rowOff>26448</xdr:rowOff>
    </xdr:to>
    <xdr:cxnSp macro="">
      <xdr:nvCxnSpPr>
        <xdr:cNvPr id="627" name="直線コネクタ 626"/>
        <xdr:cNvCxnSpPr/>
      </xdr:nvCxnSpPr>
      <xdr:spPr>
        <a:xfrm flipV="1">
          <a:off x="14592300" y="1356787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8" name="フローチャート : 判断 627"/>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9" name="テキスト ボックス 628"/>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26448</xdr:rowOff>
    </xdr:from>
    <xdr:to>
      <xdr:col>21</xdr:col>
      <xdr:colOff>161925</xdr:colOff>
      <xdr:row>79</xdr:row>
      <xdr:rowOff>28220</xdr:rowOff>
    </xdr:to>
    <xdr:cxnSp macro="">
      <xdr:nvCxnSpPr>
        <xdr:cNvPr id="630" name="直線コネクタ 629"/>
        <xdr:cNvCxnSpPr/>
      </xdr:nvCxnSpPr>
      <xdr:spPr>
        <a:xfrm flipV="1">
          <a:off x="13703300" y="13570998"/>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31" name="フローチャート : 判断 630"/>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2" name="テキスト ボックス 631"/>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127870</xdr:rowOff>
    </xdr:from>
    <xdr:to>
      <xdr:col>19</xdr:col>
      <xdr:colOff>644525</xdr:colOff>
      <xdr:row>79</xdr:row>
      <xdr:rowOff>28220</xdr:rowOff>
    </xdr:to>
    <xdr:cxnSp macro="">
      <xdr:nvCxnSpPr>
        <xdr:cNvPr id="633" name="直線コネクタ 632"/>
        <xdr:cNvCxnSpPr/>
      </xdr:nvCxnSpPr>
      <xdr:spPr>
        <a:xfrm>
          <a:off x="12814300" y="13500970"/>
          <a:ext cx="8890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4" name="フローチャート : 判断 633"/>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5" name="テキスト ボックス 634"/>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6" name="フローチャート : 判断 635"/>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18166</xdr:rowOff>
    </xdr:from>
    <xdr:ext cx="469744" cy="259045"/>
    <xdr:sp macro="" textlink="">
      <xdr:nvSpPr>
        <xdr:cNvPr id="637" name="テキスト ボックス 636"/>
        <xdr:cNvSpPr txBox="1"/>
      </xdr:nvSpPr>
      <xdr:spPr>
        <a:xfrm>
          <a:off x="12579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141917</xdr:rowOff>
    </xdr:from>
    <xdr:to>
      <xdr:col>23</xdr:col>
      <xdr:colOff>568325</xdr:colOff>
      <xdr:row>79</xdr:row>
      <xdr:rowOff>72067</xdr:rowOff>
    </xdr:to>
    <xdr:sp macro="" textlink="">
      <xdr:nvSpPr>
        <xdr:cNvPr id="643" name="円/楕円 642"/>
        <xdr:cNvSpPr/>
      </xdr:nvSpPr>
      <xdr:spPr>
        <a:xfrm>
          <a:off x="16268700" y="135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56844</xdr:rowOff>
    </xdr:from>
    <xdr:ext cx="469744" cy="259045"/>
    <xdr:sp macro="" textlink="">
      <xdr:nvSpPr>
        <xdr:cNvPr id="644" name="災害復旧費該当値テキスト"/>
        <xdr:cNvSpPr txBox="1"/>
      </xdr:nvSpPr>
      <xdr:spPr>
        <a:xfrm>
          <a:off x="16370300" y="134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143974</xdr:rowOff>
    </xdr:from>
    <xdr:to>
      <xdr:col>22</xdr:col>
      <xdr:colOff>415925</xdr:colOff>
      <xdr:row>79</xdr:row>
      <xdr:rowOff>74124</xdr:rowOff>
    </xdr:to>
    <xdr:sp macro="" textlink="">
      <xdr:nvSpPr>
        <xdr:cNvPr id="645" name="円/楕円 644"/>
        <xdr:cNvSpPr/>
      </xdr:nvSpPr>
      <xdr:spPr>
        <a:xfrm>
          <a:off x="15430500" y="13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65251</xdr:rowOff>
    </xdr:from>
    <xdr:ext cx="469744" cy="259045"/>
    <xdr:sp macro="" textlink="">
      <xdr:nvSpPr>
        <xdr:cNvPr id="646" name="テキスト ボックス 645"/>
        <xdr:cNvSpPr txBox="1"/>
      </xdr:nvSpPr>
      <xdr:spPr>
        <a:xfrm>
          <a:off x="15233727" y="136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147098</xdr:rowOff>
    </xdr:from>
    <xdr:to>
      <xdr:col>21</xdr:col>
      <xdr:colOff>212725</xdr:colOff>
      <xdr:row>79</xdr:row>
      <xdr:rowOff>77248</xdr:rowOff>
    </xdr:to>
    <xdr:sp macro="" textlink="">
      <xdr:nvSpPr>
        <xdr:cNvPr id="647" name="円/楕円 646"/>
        <xdr:cNvSpPr/>
      </xdr:nvSpPr>
      <xdr:spPr>
        <a:xfrm>
          <a:off x="14541500" y="135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68375</xdr:rowOff>
    </xdr:from>
    <xdr:ext cx="378565" cy="259045"/>
    <xdr:sp macro="" textlink="">
      <xdr:nvSpPr>
        <xdr:cNvPr id="648" name="テキスト ボックス 647"/>
        <xdr:cNvSpPr txBox="1"/>
      </xdr:nvSpPr>
      <xdr:spPr>
        <a:xfrm>
          <a:off x="14403017" y="136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148870</xdr:rowOff>
    </xdr:from>
    <xdr:to>
      <xdr:col>20</xdr:col>
      <xdr:colOff>9525</xdr:colOff>
      <xdr:row>79</xdr:row>
      <xdr:rowOff>79020</xdr:rowOff>
    </xdr:to>
    <xdr:sp macro="" textlink="">
      <xdr:nvSpPr>
        <xdr:cNvPr id="649" name="円/楕円 648"/>
        <xdr:cNvSpPr/>
      </xdr:nvSpPr>
      <xdr:spPr>
        <a:xfrm>
          <a:off x="13652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70147</xdr:rowOff>
    </xdr:from>
    <xdr:ext cx="378565" cy="259045"/>
    <xdr:sp macro="" textlink="">
      <xdr:nvSpPr>
        <xdr:cNvPr id="650" name="テキスト ボックス 649"/>
        <xdr:cNvSpPr txBox="1"/>
      </xdr:nvSpPr>
      <xdr:spPr>
        <a:xfrm>
          <a:off x="13514017" y="1361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77070</xdr:rowOff>
    </xdr:from>
    <xdr:to>
      <xdr:col>18</xdr:col>
      <xdr:colOff>492125</xdr:colOff>
      <xdr:row>79</xdr:row>
      <xdr:rowOff>7220</xdr:rowOff>
    </xdr:to>
    <xdr:sp macro="" textlink="">
      <xdr:nvSpPr>
        <xdr:cNvPr id="651" name="円/楕円 650"/>
        <xdr:cNvSpPr/>
      </xdr:nvSpPr>
      <xdr:spPr>
        <a:xfrm>
          <a:off x="12763500" y="13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169797</xdr:rowOff>
    </xdr:from>
    <xdr:ext cx="469744" cy="259045"/>
    <xdr:sp macro="" textlink="">
      <xdr:nvSpPr>
        <xdr:cNvPr id="652" name="テキスト ボックス 651"/>
        <xdr:cNvSpPr txBox="1"/>
      </xdr:nvSpPr>
      <xdr:spPr>
        <a:xfrm>
          <a:off x="12579427" y="135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3" name="テキスト ボックス 66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3" name="直線コネクタ 672"/>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4"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5" name="直線コネクタ 674"/>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6"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7" name="直線コネクタ 676"/>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125457</xdr:rowOff>
    </xdr:from>
    <xdr:to>
      <xdr:col>23</xdr:col>
      <xdr:colOff>517525</xdr:colOff>
      <xdr:row>90</xdr:row>
      <xdr:rowOff>132362</xdr:rowOff>
    </xdr:to>
    <xdr:cxnSp macro="">
      <xdr:nvCxnSpPr>
        <xdr:cNvPr id="678" name="直線コネクタ 677"/>
        <xdr:cNvCxnSpPr/>
      </xdr:nvCxnSpPr>
      <xdr:spPr>
        <a:xfrm>
          <a:off x="15481300" y="15555957"/>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165374</xdr:rowOff>
    </xdr:from>
    <xdr:ext cx="534377" cy="259045"/>
    <xdr:sp macro="" textlink="">
      <xdr:nvSpPr>
        <xdr:cNvPr id="679" name="公債費平均値テキスト"/>
        <xdr:cNvSpPr txBox="1"/>
      </xdr:nvSpPr>
      <xdr:spPr>
        <a:xfrm>
          <a:off x="16370300" y="1593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80" name="フローチャート : 判断 679"/>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125457</xdr:rowOff>
    </xdr:from>
    <xdr:to>
      <xdr:col>22</xdr:col>
      <xdr:colOff>365125</xdr:colOff>
      <xdr:row>90</xdr:row>
      <xdr:rowOff>169738</xdr:rowOff>
    </xdr:to>
    <xdr:cxnSp macro="">
      <xdr:nvCxnSpPr>
        <xdr:cNvPr id="681" name="直線コネクタ 680"/>
        <xdr:cNvCxnSpPr/>
      </xdr:nvCxnSpPr>
      <xdr:spPr>
        <a:xfrm flipV="1">
          <a:off x="14592300" y="15555957"/>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2" name="フローチャート : 判断 681"/>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80449</xdr:rowOff>
    </xdr:from>
    <xdr:ext cx="534377" cy="259045"/>
    <xdr:sp macro="" textlink="">
      <xdr:nvSpPr>
        <xdr:cNvPr id="683" name="テキスト ボックス 682"/>
        <xdr:cNvSpPr txBox="1"/>
      </xdr:nvSpPr>
      <xdr:spPr>
        <a:xfrm>
          <a:off x="152014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169738</xdr:rowOff>
    </xdr:from>
    <xdr:to>
      <xdr:col>21</xdr:col>
      <xdr:colOff>161925</xdr:colOff>
      <xdr:row>91</xdr:row>
      <xdr:rowOff>44236</xdr:rowOff>
    </xdr:to>
    <xdr:cxnSp macro="">
      <xdr:nvCxnSpPr>
        <xdr:cNvPr id="684" name="直線コネクタ 683"/>
        <xdr:cNvCxnSpPr/>
      </xdr:nvCxnSpPr>
      <xdr:spPr>
        <a:xfrm flipV="1">
          <a:off x="13703300" y="1560023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5" name="フローチャート : 判断 684"/>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89616</xdr:rowOff>
    </xdr:from>
    <xdr:ext cx="534377" cy="259045"/>
    <xdr:sp macro="" textlink="">
      <xdr:nvSpPr>
        <xdr:cNvPr id="686" name="テキスト ボックス 685"/>
        <xdr:cNvSpPr txBox="1"/>
      </xdr:nvSpPr>
      <xdr:spPr>
        <a:xfrm>
          <a:off x="14325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44236</xdr:rowOff>
    </xdr:from>
    <xdr:to>
      <xdr:col>19</xdr:col>
      <xdr:colOff>644525</xdr:colOff>
      <xdr:row>91</xdr:row>
      <xdr:rowOff>66250</xdr:rowOff>
    </xdr:to>
    <xdr:cxnSp macro="">
      <xdr:nvCxnSpPr>
        <xdr:cNvPr id="687" name="直線コネクタ 686"/>
        <xdr:cNvCxnSpPr/>
      </xdr:nvCxnSpPr>
      <xdr:spPr>
        <a:xfrm flipV="1">
          <a:off x="12814300" y="15646186"/>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8" name="フローチャート : 判断 687"/>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105801</xdr:rowOff>
    </xdr:from>
    <xdr:ext cx="534377" cy="259045"/>
    <xdr:sp macro="" textlink="">
      <xdr:nvSpPr>
        <xdr:cNvPr id="689" name="テキスト ボックス 688"/>
        <xdr:cNvSpPr txBox="1"/>
      </xdr:nvSpPr>
      <xdr:spPr>
        <a:xfrm>
          <a:off x="13436111" y="16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90" name="フローチャート : 判断 689"/>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162836</xdr:rowOff>
    </xdr:from>
    <xdr:ext cx="534377" cy="259045"/>
    <xdr:sp macro="" textlink="">
      <xdr:nvSpPr>
        <xdr:cNvPr id="691" name="テキスト ボックス 690"/>
        <xdr:cNvSpPr txBox="1"/>
      </xdr:nvSpPr>
      <xdr:spPr>
        <a:xfrm>
          <a:off x="12547111" y="159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81562</xdr:rowOff>
    </xdr:from>
    <xdr:to>
      <xdr:col>23</xdr:col>
      <xdr:colOff>568325</xdr:colOff>
      <xdr:row>91</xdr:row>
      <xdr:rowOff>11712</xdr:rowOff>
    </xdr:to>
    <xdr:sp macro="" textlink="">
      <xdr:nvSpPr>
        <xdr:cNvPr id="697" name="円/楕円 696"/>
        <xdr:cNvSpPr/>
      </xdr:nvSpPr>
      <xdr:spPr>
        <a:xfrm>
          <a:off x="16268700" y="155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167939</xdr:rowOff>
    </xdr:from>
    <xdr:ext cx="599010" cy="259045"/>
    <xdr:sp macro="" textlink="">
      <xdr:nvSpPr>
        <xdr:cNvPr id="698" name="公債費該当値テキスト"/>
        <xdr:cNvSpPr txBox="1"/>
      </xdr:nvSpPr>
      <xdr:spPr>
        <a:xfrm>
          <a:off x="16370300" y="1542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100,321</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74657</xdr:rowOff>
    </xdr:from>
    <xdr:to>
      <xdr:col>22</xdr:col>
      <xdr:colOff>415925</xdr:colOff>
      <xdr:row>91</xdr:row>
      <xdr:rowOff>4807</xdr:rowOff>
    </xdr:to>
    <xdr:sp macro="" textlink="">
      <xdr:nvSpPr>
        <xdr:cNvPr id="699" name="円/楕円 698"/>
        <xdr:cNvSpPr/>
      </xdr:nvSpPr>
      <xdr:spPr>
        <a:xfrm>
          <a:off x="15430500" y="155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89</xdr:row>
      <xdr:rowOff>21334</xdr:rowOff>
    </xdr:from>
    <xdr:ext cx="599010" cy="259045"/>
    <xdr:sp macro="" textlink="">
      <xdr:nvSpPr>
        <xdr:cNvPr id="700" name="テキスト ボックス 699"/>
        <xdr:cNvSpPr txBox="1"/>
      </xdr:nvSpPr>
      <xdr:spPr>
        <a:xfrm>
          <a:off x="15169094" y="15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100,623</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118938</xdr:rowOff>
    </xdr:from>
    <xdr:to>
      <xdr:col>21</xdr:col>
      <xdr:colOff>212725</xdr:colOff>
      <xdr:row>91</xdr:row>
      <xdr:rowOff>49088</xdr:rowOff>
    </xdr:to>
    <xdr:sp macro="" textlink="">
      <xdr:nvSpPr>
        <xdr:cNvPr id="701" name="円/楕円 700"/>
        <xdr:cNvSpPr/>
      </xdr:nvSpPr>
      <xdr:spPr>
        <a:xfrm>
          <a:off x="14541500" y="155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65615</xdr:rowOff>
    </xdr:from>
    <xdr:ext cx="534377" cy="259045"/>
    <xdr:sp macro="" textlink="">
      <xdr:nvSpPr>
        <xdr:cNvPr id="702" name="テキスト ボックス 701"/>
        <xdr:cNvSpPr txBox="1"/>
      </xdr:nvSpPr>
      <xdr:spPr>
        <a:xfrm>
          <a:off x="14325111" y="153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98,686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164886</xdr:rowOff>
    </xdr:from>
    <xdr:to>
      <xdr:col>20</xdr:col>
      <xdr:colOff>9525</xdr:colOff>
      <xdr:row>91</xdr:row>
      <xdr:rowOff>95036</xdr:rowOff>
    </xdr:to>
    <xdr:sp macro="" textlink="">
      <xdr:nvSpPr>
        <xdr:cNvPr id="703" name="円/楕円 702"/>
        <xdr:cNvSpPr/>
      </xdr:nvSpPr>
      <xdr:spPr>
        <a:xfrm>
          <a:off x="13652500" y="155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111563</xdr:rowOff>
    </xdr:from>
    <xdr:ext cx="534377" cy="259045"/>
    <xdr:sp macro="" textlink="">
      <xdr:nvSpPr>
        <xdr:cNvPr id="704" name="テキスト ボックス 703"/>
        <xdr:cNvSpPr txBox="1"/>
      </xdr:nvSpPr>
      <xdr:spPr>
        <a:xfrm>
          <a:off x="13436111" y="153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15450</xdr:rowOff>
    </xdr:from>
    <xdr:to>
      <xdr:col>18</xdr:col>
      <xdr:colOff>492125</xdr:colOff>
      <xdr:row>91</xdr:row>
      <xdr:rowOff>117050</xdr:rowOff>
    </xdr:to>
    <xdr:sp macro="" textlink="">
      <xdr:nvSpPr>
        <xdr:cNvPr id="705" name="円/楕円 704"/>
        <xdr:cNvSpPr/>
      </xdr:nvSpPr>
      <xdr:spPr>
        <a:xfrm>
          <a:off x="12763500" y="156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133577</xdr:rowOff>
    </xdr:from>
    <xdr:ext cx="534377" cy="259045"/>
    <xdr:sp macro="" textlink="">
      <xdr:nvSpPr>
        <xdr:cNvPr id="706" name="テキスト ボックス 705"/>
        <xdr:cNvSpPr txBox="1"/>
      </xdr:nvSpPr>
      <xdr:spPr>
        <a:xfrm>
          <a:off x="12547111" y="153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4" name="テキスト ボックス 72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30" name="直線コネクタ 729"/>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4" name="直線コネクタ 73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6"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7" name="フローチャート : 判断 736"/>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9" name="フローチャート : 判断 738"/>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40" name="テキスト ボックス 739"/>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2" name="フローチャート : 判断 741"/>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3" name="テキスト ボックス 742"/>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5" name="フローチャート : 判断 744"/>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164573</xdr:rowOff>
    </xdr:from>
    <xdr:ext cx="249299" cy="259045"/>
    <xdr:sp macro="" textlink="">
      <xdr:nvSpPr>
        <xdr:cNvPr id="746" name="テキスト ボックス 745"/>
        <xdr:cNvSpPr txBox="1"/>
      </xdr:nvSpPr>
      <xdr:spPr>
        <a:xfrm>
          <a:off x="19420649" y="6508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7" name="フローチャート : 判断 746"/>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8" name="テキスト ボックス 747"/>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7" name="テキスト ボックス 756"/>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平成</a:t>
          </a:r>
          <a:r>
            <a:rPr kumimoji="1" lang="en-US" altLang="ja-JP" sz="1200" baseline="0">
              <a:latin typeface="ＭＳ Ｐゴシック"/>
            </a:rPr>
            <a:t>25</a:t>
          </a:r>
          <a:r>
            <a:rPr kumimoji="1" lang="ja-JP" altLang="en-US" sz="1200" baseline="0">
              <a:latin typeface="ＭＳ Ｐゴシック"/>
            </a:rPr>
            <a:t>年度については、地域の元気臨時交付金を財源とした公共施設整備等事業基金積立金の増等により、総務費が前年度と比較して</a:t>
          </a:r>
          <a:r>
            <a:rPr kumimoji="1" lang="en-US" altLang="ja-JP" sz="1200" baseline="0">
              <a:latin typeface="ＭＳ Ｐゴシック"/>
            </a:rPr>
            <a:t>22,987</a:t>
          </a:r>
          <a:r>
            <a:rPr kumimoji="1" lang="ja-JP" altLang="en-US" sz="1200" baseline="0">
              <a:latin typeface="ＭＳ Ｐゴシック"/>
            </a:rPr>
            <a:t>円増加し、</a:t>
          </a:r>
          <a:r>
            <a:rPr kumimoji="1" lang="en-US" altLang="ja-JP" sz="1200" baseline="0">
              <a:latin typeface="ＭＳ Ｐゴシック"/>
            </a:rPr>
            <a:t>50,172</a:t>
          </a:r>
          <a:r>
            <a:rPr kumimoji="1" lang="ja-JP" altLang="en-US" sz="1200" baseline="0">
              <a:latin typeface="ＭＳ Ｐゴシック"/>
            </a:rPr>
            <a:t>円となった。</a:t>
          </a:r>
          <a:endParaRPr kumimoji="1" lang="en-US" altLang="ja-JP" sz="1200" baseline="0">
            <a:latin typeface="ＭＳ Ｐゴシック"/>
          </a:endParaRPr>
        </a:p>
        <a:p>
          <a:r>
            <a:rPr kumimoji="1" lang="ja-JP" altLang="en-US" sz="1200" baseline="0">
              <a:latin typeface="ＭＳ Ｐゴシック"/>
            </a:rPr>
            <a:t>平成</a:t>
          </a:r>
          <a:r>
            <a:rPr kumimoji="1" lang="en-US" altLang="ja-JP" sz="1200" baseline="0">
              <a:latin typeface="ＭＳ Ｐゴシック"/>
            </a:rPr>
            <a:t>26</a:t>
          </a:r>
          <a:r>
            <a:rPr kumimoji="1" lang="ja-JP" altLang="en-US" sz="1200" baseline="0">
              <a:latin typeface="ＭＳ Ｐゴシック"/>
            </a:rPr>
            <a:t>年度については、地域の元気臨時交付金を財源とした公共施設整備等事業基金積立金の減等により、総務費が前年度と比較して</a:t>
          </a:r>
          <a:r>
            <a:rPr kumimoji="1" lang="en-US" altLang="ja-JP" sz="1200" baseline="0">
              <a:latin typeface="ＭＳ Ｐゴシック"/>
            </a:rPr>
            <a:t>21,350</a:t>
          </a:r>
          <a:r>
            <a:rPr kumimoji="1" lang="ja-JP" altLang="en-US" sz="1200" baseline="0">
              <a:latin typeface="ＭＳ Ｐゴシック"/>
            </a:rPr>
            <a:t>円減少し、</a:t>
          </a:r>
          <a:r>
            <a:rPr kumimoji="1" lang="en-US" altLang="ja-JP" sz="1200" baseline="0">
              <a:latin typeface="ＭＳ Ｐゴシック"/>
            </a:rPr>
            <a:t>28,822</a:t>
          </a:r>
          <a:r>
            <a:rPr kumimoji="1" lang="ja-JP" altLang="en-US" sz="1200" baseline="0">
              <a:latin typeface="ＭＳ Ｐゴシック"/>
            </a:rPr>
            <a:t>円となった。</a:t>
          </a:r>
          <a:endParaRPr kumimoji="1" lang="en-US" altLang="ja-JP" sz="1200" baseline="0">
            <a:latin typeface="ＭＳ Ｐゴシック"/>
          </a:endParaRPr>
        </a:p>
        <a:p>
          <a:r>
            <a:rPr kumimoji="1" lang="ja-JP" altLang="en-US" sz="1200" baseline="0">
              <a:latin typeface="ＭＳ Ｐゴシック"/>
            </a:rPr>
            <a:t>平成</a:t>
          </a:r>
          <a:r>
            <a:rPr kumimoji="1" lang="en-US" altLang="ja-JP" sz="1200" baseline="0">
              <a:latin typeface="ＭＳ Ｐゴシック"/>
            </a:rPr>
            <a:t>27</a:t>
          </a:r>
          <a:r>
            <a:rPr kumimoji="1" lang="ja-JP" altLang="en-US" sz="1200" baseline="0">
              <a:latin typeface="ＭＳ Ｐゴシック"/>
            </a:rPr>
            <a:t>年度については、前年度からの繰越事業の減等により、土木費が前年度と比較して</a:t>
          </a:r>
          <a:r>
            <a:rPr kumimoji="1" lang="en-US" altLang="ja-JP" sz="1200" baseline="0">
              <a:latin typeface="ＭＳ Ｐゴシック"/>
            </a:rPr>
            <a:t>15,927</a:t>
          </a:r>
          <a:r>
            <a:rPr kumimoji="1" lang="ja-JP" altLang="en-US" sz="1200" baseline="0">
              <a:latin typeface="ＭＳ Ｐゴシック"/>
            </a:rPr>
            <a:t>円減少し、</a:t>
          </a:r>
          <a:r>
            <a:rPr kumimoji="1" lang="en-US" altLang="ja-JP" sz="1200" baseline="0">
              <a:latin typeface="ＭＳ Ｐゴシック"/>
            </a:rPr>
            <a:t>88,647</a:t>
          </a:r>
          <a:r>
            <a:rPr kumimoji="1" lang="ja-JP" altLang="en-US" sz="1200" baseline="0">
              <a:latin typeface="ＭＳ Ｐゴシック"/>
            </a:rPr>
            <a:t>円となった。</a:t>
          </a:r>
          <a:endParaRPr kumimoji="1" lang="en-US" altLang="ja-JP" sz="1200" baseline="0">
            <a:latin typeface="ＭＳ Ｐゴシック"/>
          </a:endParaRPr>
        </a:p>
        <a:p>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年度については、前年度に将来見込まれる新たな大規模プロジェクトの実施に備えた公共施設整備等事業基金積立金があった反動により、総務費が前年度と比較して</a:t>
          </a:r>
          <a:r>
            <a:rPr kumimoji="1" lang="en-US" altLang="ja-JP" sz="1200">
              <a:latin typeface="ＭＳ Ｐゴシック"/>
            </a:rPr>
            <a:t>6,549</a:t>
          </a:r>
          <a:r>
            <a:rPr kumimoji="1" lang="ja-JP" altLang="en-US" sz="1200">
              <a:latin typeface="ＭＳ Ｐゴシック"/>
            </a:rPr>
            <a:t>円減少し、</a:t>
          </a:r>
          <a:r>
            <a:rPr kumimoji="1" lang="en-US" altLang="ja-JP" sz="1200">
              <a:latin typeface="ＭＳ Ｐゴシック"/>
            </a:rPr>
            <a:t>27,568</a:t>
          </a:r>
          <a:r>
            <a:rPr kumimoji="1" lang="ja-JP" altLang="en-US" sz="1200">
              <a:latin typeface="ＭＳ Ｐゴシック"/>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年度は、大村智人材育成基金設置等のための取崩しによる残高の減少により、前年度と比較して</a:t>
          </a:r>
          <a:r>
            <a:rPr kumimoji="1" lang="en-US" altLang="ja-JP" sz="1000">
              <a:latin typeface="ＭＳ ゴシック" pitchFamily="49" charset="-128"/>
              <a:ea typeface="ＭＳ ゴシック" pitchFamily="49" charset="-128"/>
            </a:rPr>
            <a:t>1.08</a:t>
          </a:r>
          <a:r>
            <a:rPr kumimoji="1" lang="ja-JP" altLang="en-US" sz="1000">
              <a:latin typeface="ＭＳ ゴシック" pitchFamily="49" charset="-128"/>
              <a:ea typeface="ＭＳ ゴシック" pitchFamily="49" charset="-128"/>
            </a:rPr>
            <a:t>ポイント低下し、</a:t>
          </a:r>
          <a:r>
            <a:rPr kumimoji="1" lang="en-US" altLang="ja-JP" sz="1000">
              <a:latin typeface="ＭＳ ゴシック" pitchFamily="49" charset="-128"/>
              <a:ea typeface="ＭＳ ゴシック" pitchFamily="49" charset="-128"/>
            </a:rPr>
            <a:t>8.79%</a:t>
          </a:r>
          <a:r>
            <a:rPr kumimoji="1" lang="ja-JP" altLang="en-US" sz="1000">
              <a:latin typeface="ＭＳ ゴシック" pitchFamily="49" charset="-128"/>
              <a:ea typeface="ＭＳ ゴシック" pitchFamily="49" charset="-128"/>
            </a:rPr>
            <a:t>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全国平均を上回る水準で推移しており、財政運営の健全性は維持されている。平成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年度は、実質県税（県税及び地方法人特別譲与税）や実質交付税（交付税及び臨時財政対策債）の減などにより、前年度と比較して</a:t>
          </a:r>
          <a:r>
            <a:rPr kumimoji="1" lang="en-US" altLang="ja-JP" sz="1000">
              <a:latin typeface="ＭＳ ゴシック" pitchFamily="49" charset="-128"/>
              <a:ea typeface="ＭＳ ゴシック" pitchFamily="49" charset="-128"/>
            </a:rPr>
            <a:t>0.38</a:t>
          </a:r>
          <a:r>
            <a:rPr kumimoji="1" lang="ja-JP" altLang="en-US" sz="1000">
              <a:latin typeface="ＭＳ ゴシック" pitchFamily="49" charset="-128"/>
              <a:ea typeface="ＭＳ ゴシック" pitchFamily="49" charset="-128"/>
            </a:rPr>
            <a:t>ポイント低下し、</a:t>
          </a:r>
          <a:r>
            <a:rPr kumimoji="1" lang="en-US" altLang="ja-JP" sz="1000">
              <a:latin typeface="ＭＳ ゴシック" pitchFamily="49" charset="-128"/>
              <a:ea typeface="ＭＳ ゴシック" pitchFamily="49" charset="-128"/>
            </a:rPr>
            <a:t>1.75%</a:t>
          </a:r>
          <a:r>
            <a:rPr kumimoji="1" lang="ja-JP" altLang="en-US" sz="1000">
              <a:latin typeface="ＭＳ ゴシック" pitchFamily="49" charset="-128"/>
              <a:ea typeface="ＭＳ ゴシック" pitchFamily="49" charset="-128"/>
            </a:rPr>
            <a:t>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年度は、財政調整基金の取崩しを行ったことなどから、前年度と比較して</a:t>
          </a:r>
          <a:r>
            <a:rPr kumimoji="1" lang="en-US" altLang="ja-JP" sz="1000">
              <a:latin typeface="ＭＳ ゴシック" pitchFamily="49" charset="-128"/>
              <a:ea typeface="ＭＳ ゴシック" pitchFamily="49" charset="-128"/>
            </a:rPr>
            <a:t>1.77</a:t>
          </a:r>
          <a:r>
            <a:rPr kumimoji="1" lang="ja-JP" altLang="en-US" sz="1000">
              <a:latin typeface="ＭＳ ゴシック" pitchFamily="49" charset="-128"/>
              <a:ea typeface="ＭＳ ゴシック" pitchFamily="49" charset="-128"/>
            </a:rPr>
            <a:t>ポイント低下し、▲</a:t>
          </a:r>
          <a:r>
            <a:rPr kumimoji="1" lang="en-US" altLang="ja-JP" sz="1000">
              <a:latin typeface="ＭＳ ゴシック" pitchFamily="49" charset="-128"/>
              <a:ea typeface="ＭＳ ゴシック" pitchFamily="49" charset="-128"/>
            </a:rPr>
            <a:t>1.53%</a:t>
          </a:r>
          <a:r>
            <a:rPr kumimoji="1" lang="ja-JP" altLang="en-US" sz="1000">
              <a:latin typeface="ＭＳ ゴシック" pitchFamily="49" charset="-128"/>
              <a:ea typeface="ＭＳ ゴシック" pitchFamily="49" charset="-128"/>
            </a:rPr>
            <a:t>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○今後も、将来にわたって質の高い県民サービスを提供していくために健全で持続可能な財政運営を確保していく。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年度については、一般会計において平成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月の豪雪災害の対応により、翌年度へ繰り越す財源を措置した影響等から、連結実質黒字額が減少している。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年度については、電気事業会計において柚ノ木発電所の改修工事などによる剰余金の減少等により、連結実質黒字額が減少している。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年度については、一般会計において</a:t>
          </a:r>
          <a:r>
            <a:rPr kumimoji="1" lang="ja-JP" altLang="ja-JP" sz="1400">
              <a:solidFill>
                <a:schemeClr val="dk1"/>
              </a:solidFill>
              <a:effectLst/>
              <a:latin typeface="+mn-lt"/>
              <a:ea typeface="+mn-ea"/>
              <a:cs typeface="+mn-cs"/>
            </a:rPr>
            <a:t>実質県税や実質交付税</a:t>
          </a:r>
          <a:r>
            <a:rPr kumimoji="1" lang="ja-JP" altLang="en-US" sz="1400">
              <a:solidFill>
                <a:schemeClr val="dk1"/>
              </a:solidFill>
              <a:effectLst/>
              <a:latin typeface="+mn-lt"/>
              <a:ea typeface="+mn-ea"/>
              <a:cs typeface="+mn-cs"/>
            </a:rPr>
            <a:t>が減少した影響等から、連結実質黒字額が減少している。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75"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465327187</v>
      </c>
      <c r="BO4" s="428"/>
      <c r="BP4" s="428"/>
      <c r="BQ4" s="428"/>
      <c r="BR4" s="428"/>
      <c r="BS4" s="428"/>
      <c r="BT4" s="428"/>
      <c r="BU4" s="429"/>
      <c r="BV4" s="427">
        <v>477817176</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1.7</v>
      </c>
      <c r="CU4" s="434"/>
      <c r="CV4" s="434"/>
      <c r="CW4" s="434"/>
      <c r="CX4" s="434"/>
      <c r="CY4" s="434"/>
      <c r="CZ4" s="434"/>
      <c r="DA4" s="435"/>
      <c r="DB4" s="433">
        <v>2.1</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450013259</v>
      </c>
      <c r="BO5" s="440"/>
      <c r="BP5" s="440"/>
      <c r="BQ5" s="440"/>
      <c r="BR5" s="440"/>
      <c r="BS5" s="440"/>
      <c r="BT5" s="440"/>
      <c r="BU5" s="441"/>
      <c r="BV5" s="439">
        <v>461461367</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96.7</v>
      </c>
      <c r="CU5" s="446"/>
      <c r="CV5" s="446"/>
      <c r="CW5" s="446"/>
      <c r="CX5" s="446"/>
      <c r="CY5" s="446"/>
      <c r="CZ5" s="446"/>
      <c r="DA5" s="447"/>
      <c r="DB5" s="445">
        <v>92.3</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12500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15313928</v>
      </c>
      <c r="BO6" s="440"/>
      <c r="BP6" s="440"/>
      <c r="BQ6" s="440"/>
      <c r="BR6" s="440"/>
      <c r="BS6" s="440"/>
      <c r="BT6" s="440"/>
      <c r="BU6" s="441"/>
      <c r="BV6" s="439">
        <v>16355809</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106.8</v>
      </c>
      <c r="CU6" s="462"/>
      <c r="CV6" s="462"/>
      <c r="CW6" s="462"/>
      <c r="CX6" s="462"/>
      <c r="CY6" s="462"/>
      <c r="CZ6" s="462"/>
      <c r="DA6" s="463"/>
      <c r="DB6" s="461">
        <v>101.9</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2</v>
      </c>
      <c r="AJ7" s="455"/>
      <c r="AK7" s="455"/>
      <c r="AL7" s="455"/>
      <c r="AM7" s="455"/>
      <c r="AN7" s="455"/>
      <c r="AO7" s="455"/>
      <c r="AP7" s="456"/>
      <c r="AQ7" s="454">
        <v>9600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10710732</v>
      </c>
      <c r="BO7" s="440"/>
      <c r="BP7" s="440"/>
      <c r="BQ7" s="440"/>
      <c r="BR7" s="440"/>
      <c r="BS7" s="440"/>
      <c r="BT7" s="440"/>
      <c r="BU7" s="441"/>
      <c r="BV7" s="439">
        <v>10705111</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263483022</v>
      </c>
      <c r="CU7" s="440"/>
      <c r="CV7" s="440"/>
      <c r="CW7" s="440"/>
      <c r="CX7" s="440"/>
      <c r="CY7" s="440"/>
      <c r="CZ7" s="440"/>
      <c r="DA7" s="441"/>
      <c r="DB7" s="439">
        <v>264905911</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7900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4603196</v>
      </c>
      <c r="BO8" s="440"/>
      <c r="BP8" s="440"/>
      <c r="BQ8" s="440"/>
      <c r="BR8" s="440"/>
      <c r="BS8" s="440"/>
      <c r="BT8" s="440"/>
      <c r="BU8" s="441"/>
      <c r="BV8" s="439">
        <v>5650698</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0.39624999999999999</v>
      </c>
      <c r="CU8" s="459"/>
      <c r="CV8" s="459"/>
      <c r="CW8" s="459"/>
      <c r="CX8" s="459"/>
      <c r="CY8" s="459"/>
      <c r="CZ8" s="459"/>
      <c r="DA8" s="460"/>
      <c r="DB8" s="458">
        <v>0.37875999999999999</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834930</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9100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-1047502</v>
      </c>
      <c r="BO9" s="440"/>
      <c r="BP9" s="440"/>
      <c r="BQ9" s="440"/>
      <c r="BR9" s="440"/>
      <c r="BS9" s="440"/>
      <c r="BT9" s="440"/>
      <c r="BU9" s="441"/>
      <c r="BV9" s="439">
        <v>602777</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26.5</v>
      </c>
      <c r="CU9" s="446"/>
      <c r="CV9" s="446"/>
      <c r="CW9" s="446"/>
      <c r="CX9" s="446"/>
      <c r="CY9" s="446"/>
      <c r="CZ9" s="446"/>
      <c r="DA9" s="447"/>
      <c r="DB9" s="445">
        <v>25.3</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863075</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8200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12570</v>
      </c>
      <c r="BO10" s="440"/>
      <c r="BP10" s="440"/>
      <c r="BQ10" s="440"/>
      <c r="BR10" s="440"/>
      <c r="BS10" s="440"/>
      <c r="BT10" s="440"/>
      <c r="BU10" s="441"/>
      <c r="BV10" s="439">
        <v>28380</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36</v>
      </c>
      <c r="AJ11" s="455"/>
      <c r="AK11" s="455"/>
      <c r="AL11" s="455"/>
      <c r="AM11" s="455"/>
      <c r="AN11" s="455"/>
      <c r="AO11" s="455"/>
      <c r="AP11" s="456"/>
      <c r="AQ11" s="454">
        <v>7700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104</v>
      </c>
      <c r="CU11" s="512"/>
      <c r="CV11" s="512"/>
      <c r="CW11" s="512"/>
      <c r="CX11" s="512"/>
      <c r="CY11" s="512"/>
      <c r="CZ11" s="512"/>
      <c r="DA11" s="513"/>
      <c r="DB11" s="511" t="s">
        <v>104</v>
      </c>
      <c r="DC11" s="512"/>
      <c r="DD11" s="512"/>
      <c r="DE11" s="512"/>
      <c r="DF11" s="512"/>
      <c r="DG11" s="512"/>
      <c r="DH11" s="512"/>
      <c r="DI11" s="513"/>
      <c r="DJ11" s="114"/>
      <c r="DK11" s="114"/>
      <c r="DL11" s="114"/>
      <c r="DM11" s="114"/>
      <c r="DN11" s="114"/>
      <c r="DO11" s="114"/>
    </row>
    <row r="12" spans="1:119" ht="18.75" customHeight="1">
      <c r="A12" s="115"/>
      <c r="B12" s="514" t="s">
        <v>105</v>
      </c>
      <c r="C12" s="515"/>
      <c r="D12" s="515"/>
      <c r="E12" s="515"/>
      <c r="F12" s="515"/>
      <c r="G12" s="515"/>
      <c r="H12" s="515"/>
      <c r="I12" s="515"/>
      <c r="J12" s="515"/>
      <c r="K12" s="516"/>
      <c r="L12" s="523" t="s">
        <v>106</v>
      </c>
      <c r="M12" s="524"/>
      <c r="N12" s="524"/>
      <c r="O12" s="524"/>
      <c r="P12" s="524"/>
      <c r="Q12" s="525"/>
      <c r="R12" s="526">
        <v>844717</v>
      </c>
      <c r="S12" s="527"/>
      <c r="T12" s="527"/>
      <c r="U12" s="527"/>
      <c r="V12" s="528"/>
      <c r="W12" s="478" t="s">
        <v>107</v>
      </c>
      <c r="X12" s="479"/>
      <c r="Y12" s="480"/>
      <c r="Z12" s="487" t="s">
        <v>1</v>
      </c>
      <c r="AA12" s="465"/>
      <c r="AB12" s="465"/>
      <c r="AC12" s="465"/>
      <c r="AD12" s="465"/>
      <c r="AE12" s="465"/>
      <c r="AF12" s="465"/>
      <c r="AG12" s="465"/>
      <c r="AH12" s="466"/>
      <c r="AI12" s="495" t="s">
        <v>108</v>
      </c>
      <c r="AJ12" s="465"/>
      <c r="AK12" s="465"/>
      <c r="AL12" s="465"/>
      <c r="AM12" s="466"/>
      <c r="AN12" s="495" t="s">
        <v>109</v>
      </c>
      <c r="AO12" s="496"/>
      <c r="AP12" s="496"/>
      <c r="AQ12" s="496"/>
      <c r="AR12" s="496"/>
      <c r="AS12" s="529"/>
      <c r="AT12" s="542" t="s">
        <v>110</v>
      </c>
      <c r="AU12" s="543"/>
      <c r="AV12" s="543"/>
      <c r="AW12" s="543"/>
      <c r="AX12" s="543"/>
      <c r="AY12" s="544"/>
      <c r="AZ12" s="436" t="s">
        <v>111</v>
      </c>
      <c r="BA12" s="437"/>
      <c r="BB12" s="437"/>
      <c r="BC12" s="437"/>
      <c r="BD12" s="437"/>
      <c r="BE12" s="437"/>
      <c r="BF12" s="437"/>
      <c r="BG12" s="437"/>
      <c r="BH12" s="437"/>
      <c r="BI12" s="437"/>
      <c r="BJ12" s="437"/>
      <c r="BK12" s="437"/>
      <c r="BL12" s="437"/>
      <c r="BM12" s="438"/>
      <c r="BN12" s="439">
        <v>3000000</v>
      </c>
      <c r="BO12" s="440"/>
      <c r="BP12" s="440"/>
      <c r="BQ12" s="440"/>
      <c r="BR12" s="440"/>
      <c r="BS12" s="440"/>
      <c r="BT12" s="440"/>
      <c r="BU12" s="441"/>
      <c r="BV12" s="439" t="s">
        <v>112</v>
      </c>
      <c r="BW12" s="440"/>
      <c r="BX12" s="440"/>
      <c r="BY12" s="440"/>
      <c r="BZ12" s="440"/>
      <c r="CA12" s="440"/>
      <c r="CB12" s="440"/>
      <c r="CC12" s="441"/>
      <c r="CD12" s="442" t="s">
        <v>113</v>
      </c>
      <c r="CE12" s="443"/>
      <c r="CF12" s="443"/>
      <c r="CG12" s="443"/>
      <c r="CH12" s="443"/>
      <c r="CI12" s="443"/>
      <c r="CJ12" s="443"/>
      <c r="CK12" s="443"/>
      <c r="CL12" s="443"/>
      <c r="CM12" s="443"/>
      <c r="CN12" s="443"/>
      <c r="CO12" s="443"/>
      <c r="CP12" s="443"/>
      <c r="CQ12" s="443"/>
      <c r="CR12" s="443"/>
      <c r="CS12" s="444"/>
      <c r="CT12" s="511" t="s">
        <v>112</v>
      </c>
      <c r="CU12" s="512"/>
      <c r="CV12" s="512"/>
      <c r="CW12" s="512"/>
      <c r="CX12" s="512"/>
      <c r="CY12" s="512"/>
      <c r="CZ12" s="512"/>
      <c r="DA12" s="513"/>
      <c r="DB12" s="511" t="s">
        <v>112</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114</v>
      </c>
      <c r="N13" s="534"/>
      <c r="O13" s="534"/>
      <c r="P13" s="534"/>
      <c r="Q13" s="535"/>
      <c r="R13" s="536">
        <v>830262</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115</v>
      </c>
      <c r="BA13" s="540"/>
      <c r="BB13" s="540"/>
      <c r="BC13" s="540"/>
      <c r="BD13" s="540"/>
      <c r="BE13" s="540"/>
      <c r="BF13" s="540"/>
      <c r="BG13" s="540"/>
      <c r="BH13" s="540"/>
      <c r="BI13" s="540"/>
      <c r="BJ13" s="540"/>
      <c r="BK13" s="540"/>
      <c r="BL13" s="540"/>
      <c r="BM13" s="541"/>
      <c r="BN13" s="439">
        <v>-4034932</v>
      </c>
      <c r="BO13" s="440"/>
      <c r="BP13" s="440"/>
      <c r="BQ13" s="440"/>
      <c r="BR13" s="440"/>
      <c r="BS13" s="440"/>
      <c r="BT13" s="440"/>
      <c r="BU13" s="441"/>
      <c r="BV13" s="439">
        <v>631157</v>
      </c>
      <c r="BW13" s="440"/>
      <c r="BX13" s="440"/>
      <c r="BY13" s="440"/>
      <c r="BZ13" s="440"/>
      <c r="CA13" s="440"/>
      <c r="CB13" s="440"/>
      <c r="CC13" s="441"/>
      <c r="CD13" s="442" t="s">
        <v>116</v>
      </c>
      <c r="CE13" s="443"/>
      <c r="CF13" s="443"/>
      <c r="CG13" s="443"/>
      <c r="CH13" s="443"/>
      <c r="CI13" s="443"/>
      <c r="CJ13" s="443"/>
      <c r="CK13" s="443"/>
      <c r="CL13" s="443"/>
      <c r="CM13" s="443"/>
      <c r="CN13" s="443"/>
      <c r="CO13" s="443"/>
      <c r="CP13" s="443"/>
      <c r="CQ13" s="443"/>
      <c r="CR13" s="443"/>
      <c r="CS13" s="444"/>
      <c r="CT13" s="445">
        <v>15.5</v>
      </c>
      <c r="CU13" s="446"/>
      <c r="CV13" s="446"/>
      <c r="CW13" s="446"/>
      <c r="CX13" s="446"/>
      <c r="CY13" s="446"/>
      <c r="CZ13" s="446"/>
      <c r="DA13" s="447"/>
      <c r="DB13" s="445">
        <v>15.9</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117</v>
      </c>
      <c r="M14" s="552"/>
      <c r="N14" s="552"/>
      <c r="O14" s="552"/>
      <c r="P14" s="552"/>
      <c r="Q14" s="553"/>
      <c r="R14" s="554">
        <v>849784</v>
      </c>
      <c r="S14" s="555"/>
      <c r="T14" s="555"/>
      <c r="U14" s="555"/>
      <c r="V14" s="556"/>
      <c r="W14" s="481"/>
      <c r="X14" s="482"/>
      <c r="Y14" s="483"/>
      <c r="Z14" s="508" t="s">
        <v>118</v>
      </c>
      <c r="AA14" s="509"/>
      <c r="AB14" s="509"/>
      <c r="AC14" s="509"/>
      <c r="AD14" s="509"/>
      <c r="AE14" s="509"/>
      <c r="AF14" s="509"/>
      <c r="AG14" s="509"/>
      <c r="AH14" s="510"/>
      <c r="AI14" s="454">
        <v>4095</v>
      </c>
      <c r="AJ14" s="455"/>
      <c r="AK14" s="455"/>
      <c r="AL14" s="455"/>
      <c r="AM14" s="456"/>
      <c r="AN14" s="454">
        <v>13775580</v>
      </c>
      <c r="AO14" s="455"/>
      <c r="AP14" s="455"/>
      <c r="AQ14" s="455"/>
      <c r="AR14" s="455"/>
      <c r="AS14" s="456"/>
      <c r="AT14" s="454">
        <v>3364</v>
      </c>
      <c r="AU14" s="455"/>
      <c r="AV14" s="455"/>
      <c r="AW14" s="455"/>
      <c r="AX14" s="455"/>
      <c r="AY14" s="457"/>
      <c r="AZ14" s="448" t="s">
        <v>119</v>
      </c>
      <c r="BA14" s="449"/>
      <c r="BB14" s="449"/>
      <c r="BC14" s="449"/>
      <c r="BD14" s="449"/>
      <c r="BE14" s="449"/>
      <c r="BF14" s="449"/>
      <c r="BG14" s="449"/>
      <c r="BH14" s="449"/>
      <c r="BI14" s="449"/>
      <c r="BJ14" s="449"/>
      <c r="BK14" s="449"/>
      <c r="BL14" s="449"/>
      <c r="BM14" s="450"/>
      <c r="BN14" s="427">
        <v>93630599</v>
      </c>
      <c r="BO14" s="428"/>
      <c r="BP14" s="428"/>
      <c r="BQ14" s="428"/>
      <c r="BR14" s="428"/>
      <c r="BS14" s="428"/>
      <c r="BT14" s="428"/>
      <c r="BU14" s="429"/>
      <c r="BV14" s="427">
        <v>86283301</v>
      </c>
      <c r="BW14" s="428"/>
      <c r="BX14" s="428"/>
      <c r="BY14" s="428"/>
      <c r="BZ14" s="428"/>
      <c r="CA14" s="428"/>
      <c r="CB14" s="428"/>
      <c r="CC14" s="429"/>
      <c r="CD14" s="505" t="s">
        <v>120</v>
      </c>
      <c r="CE14" s="506"/>
      <c r="CF14" s="506"/>
      <c r="CG14" s="506"/>
      <c r="CH14" s="506"/>
      <c r="CI14" s="506"/>
      <c r="CJ14" s="506"/>
      <c r="CK14" s="506"/>
      <c r="CL14" s="506"/>
      <c r="CM14" s="506"/>
      <c r="CN14" s="506"/>
      <c r="CO14" s="506"/>
      <c r="CP14" s="506"/>
      <c r="CQ14" s="506"/>
      <c r="CR14" s="506"/>
      <c r="CS14" s="507"/>
      <c r="CT14" s="548">
        <v>202.6</v>
      </c>
      <c r="CU14" s="549"/>
      <c r="CV14" s="549"/>
      <c r="CW14" s="549"/>
      <c r="CX14" s="549"/>
      <c r="CY14" s="549"/>
      <c r="CZ14" s="549"/>
      <c r="DA14" s="550"/>
      <c r="DB14" s="548">
        <v>202.4</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114</v>
      </c>
      <c r="N15" s="534"/>
      <c r="O15" s="534"/>
      <c r="P15" s="534"/>
      <c r="Q15" s="535"/>
      <c r="R15" s="554">
        <v>836015</v>
      </c>
      <c r="S15" s="555"/>
      <c r="T15" s="555"/>
      <c r="U15" s="555"/>
      <c r="V15" s="556"/>
      <c r="W15" s="481"/>
      <c r="X15" s="482"/>
      <c r="Y15" s="483"/>
      <c r="Z15" s="508" t="s">
        <v>121</v>
      </c>
      <c r="AA15" s="509"/>
      <c r="AB15" s="509"/>
      <c r="AC15" s="509"/>
      <c r="AD15" s="509"/>
      <c r="AE15" s="509"/>
      <c r="AF15" s="509"/>
      <c r="AG15" s="509"/>
      <c r="AH15" s="510"/>
      <c r="AI15" s="454" t="s">
        <v>112</v>
      </c>
      <c r="AJ15" s="455"/>
      <c r="AK15" s="455"/>
      <c r="AL15" s="455"/>
      <c r="AM15" s="456"/>
      <c r="AN15" s="454" t="s">
        <v>112</v>
      </c>
      <c r="AO15" s="455"/>
      <c r="AP15" s="455"/>
      <c r="AQ15" s="455"/>
      <c r="AR15" s="455"/>
      <c r="AS15" s="456"/>
      <c r="AT15" s="454" t="s">
        <v>112</v>
      </c>
      <c r="AU15" s="455"/>
      <c r="AV15" s="455"/>
      <c r="AW15" s="455"/>
      <c r="AX15" s="455"/>
      <c r="AY15" s="457"/>
      <c r="AZ15" s="436" t="s">
        <v>122</v>
      </c>
      <c r="BA15" s="437"/>
      <c r="BB15" s="437"/>
      <c r="BC15" s="437"/>
      <c r="BD15" s="437"/>
      <c r="BE15" s="437"/>
      <c r="BF15" s="437"/>
      <c r="BG15" s="437"/>
      <c r="BH15" s="437"/>
      <c r="BI15" s="437"/>
      <c r="BJ15" s="437"/>
      <c r="BK15" s="437"/>
      <c r="BL15" s="437"/>
      <c r="BM15" s="438"/>
      <c r="BN15" s="439">
        <v>219792210</v>
      </c>
      <c r="BO15" s="440"/>
      <c r="BP15" s="440"/>
      <c r="BQ15" s="440"/>
      <c r="BR15" s="440"/>
      <c r="BS15" s="440"/>
      <c r="BT15" s="440"/>
      <c r="BU15" s="441"/>
      <c r="BV15" s="439">
        <v>217200370</v>
      </c>
      <c r="BW15" s="440"/>
      <c r="BX15" s="440"/>
      <c r="BY15" s="440"/>
      <c r="BZ15" s="440"/>
      <c r="CA15" s="440"/>
      <c r="CB15" s="440"/>
      <c r="CC15" s="441"/>
      <c r="CD15" s="559" t="s">
        <v>123</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124</v>
      </c>
      <c r="M16" s="568"/>
      <c r="N16" s="568"/>
      <c r="O16" s="568"/>
      <c r="P16" s="568"/>
      <c r="Q16" s="569"/>
      <c r="R16" s="565" t="s">
        <v>125</v>
      </c>
      <c r="S16" s="566"/>
      <c r="T16" s="566"/>
      <c r="U16" s="566"/>
      <c r="V16" s="567"/>
      <c r="W16" s="481"/>
      <c r="X16" s="482"/>
      <c r="Y16" s="483"/>
      <c r="Z16" s="508" t="s">
        <v>126</v>
      </c>
      <c r="AA16" s="509"/>
      <c r="AB16" s="509"/>
      <c r="AC16" s="509"/>
      <c r="AD16" s="509"/>
      <c r="AE16" s="509"/>
      <c r="AF16" s="509"/>
      <c r="AG16" s="509"/>
      <c r="AH16" s="510"/>
      <c r="AI16" s="454">
        <v>111</v>
      </c>
      <c r="AJ16" s="455"/>
      <c r="AK16" s="455"/>
      <c r="AL16" s="455"/>
      <c r="AM16" s="456"/>
      <c r="AN16" s="454">
        <v>387279</v>
      </c>
      <c r="AO16" s="455"/>
      <c r="AP16" s="455"/>
      <c r="AQ16" s="455"/>
      <c r="AR16" s="455"/>
      <c r="AS16" s="456"/>
      <c r="AT16" s="454">
        <v>3489</v>
      </c>
      <c r="AU16" s="455"/>
      <c r="AV16" s="455"/>
      <c r="AW16" s="455"/>
      <c r="AX16" s="455"/>
      <c r="AY16" s="457"/>
      <c r="AZ16" s="436" t="s">
        <v>127</v>
      </c>
      <c r="BA16" s="437"/>
      <c r="BB16" s="437"/>
      <c r="BC16" s="437"/>
      <c r="BD16" s="437"/>
      <c r="BE16" s="437"/>
      <c r="BF16" s="437"/>
      <c r="BG16" s="437"/>
      <c r="BH16" s="437"/>
      <c r="BI16" s="437"/>
      <c r="BJ16" s="437"/>
      <c r="BK16" s="437"/>
      <c r="BL16" s="437"/>
      <c r="BM16" s="438"/>
      <c r="BN16" s="439">
        <v>117970731</v>
      </c>
      <c r="BO16" s="440"/>
      <c r="BP16" s="440"/>
      <c r="BQ16" s="440"/>
      <c r="BR16" s="440"/>
      <c r="BS16" s="440"/>
      <c r="BT16" s="440"/>
      <c r="BU16" s="441"/>
      <c r="BV16" s="439">
        <v>107988460</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128</v>
      </c>
      <c r="N17" s="563"/>
      <c r="O17" s="563"/>
      <c r="P17" s="563"/>
      <c r="Q17" s="564"/>
      <c r="R17" s="565" t="s">
        <v>129</v>
      </c>
      <c r="S17" s="566"/>
      <c r="T17" s="566"/>
      <c r="U17" s="566"/>
      <c r="V17" s="567"/>
      <c r="W17" s="481"/>
      <c r="X17" s="482"/>
      <c r="Y17" s="483"/>
      <c r="Z17" s="508" t="s">
        <v>130</v>
      </c>
      <c r="AA17" s="509"/>
      <c r="AB17" s="509"/>
      <c r="AC17" s="509"/>
      <c r="AD17" s="509"/>
      <c r="AE17" s="509"/>
      <c r="AF17" s="509"/>
      <c r="AG17" s="509"/>
      <c r="AH17" s="510"/>
      <c r="AI17" s="454">
        <v>1673</v>
      </c>
      <c r="AJ17" s="455"/>
      <c r="AK17" s="455"/>
      <c r="AL17" s="455"/>
      <c r="AM17" s="456"/>
      <c r="AN17" s="454">
        <v>5204703</v>
      </c>
      <c r="AO17" s="455"/>
      <c r="AP17" s="455"/>
      <c r="AQ17" s="455"/>
      <c r="AR17" s="455"/>
      <c r="AS17" s="456"/>
      <c r="AT17" s="454">
        <v>3111</v>
      </c>
      <c r="AU17" s="455"/>
      <c r="AV17" s="455"/>
      <c r="AW17" s="455"/>
      <c r="AX17" s="455"/>
      <c r="AY17" s="457"/>
      <c r="AZ17" s="436" t="s">
        <v>131</v>
      </c>
      <c r="BA17" s="437"/>
      <c r="BB17" s="437"/>
      <c r="BC17" s="437"/>
      <c r="BD17" s="437"/>
      <c r="BE17" s="437"/>
      <c r="BF17" s="437"/>
      <c r="BG17" s="437"/>
      <c r="BH17" s="437"/>
      <c r="BI17" s="437"/>
      <c r="BJ17" s="437"/>
      <c r="BK17" s="437"/>
      <c r="BL17" s="437"/>
      <c r="BM17" s="438"/>
      <c r="BN17" s="439">
        <v>254099187</v>
      </c>
      <c r="BO17" s="440"/>
      <c r="BP17" s="440"/>
      <c r="BQ17" s="440"/>
      <c r="BR17" s="440"/>
      <c r="BS17" s="440"/>
      <c r="BT17" s="440"/>
      <c r="BU17" s="441"/>
      <c r="BV17" s="439">
        <v>254137055</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132</v>
      </c>
      <c r="C18" s="422"/>
      <c r="D18" s="422"/>
      <c r="E18" s="422"/>
      <c r="F18" s="422"/>
      <c r="G18" s="422"/>
      <c r="H18" s="422"/>
      <c r="I18" s="422"/>
      <c r="J18" s="422"/>
      <c r="K18" s="570"/>
      <c r="L18" s="571">
        <v>4465</v>
      </c>
      <c r="M18" s="572"/>
      <c r="N18" s="572"/>
      <c r="O18" s="572"/>
      <c r="P18" s="572"/>
      <c r="Q18" s="572"/>
      <c r="R18" s="572"/>
      <c r="S18" s="572"/>
      <c r="T18" s="572"/>
      <c r="U18" s="572"/>
      <c r="V18" s="572"/>
      <c r="W18" s="481"/>
      <c r="X18" s="482"/>
      <c r="Y18" s="483"/>
      <c r="Z18" s="508" t="s">
        <v>133</v>
      </c>
      <c r="AA18" s="509"/>
      <c r="AB18" s="509"/>
      <c r="AC18" s="509"/>
      <c r="AD18" s="509"/>
      <c r="AE18" s="509"/>
      <c r="AF18" s="509"/>
      <c r="AG18" s="509"/>
      <c r="AH18" s="510"/>
      <c r="AI18" s="454">
        <v>7086</v>
      </c>
      <c r="AJ18" s="455"/>
      <c r="AK18" s="455"/>
      <c r="AL18" s="455"/>
      <c r="AM18" s="456"/>
      <c r="AN18" s="454">
        <v>26132600</v>
      </c>
      <c r="AO18" s="455"/>
      <c r="AP18" s="455"/>
      <c r="AQ18" s="455"/>
      <c r="AR18" s="455"/>
      <c r="AS18" s="456"/>
      <c r="AT18" s="454">
        <v>3688</v>
      </c>
      <c r="AU18" s="455"/>
      <c r="AV18" s="455"/>
      <c r="AW18" s="455"/>
      <c r="AX18" s="455"/>
      <c r="AY18" s="457"/>
      <c r="AZ18" s="539" t="s">
        <v>134</v>
      </c>
      <c r="BA18" s="540"/>
      <c r="BB18" s="540"/>
      <c r="BC18" s="540"/>
      <c r="BD18" s="540"/>
      <c r="BE18" s="540"/>
      <c r="BF18" s="540"/>
      <c r="BG18" s="540"/>
      <c r="BH18" s="540"/>
      <c r="BI18" s="540"/>
      <c r="BJ18" s="540"/>
      <c r="BK18" s="540"/>
      <c r="BL18" s="540"/>
      <c r="BM18" s="541"/>
      <c r="BN18" s="573">
        <v>307410613</v>
      </c>
      <c r="BO18" s="574"/>
      <c r="BP18" s="574"/>
      <c r="BQ18" s="574"/>
      <c r="BR18" s="574"/>
      <c r="BS18" s="574"/>
      <c r="BT18" s="574"/>
      <c r="BU18" s="575"/>
      <c r="BV18" s="573">
        <v>324099328</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135</v>
      </c>
      <c r="C19" s="422"/>
      <c r="D19" s="422"/>
      <c r="E19" s="422"/>
      <c r="F19" s="422"/>
      <c r="G19" s="422"/>
      <c r="H19" s="422"/>
      <c r="I19" s="422"/>
      <c r="J19" s="422"/>
      <c r="K19" s="570"/>
      <c r="L19" s="571">
        <v>189</v>
      </c>
      <c r="M19" s="572"/>
      <c r="N19" s="572"/>
      <c r="O19" s="572"/>
      <c r="P19" s="572"/>
      <c r="Q19" s="572"/>
      <c r="R19" s="572"/>
      <c r="S19" s="572"/>
      <c r="T19" s="572"/>
      <c r="U19" s="572"/>
      <c r="V19" s="572"/>
      <c r="W19" s="481"/>
      <c r="X19" s="482"/>
      <c r="Y19" s="483"/>
      <c r="Z19" s="508" t="s">
        <v>136</v>
      </c>
      <c r="AA19" s="509"/>
      <c r="AB19" s="509"/>
      <c r="AC19" s="509"/>
      <c r="AD19" s="509"/>
      <c r="AE19" s="509"/>
      <c r="AF19" s="509"/>
      <c r="AG19" s="509"/>
      <c r="AH19" s="510"/>
      <c r="AI19" s="454" t="s">
        <v>104</v>
      </c>
      <c r="AJ19" s="455"/>
      <c r="AK19" s="455"/>
      <c r="AL19" s="455"/>
      <c r="AM19" s="456"/>
      <c r="AN19" s="454" t="s">
        <v>104</v>
      </c>
      <c r="AO19" s="455"/>
      <c r="AP19" s="455"/>
      <c r="AQ19" s="455"/>
      <c r="AR19" s="455"/>
      <c r="AS19" s="456"/>
      <c r="AT19" s="454" t="s">
        <v>104</v>
      </c>
      <c r="AU19" s="455"/>
      <c r="AV19" s="455"/>
      <c r="AW19" s="455"/>
      <c r="AX19" s="455"/>
      <c r="AY19" s="457"/>
      <c r="AZ19" s="448" t="s">
        <v>137</v>
      </c>
      <c r="BA19" s="449"/>
      <c r="BB19" s="449"/>
      <c r="BC19" s="449"/>
      <c r="BD19" s="449"/>
      <c r="BE19" s="449"/>
      <c r="BF19" s="449"/>
      <c r="BG19" s="449"/>
      <c r="BH19" s="449"/>
      <c r="BI19" s="449"/>
      <c r="BJ19" s="449"/>
      <c r="BK19" s="449"/>
      <c r="BL19" s="449"/>
      <c r="BM19" s="450"/>
      <c r="BN19" s="427">
        <v>962707663</v>
      </c>
      <c r="BO19" s="428"/>
      <c r="BP19" s="428"/>
      <c r="BQ19" s="428"/>
      <c r="BR19" s="428"/>
      <c r="BS19" s="428"/>
      <c r="BT19" s="428"/>
      <c r="BU19" s="429"/>
      <c r="BV19" s="427">
        <v>970517773</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138</v>
      </c>
      <c r="C20" s="422"/>
      <c r="D20" s="422"/>
      <c r="E20" s="422"/>
      <c r="F20" s="422"/>
      <c r="G20" s="422"/>
      <c r="H20" s="422"/>
      <c r="I20" s="422"/>
      <c r="J20" s="422"/>
      <c r="K20" s="570"/>
      <c r="L20" s="571">
        <v>330976</v>
      </c>
      <c r="M20" s="572"/>
      <c r="N20" s="572"/>
      <c r="O20" s="572"/>
      <c r="P20" s="572"/>
      <c r="Q20" s="572"/>
      <c r="R20" s="572"/>
      <c r="S20" s="572"/>
      <c r="T20" s="572"/>
      <c r="U20" s="572"/>
      <c r="V20" s="572"/>
      <c r="W20" s="484"/>
      <c r="X20" s="485"/>
      <c r="Y20" s="486"/>
      <c r="Z20" s="508" t="s">
        <v>139</v>
      </c>
      <c r="AA20" s="509"/>
      <c r="AB20" s="509"/>
      <c r="AC20" s="509"/>
      <c r="AD20" s="509"/>
      <c r="AE20" s="509"/>
      <c r="AF20" s="509"/>
      <c r="AG20" s="509"/>
      <c r="AH20" s="510"/>
      <c r="AI20" s="454">
        <v>12854</v>
      </c>
      <c r="AJ20" s="455"/>
      <c r="AK20" s="455"/>
      <c r="AL20" s="455"/>
      <c r="AM20" s="456"/>
      <c r="AN20" s="454">
        <v>45112883</v>
      </c>
      <c r="AO20" s="455"/>
      <c r="AP20" s="455"/>
      <c r="AQ20" s="455"/>
      <c r="AR20" s="455"/>
      <c r="AS20" s="456"/>
      <c r="AT20" s="454">
        <v>3510</v>
      </c>
      <c r="AU20" s="455"/>
      <c r="AV20" s="455"/>
      <c r="AW20" s="455"/>
      <c r="AX20" s="455"/>
      <c r="AY20" s="457"/>
      <c r="AZ20" s="539" t="s">
        <v>140</v>
      </c>
      <c r="BA20" s="540"/>
      <c r="BB20" s="540"/>
      <c r="BC20" s="540"/>
      <c r="BD20" s="540"/>
      <c r="BE20" s="540"/>
      <c r="BF20" s="540"/>
      <c r="BG20" s="540"/>
      <c r="BH20" s="540"/>
      <c r="BI20" s="540"/>
      <c r="BJ20" s="540"/>
      <c r="BK20" s="540"/>
      <c r="BL20" s="540"/>
      <c r="BM20" s="541"/>
      <c r="BN20" s="573">
        <v>260682734</v>
      </c>
      <c r="BO20" s="574"/>
      <c r="BP20" s="574"/>
      <c r="BQ20" s="574"/>
      <c r="BR20" s="574"/>
      <c r="BS20" s="574"/>
      <c r="BT20" s="574"/>
      <c r="BU20" s="575"/>
      <c r="BV20" s="573">
        <v>287553348</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141</v>
      </c>
      <c r="X21" s="577"/>
      <c r="Y21" s="577"/>
      <c r="Z21" s="577"/>
      <c r="AA21" s="577"/>
      <c r="AB21" s="577"/>
      <c r="AC21" s="577"/>
      <c r="AD21" s="577"/>
      <c r="AE21" s="577"/>
      <c r="AF21" s="577"/>
      <c r="AG21" s="577"/>
      <c r="AH21" s="578"/>
      <c r="AI21" s="579">
        <v>100.8</v>
      </c>
      <c r="AJ21" s="580"/>
      <c r="AK21" s="580"/>
      <c r="AL21" s="580"/>
      <c r="AM21" s="580"/>
      <c r="AN21" s="580"/>
      <c r="AO21" s="580"/>
      <c r="AP21" s="580"/>
      <c r="AQ21" s="580"/>
      <c r="AR21" s="580"/>
      <c r="AS21" s="580"/>
      <c r="AT21" s="580"/>
      <c r="AU21" s="580"/>
      <c r="AV21" s="580"/>
      <c r="AW21" s="580"/>
      <c r="AX21" s="580"/>
      <c r="AY21" s="581"/>
      <c r="AZ21" s="448" t="s">
        <v>142</v>
      </c>
      <c r="BA21" s="449"/>
      <c r="BB21" s="449"/>
      <c r="BC21" s="449"/>
      <c r="BD21" s="449"/>
      <c r="BE21" s="449"/>
      <c r="BF21" s="449"/>
      <c r="BG21" s="449"/>
      <c r="BH21" s="449"/>
      <c r="BI21" s="449"/>
      <c r="BJ21" s="449"/>
      <c r="BK21" s="449"/>
      <c r="BL21" s="449"/>
      <c r="BM21" s="450"/>
      <c r="BN21" s="427">
        <v>31730520</v>
      </c>
      <c r="BO21" s="428"/>
      <c r="BP21" s="428"/>
      <c r="BQ21" s="428"/>
      <c r="BR21" s="428"/>
      <c r="BS21" s="428"/>
      <c r="BT21" s="428"/>
      <c r="BU21" s="429"/>
      <c r="BV21" s="427">
        <v>30363271</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143</v>
      </c>
      <c r="BA22" s="437"/>
      <c r="BB22" s="437"/>
      <c r="BC22" s="437"/>
      <c r="BD22" s="437"/>
      <c r="BE22" s="437"/>
      <c r="BF22" s="437"/>
      <c r="BG22" s="437"/>
      <c r="BH22" s="437"/>
      <c r="BI22" s="437"/>
      <c r="BJ22" s="437"/>
      <c r="BK22" s="437"/>
      <c r="BL22" s="437"/>
      <c r="BM22" s="438"/>
      <c r="BN22" s="439">
        <v>2413469</v>
      </c>
      <c r="BO22" s="440"/>
      <c r="BP22" s="440"/>
      <c r="BQ22" s="440"/>
      <c r="BR22" s="440"/>
      <c r="BS22" s="440"/>
      <c r="BT22" s="440"/>
      <c r="BU22" s="441"/>
      <c r="BV22" s="439">
        <v>2749051</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144</v>
      </c>
      <c r="BA23" s="437"/>
      <c r="BB23" s="437"/>
      <c r="BC23" s="437"/>
      <c r="BD23" s="437"/>
      <c r="BE23" s="437"/>
      <c r="BF23" s="437"/>
      <c r="BG23" s="437"/>
      <c r="BH23" s="437"/>
      <c r="BI23" s="437"/>
      <c r="BJ23" s="437"/>
      <c r="BK23" s="437"/>
      <c r="BL23" s="437"/>
      <c r="BM23" s="438"/>
      <c r="BN23" s="439">
        <v>9761646</v>
      </c>
      <c r="BO23" s="440"/>
      <c r="BP23" s="440"/>
      <c r="BQ23" s="440"/>
      <c r="BR23" s="440"/>
      <c r="BS23" s="440"/>
      <c r="BT23" s="440"/>
      <c r="BU23" s="441"/>
      <c r="BV23" s="439">
        <v>9746249</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145</v>
      </c>
      <c r="BA24" s="506"/>
      <c r="BB24" s="506"/>
      <c r="BC24" s="506"/>
      <c r="BD24" s="506"/>
      <c r="BE24" s="506"/>
      <c r="BF24" s="506"/>
      <c r="BG24" s="506"/>
      <c r="BH24" s="506"/>
      <c r="BI24" s="506"/>
      <c r="BJ24" s="506"/>
      <c r="BK24" s="506"/>
      <c r="BL24" s="506"/>
      <c r="BM24" s="507"/>
      <c r="BN24" s="573">
        <v>6586535</v>
      </c>
      <c r="BO24" s="574"/>
      <c r="BP24" s="574"/>
      <c r="BQ24" s="574"/>
      <c r="BR24" s="574"/>
      <c r="BS24" s="574"/>
      <c r="BT24" s="574"/>
      <c r="BU24" s="575"/>
      <c r="BV24" s="573">
        <v>6582953</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146</v>
      </c>
      <c r="BA25" s="583"/>
      <c r="BB25" s="583"/>
      <c r="BC25" s="584"/>
      <c r="BD25" s="448" t="s">
        <v>582</v>
      </c>
      <c r="BE25" s="449"/>
      <c r="BF25" s="449"/>
      <c r="BG25" s="449"/>
      <c r="BH25" s="449"/>
      <c r="BI25" s="449"/>
      <c r="BJ25" s="449"/>
      <c r="BK25" s="449"/>
      <c r="BL25" s="449"/>
      <c r="BM25" s="450"/>
      <c r="BN25" s="427">
        <v>23167860</v>
      </c>
      <c r="BO25" s="428"/>
      <c r="BP25" s="428"/>
      <c r="BQ25" s="428"/>
      <c r="BR25" s="428"/>
      <c r="BS25" s="428"/>
      <c r="BT25" s="428"/>
      <c r="BU25" s="429"/>
      <c r="BV25" s="427">
        <v>26155290</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147</v>
      </c>
      <c r="BE26" s="437"/>
      <c r="BF26" s="437"/>
      <c r="BG26" s="437"/>
      <c r="BH26" s="437"/>
      <c r="BI26" s="437"/>
      <c r="BJ26" s="437"/>
      <c r="BK26" s="437"/>
      <c r="BL26" s="437"/>
      <c r="BM26" s="438"/>
      <c r="BN26" s="439">
        <v>16815390</v>
      </c>
      <c r="BO26" s="440"/>
      <c r="BP26" s="440"/>
      <c r="BQ26" s="440"/>
      <c r="BR26" s="440"/>
      <c r="BS26" s="440"/>
      <c r="BT26" s="440"/>
      <c r="BU26" s="441"/>
      <c r="BV26" s="439">
        <v>17693555</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148</v>
      </c>
      <c r="BE27" s="540"/>
      <c r="BF27" s="540"/>
      <c r="BG27" s="540"/>
      <c r="BH27" s="540"/>
      <c r="BI27" s="540"/>
      <c r="BJ27" s="540"/>
      <c r="BK27" s="540"/>
      <c r="BL27" s="540"/>
      <c r="BM27" s="541"/>
      <c r="BN27" s="573">
        <v>45075123</v>
      </c>
      <c r="BO27" s="574"/>
      <c r="BP27" s="574"/>
      <c r="BQ27" s="574"/>
      <c r="BR27" s="574"/>
      <c r="BS27" s="574"/>
      <c r="BT27" s="574"/>
      <c r="BU27" s="575"/>
      <c r="BV27" s="573">
        <v>43373773</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155</v>
      </c>
      <c r="D30" s="595"/>
      <c r="E30" s="468" t="s">
        <v>156</v>
      </c>
      <c r="F30" s="468"/>
      <c r="G30" s="468"/>
      <c r="H30" s="468"/>
      <c r="I30" s="468"/>
      <c r="J30" s="468"/>
      <c r="K30" s="468"/>
      <c r="L30" s="468"/>
      <c r="M30" s="468"/>
      <c r="N30" s="468"/>
      <c r="O30" s="468"/>
      <c r="P30" s="468"/>
      <c r="Q30" s="468"/>
      <c r="R30" s="468"/>
      <c r="S30" s="468"/>
      <c r="T30" s="132"/>
      <c r="U30" s="595" t="s">
        <v>155</v>
      </c>
      <c r="V30" s="595"/>
      <c r="W30" s="468" t="s">
        <v>156</v>
      </c>
      <c r="X30" s="468"/>
      <c r="Y30" s="468"/>
      <c r="Z30" s="468"/>
      <c r="AA30" s="468"/>
      <c r="AB30" s="468"/>
      <c r="AC30" s="468"/>
      <c r="AD30" s="468"/>
      <c r="AE30" s="468"/>
      <c r="AF30" s="468"/>
      <c r="AG30" s="468"/>
      <c r="AH30" s="468"/>
      <c r="AI30" s="468"/>
      <c r="AJ30" s="468"/>
      <c r="AK30" s="468"/>
      <c r="AL30" s="132"/>
      <c r="AM30" s="595" t="s">
        <v>155</v>
      </c>
      <c r="AN30" s="595"/>
      <c r="AO30" s="468" t="s">
        <v>156</v>
      </c>
      <c r="AP30" s="468"/>
      <c r="AQ30" s="468"/>
      <c r="AR30" s="468"/>
      <c r="AS30" s="468"/>
      <c r="AT30" s="468"/>
      <c r="AU30" s="468"/>
      <c r="AV30" s="468"/>
      <c r="AW30" s="468"/>
      <c r="AX30" s="468"/>
      <c r="AY30" s="468"/>
      <c r="AZ30" s="468"/>
      <c r="BA30" s="468"/>
      <c r="BB30" s="468"/>
      <c r="BC30" s="468"/>
      <c r="BD30" s="157"/>
      <c r="BE30" s="595" t="s">
        <v>155</v>
      </c>
      <c r="BF30" s="595"/>
      <c r="BG30" s="468" t="s">
        <v>156</v>
      </c>
      <c r="BH30" s="468"/>
      <c r="BI30" s="468"/>
      <c r="BJ30" s="468"/>
      <c r="BK30" s="468"/>
      <c r="BL30" s="468"/>
      <c r="BM30" s="468"/>
      <c r="BN30" s="468"/>
      <c r="BO30" s="468"/>
      <c r="BP30" s="468"/>
      <c r="BQ30" s="468"/>
      <c r="BR30" s="468"/>
      <c r="BS30" s="468"/>
      <c r="BT30" s="468"/>
      <c r="BU30" s="468"/>
      <c r="BV30" s="158"/>
      <c r="BW30" s="595" t="s">
        <v>155</v>
      </c>
      <c r="BX30" s="595"/>
      <c r="BY30" s="468" t="s">
        <v>157</v>
      </c>
      <c r="BZ30" s="468"/>
      <c r="CA30" s="468"/>
      <c r="CB30" s="468"/>
      <c r="CC30" s="468"/>
      <c r="CD30" s="468"/>
      <c r="CE30" s="468"/>
      <c r="CF30" s="468"/>
      <c r="CG30" s="468"/>
      <c r="CH30" s="468"/>
      <c r="CI30" s="468"/>
      <c r="CJ30" s="468"/>
      <c r="CK30" s="468"/>
      <c r="CL30" s="468"/>
      <c r="CM30" s="468"/>
      <c r="CN30" s="132"/>
      <c r="CO30" s="595" t="s">
        <v>155</v>
      </c>
      <c r="CP30" s="595"/>
      <c r="CQ30" s="468" t="s">
        <v>158</v>
      </c>
      <c r="CR30" s="468"/>
      <c r="CS30" s="468"/>
      <c r="CT30" s="468"/>
      <c r="CU30" s="468"/>
      <c r="CV30" s="468"/>
      <c r="CW30" s="468"/>
      <c r="CX30" s="468"/>
      <c r="CY30" s="468"/>
      <c r="CZ30" s="468"/>
      <c r="DA30" s="468"/>
      <c r="DB30" s="468"/>
      <c r="DC30" s="468"/>
      <c r="DD30" s="468"/>
      <c r="DE30" s="468"/>
      <c r="DF30" s="132"/>
      <c r="DG30" s="468" t="s">
        <v>159</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11</v>
      </c>
      <c r="AN31" s="593"/>
      <c r="AO31" s="594" t="str">
        <f>IF('各会計、関係団体の財政状況及び健全化判断比率'!B28="","",'各会計、関係団体の財政状況及び健全化判断比率'!B28)</f>
        <v>電気事業会計</v>
      </c>
      <c r="AP31" s="594"/>
      <c r="AQ31" s="594"/>
      <c r="AR31" s="594"/>
      <c r="AS31" s="594"/>
      <c r="AT31" s="594"/>
      <c r="AU31" s="594"/>
      <c r="AV31" s="594"/>
      <c r="AW31" s="594"/>
      <c r="AX31" s="594"/>
      <c r="AY31" s="594"/>
      <c r="AZ31" s="594"/>
      <c r="BA31" s="594"/>
      <c r="BB31" s="594"/>
      <c r="BC31" s="594"/>
      <c r="BD31" s="156"/>
      <c r="BE31" s="593">
        <f>IF(BG31="","",MAX(C31:D40,U31:V40,AM31:AN40)+1)</f>
        <v>14</v>
      </c>
      <c r="BF31" s="593"/>
      <c r="BG31" s="594" t="str">
        <f>IF('各会計、関係団体の財政状況及び健全化判断比率'!B31="","",'各会計、関係団体の財政状況及び健全化判断比率'!B31)</f>
        <v>流域下水道事業特別会計</v>
      </c>
      <c r="BH31" s="594"/>
      <c r="BI31" s="594"/>
      <c r="BJ31" s="594"/>
      <c r="BK31" s="594"/>
      <c r="BL31" s="594"/>
      <c r="BM31" s="594"/>
      <c r="BN31" s="594"/>
      <c r="BO31" s="594"/>
      <c r="BP31" s="594"/>
      <c r="BQ31" s="594"/>
      <c r="BR31" s="594"/>
      <c r="BS31" s="594"/>
      <c r="BT31" s="594"/>
      <c r="BU31" s="594"/>
      <c r="BV31" s="156"/>
      <c r="BW31" s="593" t="str">
        <f>IF(BY31="","",MAX(C31:D40,U31:V40,AM31:AN40,BE31:BF40)+1)</f>
        <v/>
      </c>
      <c r="BX31" s="593"/>
      <c r="BY31" s="594" t="str">
        <f>IF('各会計、関係団体の財政状況及び健全化判断比率'!B68="","",'各会計、関係団体の財政状況及び健全化判断比率'!B68)</f>
        <v/>
      </c>
      <c r="BZ31" s="594"/>
      <c r="CA31" s="594"/>
      <c r="CB31" s="594"/>
      <c r="CC31" s="594"/>
      <c r="CD31" s="594"/>
      <c r="CE31" s="594"/>
      <c r="CF31" s="594"/>
      <c r="CG31" s="594"/>
      <c r="CH31" s="594"/>
      <c r="CI31" s="594"/>
      <c r="CJ31" s="594"/>
      <c r="CK31" s="594"/>
      <c r="CL31" s="594"/>
      <c r="CM31" s="594"/>
      <c r="CN31" s="156"/>
      <c r="CO31" s="593">
        <f>IF(CQ31="","",MAX(C31:D40,U31:V40,AM31:AN40,BE31:BF40,BW31:BX40)+1)</f>
        <v>15</v>
      </c>
      <c r="CP31" s="593"/>
      <c r="CQ31" s="594" t="str">
        <f>IF('各会計、関係団体の財政状況及び健全化判断比率'!BS7="","",'各会計、関係団体の財政状況及び健全化判断比率'!BS7)</f>
        <v>山梨県土地開発公社</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恩賜県有財産特別会計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12</v>
      </c>
      <c r="AN32" s="593"/>
      <c r="AO32" s="594" t="str">
        <f>IF('各会計、関係団体の財政状況及び健全化判断比率'!B29="","",'各会計、関係団体の財政状況及び健全化判断比率'!B29)</f>
        <v>温泉事業会計</v>
      </c>
      <c r="AP32" s="594"/>
      <c r="AQ32" s="594"/>
      <c r="AR32" s="594"/>
      <c r="AS32" s="594"/>
      <c r="AT32" s="594"/>
      <c r="AU32" s="594"/>
      <c r="AV32" s="594"/>
      <c r="AW32" s="594"/>
      <c r="AX32" s="594"/>
      <c r="AY32" s="594"/>
      <c r="AZ32" s="594"/>
      <c r="BA32" s="594"/>
      <c r="BB32" s="594"/>
      <c r="BC32" s="594"/>
      <c r="BD32" s="156"/>
      <c r="BE32" s="593" t="str">
        <f t="shared" ref="BE32:BE40" si="2">IF(BG32="","",BE31+1)</f>
        <v/>
      </c>
      <c r="BF32" s="593"/>
      <c r="BG32" s="594"/>
      <c r="BH32" s="594"/>
      <c r="BI32" s="594"/>
      <c r="BJ32" s="594"/>
      <c r="BK32" s="594"/>
      <c r="BL32" s="594"/>
      <c r="BM32" s="594"/>
      <c r="BN32" s="594"/>
      <c r="BO32" s="594"/>
      <c r="BP32" s="594"/>
      <c r="BQ32" s="594"/>
      <c r="BR32" s="594"/>
      <c r="BS32" s="594"/>
      <c r="BT32" s="594"/>
      <c r="BU32" s="594"/>
      <c r="BV32" s="156"/>
      <c r="BW32" s="593" t="str">
        <f t="shared" ref="BW32:BW40" si="3">IF(BY32="","",BW31+1)</f>
        <v/>
      </c>
      <c r="BX32" s="593"/>
      <c r="BY32" s="594" t="str">
        <f>IF('各会計、関係団体の財政状況及び健全化判断比率'!B69="","",'各会計、関係団体の財政状況及び健全化判断比率'!B69)</f>
        <v/>
      </c>
      <c r="BZ32" s="594"/>
      <c r="CA32" s="594"/>
      <c r="CB32" s="594"/>
      <c r="CC32" s="594"/>
      <c r="CD32" s="594"/>
      <c r="CE32" s="594"/>
      <c r="CF32" s="594"/>
      <c r="CG32" s="594"/>
      <c r="CH32" s="594"/>
      <c r="CI32" s="594"/>
      <c r="CJ32" s="594"/>
      <c r="CK32" s="594"/>
      <c r="CL32" s="594"/>
      <c r="CM32" s="594"/>
      <c r="CN32" s="156"/>
      <c r="CO32" s="593">
        <f t="shared" ref="CO32:CO40" si="4">IF(CQ32="","",CO31+1)</f>
        <v>16</v>
      </c>
      <c r="CP32" s="593"/>
      <c r="CQ32" s="594" t="str">
        <f>IF('各会計、関係団体の財政状況及び健全化判断比率'!BS8="","",'各会計、関係団体の財政状況及び健全化判断比率'!BS8)</f>
        <v>山梨総合研究所</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災害救助基金特別会計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f t="shared" si="1"/>
        <v>13</v>
      </c>
      <c r="AN33" s="593"/>
      <c r="AO33" s="594" t="str">
        <f>IF('各会計、関係団体の財政状況及び健全化判断比率'!B30="","",'各会計、関係団体の財政状況及び健全化判断比率'!B30)</f>
        <v>地域振興事業会計</v>
      </c>
      <c r="AP33" s="594"/>
      <c r="AQ33" s="594"/>
      <c r="AR33" s="594"/>
      <c r="AS33" s="594"/>
      <c r="AT33" s="594"/>
      <c r="AU33" s="594"/>
      <c r="AV33" s="594"/>
      <c r="AW33" s="594"/>
      <c r="AX33" s="594"/>
      <c r="AY33" s="594"/>
      <c r="AZ33" s="594"/>
      <c r="BA33" s="594"/>
      <c r="BB33" s="594"/>
      <c r="BC33" s="594"/>
      <c r="BD33" s="156"/>
      <c r="BE33" s="593" t="str">
        <f t="shared" si="2"/>
        <v/>
      </c>
      <c r="BF33" s="593"/>
      <c r="BG33" s="594"/>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17</v>
      </c>
      <c r="CP33" s="593"/>
      <c r="CQ33" s="594" t="str">
        <f>IF('各会計、関係団体の財政状況及び健全化判断比率'!BS9="","",'各会計、関係団体の財政状況及び健全化判断比率'!BS9)</f>
        <v>長田ふるさと財団</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母子父子寡婦福祉資金特別会計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t="str">
        <f t="shared" si="1"/>
        <v/>
      </c>
      <c r="AN34" s="593"/>
      <c r="AO34" s="594"/>
      <c r="AP34" s="594"/>
      <c r="AQ34" s="594"/>
      <c r="AR34" s="594"/>
      <c r="AS34" s="594"/>
      <c r="AT34" s="594"/>
      <c r="AU34" s="594"/>
      <c r="AV34" s="594"/>
      <c r="AW34" s="594"/>
      <c r="AX34" s="594"/>
      <c r="AY34" s="594"/>
      <c r="AZ34" s="594"/>
      <c r="BA34" s="594"/>
      <c r="BB34" s="594"/>
      <c r="BC34" s="594"/>
      <c r="BD34" s="156"/>
      <c r="BE34" s="593" t="str">
        <f t="shared" si="2"/>
        <v/>
      </c>
      <c r="BF34" s="593"/>
      <c r="BG34" s="594"/>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18</v>
      </c>
      <c r="CP34" s="593"/>
      <c r="CQ34" s="594" t="str">
        <f>IF('各会計、関係団体の財政状況及び健全化判断比率'!BS10="","",'各会計、関係団体の財政状況及び健全化判断比率'!BS10)</f>
        <v>やまなみ文化基金</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中小企業近代化資金特別会計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19</v>
      </c>
      <c r="CP35" s="593"/>
      <c r="CQ35" s="594" t="str">
        <f>IF('各会計、関係団体の財政状況及び健全化判断比率'!BS11="","",'各会計、関係団体の財政状況及び健全化判断比率'!BS11)</f>
        <v>やまなし文化学習協会</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農業改良資金特別会計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20</v>
      </c>
      <c r="CP36" s="593"/>
      <c r="CQ36" s="594" t="str">
        <f>IF('各会計、関係団体の財政状況及び健全化判断比率'!BS12="","",'各会計、関係団体の財政状況及び健全化判断比率'!BS12)</f>
        <v>山梨県青少年協会</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市町村振興資金特別会計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21</v>
      </c>
      <c r="CP37" s="593"/>
      <c r="CQ37" s="594" t="str">
        <f>IF('各会計、関係団体の財政状況及び健全化判断比率'!BS13="","",'各会計、関係団体の財政状況及び健全化判断比率'!BS13)</f>
        <v>小佐野記念財団</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県税証紙特別会計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22</v>
      </c>
      <c r="CP38" s="593"/>
      <c r="CQ38" s="594" t="str">
        <f>IF('各会計、関係団体の財政状況及び健全化判断比率'!BS14="","",'各会計、関係団体の財政状況及び健全化判断比率'!BS14)</f>
        <v>山梨県国際交流協会</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集中管理特別会計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23</v>
      </c>
      <c r="CP39" s="593"/>
      <c r="CQ39" s="594" t="str">
        <f>IF('各会計、関係団体の財政状況及び健全化判断比率'!BS15="","",'各会計、関係団体の財政状況及び健全化判断比率'!BS15)</f>
        <v>山梨県私学教育振興会</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商工業振興資金特別会計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24</v>
      </c>
      <c r="CP40" s="593"/>
      <c r="CQ40" s="594" t="str">
        <f>IF('各会計、関係団体の財政状況及び健全化判断比率'!BS16="","",'各会計、関係団体の財政状況及び健全化判断比率'!BS16)</f>
        <v>山梨県臓器移植推進財団</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jixOfl/2OTQjiz4DFHzb1xBDXvZO1SeW3feDuQLEzBaND7ENbgZesTX4iLOVbfBfStetktZKec0Vbpy3VSzXwg==" saltValue="xw6l8WkinKNcMCyKfZdmY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503</v>
      </c>
      <c r="G33" s="17" t="s">
        <v>504</v>
      </c>
      <c r="H33" s="17" t="s">
        <v>505</v>
      </c>
      <c r="I33" s="17" t="s">
        <v>506</v>
      </c>
      <c r="J33" s="18" t="s">
        <v>507</v>
      </c>
      <c r="K33" s="10"/>
      <c r="L33" s="10"/>
      <c r="M33" s="10"/>
      <c r="N33" s="10"/>
      <c r="O33" s="10"/>
      <c r="P33" s="10"/>
    </row>
    <row r="34" spans="1:16" ht="39" customHeight="1">
      <c r="A34" s="10"/>
      <c r="B34" s="19"/>
      <c r="C34" s="1155" t="s">
        <v>509</v>
      </c>
      <c r="D34" s="1155"/>
      <c r="E34" s="1156"/>
      <c r="F34" s="20">
        <v>5.57</v>
      </c>
      <c r="G34" s="21">
        <v>5.77</v>
      </c>
      <c r="H34" s="21">
        <v>5.95</v>
      </c>
      <c r="I34" s="21">
        <v>5.55</v>
      </c>
      <c r="J34" s="22">
        <v>5.96</v>
      </c>
      <c r="K34" s="10"/>
      <c r="L34" s="10"/>
      <c r="M34" s="10"/>
      <c r="N34" s="10"/>
      <c r="O34" s="10"/>
      <c r="P34" s="10"/>
    </row>
    <row r="35" spans="1:16" ht="39" customHeight="1">
      <c r="A35" s="10"/>
      <c r="B35" s="23"/>
      <c r="C35" s="1149" t="s">
        <v>510</v>
      </c>
      <c r="D35" s="1150"/>
      <c r="E35" s="1151"/>
      <c r="F35" s="24">
        <v>1.47</v>
      </c>
      <c r="G35" s="25">
        <v>1.62</v>
      </c>
      <c r="H35" s="25">
        <v>1.49</v>
      </c>
      <c r="I35" s="25">
        <v>1.42</v>
      </c>
      <c r="J35" s="26">
        <v>1.33</v>
      </c>
      <c r="K35" s="10"/>
      <c r="L35" s="10"/>
      <c r="M35" s="10"/>
      <c r="N35" s="10"/>
      <c r="O35" s="10"/>
      <c r="P35" s="10"/>
    </row>
    <row r="36" spans="1:16" ht="39" customHeight="1">
      <c r="A36" s="10"/>
      <c r="B36" s="23"/>
      <c r="C36" s="1149" t="s">
        <v>511</v>
      </c>
      <c r="D36" s="1150"/>
      <c r="E36" s="1151"/>
      <c r="F36" s="24">
        <v>0.94</v>
      </c>
      <c r="G36" s="25">
        <v>1.0900000000000001</v>
      </c>
      <c r="H36" s="25">
        <v>1.1499999999999999</v>
      </c>
      <c r="I36" s="25">
        <v>1.1499999999999999</v>
      </c>
      <c r="J36" s="26">
        <v>1.19</v>
      </c>
      <c r="K36" s="10"/>
      <c r="L36" s="10"/>
      <c r="M36" s="10"/>
      <c r="N36" s="10"/>
      <c r="O36" s="10"/>
      <c r="P36" s="10"/>
    </row>
    <row r="37" spans="1:16" ht="39" customHeight="1">
      <c r="A37" s="10"/>
      <c r="B37" s="23"/>
      <c r="C37" s="1149" t="s">
        <v>512</v>
      </c>
      <c r="D37" s="1150"/>
      <c r="E37" s="1151"/>
      <c r="F37" s="24">
        <v>1.85</v>
      </c>
      <c r="G37" s="25">
        <v>1.95</v>
      </c>
      <c r="H37" s="25">
        <v>1.33</v>
      </c>
      <c r="I37" s="25">
        <v>1.39</v>
      </c>
      <c r="J37" s="26">
        <v>1.1200000000000001</v>
      </c>
      <c r="K37" s="10"/>
      <c r="L37" s="10"/>
      <c r="M37" s="10"/>
      <c r="N37" s="10"/>
      <c r="O37" s="10"/>
      <c r="P37" s="10"/>
    </row>
    <row r="38" spans="1:16" ht="39" customHeight="1">
      <c r="A38" s="10"/>
      <c r="B38" s="23"/>
      <c r="C38" s="1149" t="s">
        <v>513</v>
      </c>
      <c r="D38" s="1150"/>
      <c r="E38" s="1151"/>
      <c r="F38" s="24">
        <v>1.55</v>
      </c>
      <c r="G38" s="25">
        <v>0.93</v>
      </c>
      <c r="H38" s="25">
        <v>1.1399999999999999</v>
      </c>
      <c r="I38" s="25">
        <v>1.33</v>
      </c>
      <c r="J38" s="26">
        <v>0.84</v>
      </c>
      <c r="K38" s="10"/>
      <c r="L38" s="10"/>
      <c r="M38" s="10"/>
      <c r="N38" s="10"/>
      <c r="O38" s="10"/>
      <c r="P38" s="10"/>
    </row>
    <row r="39" spans="1:16" ht="39" customHeight="1">
      <c r="A39" s="10"/>
      <c r="B39" s="23"/>
      <c r="C39" s="1149" t="s">
        <v>514</v>
      </c>
      <c r="D39" s="1150"/>
      <c r="E39" s="1151"/>
      <c r="F39" s="24">
        <v>0.23</v>
      </c>
      <c r="G39" s="25">
        <v>0.22</v>
      </c>
      <c r="H39" s="25">
        <v>0.2</v>
      </c>
      <c r="I39" s="25">
        <v>0.2</v>
      </c>
      <c r="J39" s="26">
        <v>0.24</v>
      </c>
      <c r="K39" s="10"/>
      <c r="L39" s="10"/>
      <c r="M39" s="10"/>
      <c r="N39" s="10"/>
      <c r="O39" s="10"/>
      <c r="P39" s="10"/>
    </row>
    <row r="40" spans="1:16" ht="39" customHeight="1">
      <c r="A40" s="10"/>
      <c r="B40" s="23"/>
      <c r="C40" s="1149" t="s">
        <v>515</v>
      </c>
      <c r="D40" s="1150"/>
      <c r="E40" s="1151"/>
      <c r="F40" s="24">
        <v>0.27</v>
      </c>
      <c r="G40" s="25">
        <v>0.27</v>
      </c>
      <c r="H40" s="25">
        <v>0.28000000000000003</v>
      </c>
      <c r="I40" s="25">
        <v>0.24</v>
      </c>
      <c r="J40" s="26">
        <v>0.16</v>
      </c>
      <c r="K40" s="10"/>
      <c r="L40" s="10"/>
      <c r="M40" s="10"/>
      <c r="N40" s="10"/>
      <c r="O40" s="10"/>
      <c r="P40" s="10"/>
    </row>
    <row r="41" spans="1:16" ht="39" customHeight="1">
      <c r="A41" s="10"/>
      <c r="B41" s="23"/>
      <c r="C41" s="1149" t="s">
        <v>516</v>
      </c>
      <c r="D41" s="1150"/>
      <c r="E41" s="1151"/>
      <c r="F41" s="24">
        <v>0.01</v>
      </c>
      <c r="G41" s="25">
        <v>0</v>
      </c>
      <c r="H41" s="25">
        <v>0.01</v>
      </c>
      <c r="I41" s="25">
        <v>0.01</v>
      </c>
      <c r="J41" s="26">
        <v>0.01</v>
      </c>
      <c r="K41" s="10"/>
      <c r="L41" s="10"/>
      <c r="M41" s="10"/>
      <c r="N41" s="10"/>
      <c r="O41" s="10"/>
      <c r="P41" s="10"/>
    </row>
    <row r="42" spans="1:16" ht="39" customHeight="1">
      <c r="A42" s="10"/>
      <c r="B42" s="27"/>
      <c r="C42" s="1149" t="s">
        <v>517</v>
      </c>
      <c r="D42" s="1150"/>
      <c r="E42" s="1151"/>
      <c r="F42" s="24" t="s">
        <v>464</v>
      </c>
      <c r="G42" s="25" t="s">
        <v>464</v>
      </c>
      <c r="H42" s="25" t="s">
        <v>464</v>
      </c>
      <c r="I42" s="25" t="s">
        <v>464</v>
      </c>
      <c r="J42" s="26" t="s">
        <v>464</v>
      </c>
      <c r="K42" s="10"/>
      <c r="L42" s="10"/>
      <c r="M42" s="10"/>
      <c r="N42" s="10"/>
      <c r="O42" s="10"/>
      <c r="P42" s="10"/>
    </row>
    <row r="43" spans="1:16" ht="39" customHeight="1" thickBot="1">
      <c r="A43" s="10"/>
      <c r="B43" s="28"/>
      <c r="C43" s="1152" t="s">
        <v>518</v>
      </c>
      <c r="D43" s="1153"/>
      <c r="E43" s="1154"/>
      <c r="F43" s="29">
        <v>0.02</v>
      </c>
      <c r="G43" s="30">
        <v>0.02</v>
      </c>
      <c r="H43" s="30">
        <v>0.02</v>
      </c>
      <c r="I43" s="30">
        <v>0.01</v>
      </c>
      <c r="J43" s="31">
        <v>0.01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503</v>
      </c>
      <c r="L44" s="44" t="s">
        <v>504</v>
      </c>
      <c r="M44" s="44" t="s">
        <v>505</v>
      </c>
      <c r="N44" s="44" t="s">
        <v>506</v>
      </c>
      <c r="O44" s="45" t="s">
        <v>507</v>
      </c>
      <c r="P44" s="36"/>
      <c r="Q44" s="36"/>
      <c r="R44" s="36"/>
      <c r="S44" s="36"/>
      <c r="T44" s="36"/>
      <c r="U44" s="36"/>
    </row>
    <row r="45" spans="1:21" ht="30.75" customHeight="1">
      <c r="A45" s="36"/>
      <c r="B45" s="1165" t="s">
        <v>10</v>
      </c>
      <c r="C45" s="1166"/>
      <c r="D45" s="46"/>
      <c r="E45" s="1171" t="s">
        <v>11</v>
      </c>
      <c r="F45" s="1171"/>
      <c r="G45" s="1171"/>
      <c r="H45" s="1171"/>
      <c r="I45" s="1171"/>
      <c r="J45" s="1172"/>
      <c r="K45" s="47">
        <v>82180</v>
      </c>
      <c r="L45" s="48">
        <v>82047</v>
      </c>
      <c r="M45" s="48">
        <v>82358</v>
      </c>
      <c r="N45" s="48">
        <v>82543</v>
      </c>
      <c r="O45" s="49">
        <v>81218</v>
      </c>
      <c r="P45" s="36"/>
      <c r="Q45" s="36"/>
      <c r="R45" s="36"/>
      <c r="S45" s="36"/>
      <c r="T45" s="36"/>
      <c r="U45" s="36"/>
    </row>
    <row r="46" spans="1:21" ht="30.75" customHeight="1">
      <c r="A46" s="36"/>
      <c r="B46" s="1167"/>
      <c r="C46" s="1168"/>
      <c r="D46" s="50"/>
      <c r="E46" s="1159" t="s">
        <v>12</v>
      </c>
      <c r="F46" s="1159"/>
      <c r="G46" s="1159"/>
      <c r="H46" s="1159"/>
      <c r="I46" s="1159"/>
      <c r="J46" s="1160"/>
      <c r="K46" s="51" t="s">
        <v>464</v>
      </c>
      <c r="L46" s="52" t="s">
        <v>464</v>
      </c>
      <c r="M46" s="52" t="s">
        <v>464</v>
      </c>
      <c r="N46" s="52" t="s">
        <v>464</v>
      </c>
      <c r="O46" s="53" t="s">
        <v>464</v>
      </c>
      <c r="P46" s="36"/>
      <c r="Q46" s="36"/>
      <c r="R46" s="36"/>
      <c r="S46" s="36"/>
      <c r="T46" s="36"/>
      <c r="U46" s="36"/>
    </row>
    <row r="47" spans="1:21" ht="30.75" customHeight="1">
      <c r="A47" s="36"/>
      <c r="B47" s="1167"/>
      <c r="C47" s="1168"/>
      <c r="D47" s="50"/>
      <c r="E47" s="1159" t="s">
        <v>13</v>
      </c>
      <c r="F47" s="1159"/>
      <c r="G47" s="1159"/>
      <c r="H47" s="1159"/>
      <c r="I47" s="1159"/>
      <c r="J47" s="1160"/>
      <c r="K47" s="51">
        <v>2667</v>
      </c>
      <c r="L47" s="52">
        <v>3333</v>
      </c>
      <c r="M47" s="52">
        <v>4000</v>
      </c>
      <c r="N47" s="52">
        <v>4667</v>
      </c>
      <c r="O47" s="53">
        <v>5367</v>
      </c>
      <c r="P47" s="36"/>
      <c r="Q47" s="36"/>
      <c r="R47" s="36"/>
      <c r="S47" s="36"/>
      <c r="T47" s="36"/>
      <c r="U47" s="36"/>
    </row>
    <row r="48" spans="1:21" ht="30.75" customHeight="1">
      <c r="A48" s="36"/>
      <c r="B48" s="1167"/>
      <c r="C48" s="1168"/>
      <c r="D48" s="50"/>
      <c r="E48" s="1159" t="s">
        <v>14</v>
      </c>
      <c r="F48" s="1159"/>
      <c r="G48" s="1159"/>
      <c r="H48" s="1159"/>
      <c r="I48" s="1159"/>
      <c r="J48" s="1160"/>
      <c r="K48" s="51">
        <v>1040</v>
      </c>
      <c r="L48" s="52">
        <v>1049</v>
      </c>
      <c r="M48" s="52">
        <v>954</v>
      </c>
      <c r="N48" s="52">
        <v>766</v>
      </c>
      <c r="O48" s="53">
        <v>1607</v>
      </c>
      <c r="P48" s="36"/>
      <c r="Q48" s="36"/>
      <c r="R48" s="36"/>
      <c r="S48" s="36"/>
      <c r="T48" s="36"/>
      <c r="U48" s="36"/>
    </row>
    <row r="49" spans="1:21" ht="30.75" customHeight="1">
      <c r="A49" s="36"/>
      <c r="B49" s="1167"/>
      <c r="C49" s="1168"/>
      <c r="D49" s="50"/>
      <c r="E49" s="1159" t="s">
        <v>15</v>
      </c>
      <c r="F49" s="1159"/>
      <c r="G49" s="1159"/>
      <c r="H49" s="1159"/>
      <c r="I49" s="1159"/>
      <c r="J49" s="1160"/>
      <c r="K49" s="51" t="s">
        <v>464</v>
      </c>
      <c r="L49" s="52" t="s">
        <v>464</v>
      </c>
      <c r="M49" s="52" t="s">
        <v>464</v>
      </c>
      <c r="N49" s="52" t="s">
        <v>464</v>
      </c>
      <c r="O49" s="53" t="s">
        <v>464</v>
      </c>
      <c r="P49" s="36"/>
      <c r="Q49" s="36"/>
      <c r="R49" s="36"/>
      <c r="S49" s="36"/>
      <c r="T49" s="36"/>
      <c r="U49" s="36"/>
    </row>
    <row r="50" spans="1:21" ht="30.75" customHeight="1">
      <c r="A50" s="36"/>
      <c r="B50" s="1167"/>
      <c r="C50" s="1168"/>
      <c r="D50" s="50"/>
      <c r="E50" s="1159" t="s">
        <v>16</v>
      </c>
      <c r="F50" s="1159"/>
      <c r="G50" s="1159"/>
      <c r="H50" s="1159"/>
      <c r="I50" s="1159"/>
      <c r="J50" s="1160"/>
      <c r="K50" s="51">
        <v>394</v>
      </c>
      <c r="L50" s="52">
        <v>955</v>
      </c>
      <c r="M50" s="52">
        <v>620</v>
      </c>
      <c r="N50" s="52">
        <v>285</v>
      </c>
      <c r="O50" s="53">
        <v>259</v>
      </c>
      <c r="P50" s="36"/>
      <c r="Q50" s="36"/>
      <c r="R50" s="36"/>
      <c r="S50" s="36"/>
      <c r="T50" s="36"/>
      <c r="U50" s="36"/>
    </row>
    <row r="51" spans="1:21" ht="30.75" customHeight="1">
      <c r="A51" s="36"/>
      <c r="B51" s="1169"/>
      <c r="C51" s="1170"/>
      <c r="D51" s="54"/>
      <c r="E51" s="1159" t="s">
        <v>17</v>
      </c>
      <c r="F51" s="1159"/>
      <c r="G51" s="1159"/>
      <c r="H51" s="1159"/>
      <c r="I51" s="1159"/>
      <c r="J51" s="1160"/>
      <c r="K51" s="51">
        <v>2</v>
      </c>
      <c r="L51" s="52">
        <v>1</v>
      </c>
      <c r="M51" s="52">
        <v>1</v>
      </c>
      <c r="N51" s="52">
        <v>0</v>
      </c>
      <c r="O51" s="53">
        <v>0</v>
      </c>
      <c r="P51" s="36"/>
      <c r="Q51" s="36"/>
      <c r="R51" s="36"/>
      <c r="S51" s="36"/>
      <c r="T51" s="36"/>
      <c r="U51" s="36"/>
    </row>
    <row r="52" spans="1:21" ht="30.75" customHeight="1">
      <c r="A52" s="36"/>
      <c r="B52" s="1157" t="s">
        <v>18</v>
      </c>
      <c r="C52" s="1158"/>
      <c r="D52" s="54"/>
      <c r="E52" s="1159" t="s">
        <v>19</v>
      </c>
      <c r="F52" s="1159"/>
      <c r="G52" s="1159"/>
      <c r="H52" s="1159"/>
      <c r="I52" s="1159"/>
      <c r="J52" s="1160"/>
      <c r="K52" s="51">
        <v>50791</v>
      </c>
      <c r="L52" s="52">
        <v>52639</v>
      </c>
      <c r="M52" s="52">
        <v>54368</v>
      </c>
      <c r="N52" s="52">
        <v>55889</v>
      </c>
      <c r="O52" s="53">
        <v>56091</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35492</v>
      </c>
      <c r="L53" s="57">
        <v>34746</v>
      </c>
      <c r="M53" s="57">
        <v>33565</v>
      </c>
      <c r="N53" s="57">
        <v>32372</v>
      </c>
      <c r="O53" s="58">
        <v>32360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503</v>
      </c>
      <c r="J40" s="343" t="s">
        <v>504</v>
      </c>
      <c r="K40" s="343" t="s">
        <v>505</v>
      </c>
      <c r="L40" s="343" t="s">
        <v>506</v>
      </c>
      <c r="M40" s="344" t="s">
        <v>507</v>
      </c>
    </row>
    <row r="41" spans="2:13" ht="27.75" customHeight="1">
      <c r="B41" s="1173" t="s">
        <v>22</v>
      </c>
      <c r="C41" s="1174"/>
      <c r="D41" s="66"/>
      <c r="E41" s="1179" t="s">
        <v>23</v>
      </c>
      <c r="F41" s="1179"/>
      <c r="G41" s="1179"/>
      <c r="H41" s="1180"/>
      <c r="I41" s="345">
        <v>1021123</v>
      </c>
      <c r="J41" s="346">
        <v>1032191</v>
      </c>
      <c r="K41" s="346">
        <v>1030100</v>
      </c>
      <c r="L41" s="346">
        <v>1018217</v>
      </c>
      <c r="M41" s="347">
        <v>1014044</v>
      </c>
    </row>
    <row r="42" spans="2:13" ht="27.75" customHeight="1">
      <c r="B42" s="1175"/>
      <c r="C42" s="1176"/>
      <c r="D42" s="67"/>
      <c r="E42" s="1181" t="s">
        <v>24</v>
      </c>
      <c r="F42" s="1181"/>
      <c r="G42" s="1181"/>
      <c r="H42" s="1182"/>
      <c r="I42" s="348">
        <v>1586</v>
      </c>
      <c r="J42" s="349">
        <v>3440</v>
      </c>
      <c r="K42" s="349">
        <v>3129</v>
      </c>
      <c r="L42" s="349">
        <v>2869</v>
      </c>
      <c r="M42" s="350">
        <v>2631</v>
      </c>
    </row>
    <row r="43" spans="2:13" ht="27.75" customHeight="1">
      <c r="B43" s="1175"/>
      <c r="C43" s="1176"/>
      <c r="D43" s="67"/>
      <c r="E43" s="1181" t="s">
        <v>25</v>
      </c>
      <c r="F43" s="1181"/>
      <c r="G43" s="1181"/>
      <c r="H43" s="1182"/>
      <c r="I43" s="348">
        <v>11638</v>
      </c>
      <c r="J43" s="349">
        <v>10623</v>
      </c>
      <c r="K43" s="349">
        <v>9789</v>
      </c>
      <c r="L43" s="349">
        <v>8914</v>
      </c>
      <c r="M43" s="350">
        <v>16602</v>
      </c>
    </row>
    <row r="44" spans="2:13" ht="27.75" customHeight="1">
      <c r="B44" s="1175"/>
      <c r="C44" s="1176"/>
      <c r="D44" s="67"/>
      <c r="E44" s="1181" t="s">
        <v>26</v>
      </c>
      <c r="F44" s="1181"/>
      <c r="G44" s="1181"/>
      <c r="H44" s="1182"/>
      <c r="I44" s="348" t="s">
        <v>464</v>
      </c>
      <c r="J44" s="349" t="s">
        <v>464</v>
      </c>
      <c r="K44" s="349" t="s">
        <v>464</v>
      </c>
      <c r="L44" s="349" t="s">
        <v>464</v>
      </c>
      <c r="M44" s="350" t="s">
        <v>464</v>
      </c>
    </row>
    <row r="45" spans="2:13" ht="27.75" customHeight="1">
      <c r="B45" s="1175"/>
      <c r="C45" s="1176"/>
      <c r="D45" s="67"/>
      <c r="E45" s="1181" t="s">
        <v>27</v>
      </c>
      <c r="F45" s="1181"/>
      <c r="G45" s="1181"/>
      <c r="H45" s="1182"/>
      <c r="I45" s="348">
        <v>130585</v>
      </c>
      <c r="J45" s="349">
        <v>121679</v>
      </c>
      <c r="K45" s="349">
        <v>114627</v>
      </c>
      <c r="L45" s="349">
        <v>113606</v>
      </c>
      <c r="M45" s="350">
        <v>111511</v>
      </c>
    </row>
    <row r="46" spans="2:13" ht="27.75" customHeight="1">
      <c r="B46" s="1175"/>
      <c r="C46" s="1176"/>
      <c r="D46" s="68"/>
      <c r="E46" s="1183" t="s">
        <v>28</v>
      </c>
      <c r="F46" s="1183"/>
      <c r="G46" s="1183"/>
      <c r="H46" s="1184"/>
      <c r="I46" s="348">
        <v>26444</v>
      </c>
      <c r="J46" s="349">
        <v>25586</v>
      </c>
      <c r="K46" s="349">
        <v>23616</v>
      </c>
      <c r="L46" s="349">
        <v>22612</v>
      </c>
      <c r="M46" s="350">
        <v>15845</v>
      </c>
    </row>
    <row r="47" spans="2:13" ht="27.75" customHeight="1">
      <c r="B47" s="1175"/>
      <c r="C47" s="1176"/>
      <c r="D47" s="69"/>
      <c r="E47" s="1185" t="s">
        <v>29</v>
      </c>
      <c r="F47" s="1186"/>
      <c r="G47" s="1186"/>
      <c r="H47" s="1187"/>
      <c r="I47" s="348" t="s">
        <v>464</v>
      </c>
      <c r="J47" s="349" t="s">
        <v>464</v>
      </c>
      <c r="K47" s="349" t="s">
        <v>464</v>
      </c>
      <c r="L47" s="349" t="s">
        <v>464</v>
      </c>
      <c r="M47" s="350" t="s">
        <v>464</v>
      </c>
    </row>
    <row r="48" spans="2:13" ht="27.75" customHeight="1">
      <c r="B48" s="1175"/>
      <c r="C48" s="1176"/>
      <c r="D48" s="67"/>
      <c r="E48" s="1181" t="s">
        <v>30</v>
      </c>
      <c r="F48" s="1181"/>
      <c r="G48" s="1181"/>
      <c r="H48" s="1182"/>
      <c r="I48" s="348" t="s">
        <v>464</v>
      </c>
      <c r="J48" s="349" t="s">
        <v>464</v>
      </c>
      <c r="K48" s="349" t="s">
        <v>464</v>
      </c>
      <c r="L48" s="349" t="s">
        <v>464</v>
      </c>
      <c r="M48" s="350" t="s">
        <v>464</v>
      </c>
    </row>
    <row r="49" spans="2:13" ht="27.75" customHeight="1">
      <c r="B49" s="1177"/>
      <c r="C49" s="1178"/>
      <c r="D49" s="67"/>
      <c r="E49" s="1181" t="s">
        <v>31</v>
      </c>
      <c r="F49" s="1181"/>
      <c r="G49" s="1181"/>
      <c r="H49" s="1182"/>
      <c r="I49" s="348" t="s">
        <v>464</v>
      </c>
      <c r="J49" s="349" t="s">
        <v>464</v>
      </c>
      <c r="K49" s="349" t="s">
        <v>464</v>
      </c>
      <c r="L49" s="349" t="s">
        <v>464</v>
      </c>
      <c r="M49" s="350" t="s">
        <v>464</v>
      </c>
    </row>
    <row r="50" spans="2:13" ht="27.75" customHeight="1">
      <c r="B50" s="1188" t="s">
        <v>32</v>
      </c>
      <c r="C50" s="1189"/>
      <c r="D50" s="70"/>
      <c r="E50" s="1181" t="s">
        <v>33</v>
      </c>
      <c r="F50" s="1181"/>
      <c r="G50" s="1181"/>
      <c r="H50" s="1182"/>
      <c r="I50" s="348">
        <v>78300</v>
      </c>
      <c r="J50" s="349">
        <v>86451</v>
      </c>
      <c r="K50" s="349">
        <v>90760</v>
      </c>
      <c r="L50" s="349">
        <v>102669</v>
      </c>
      <c r="M50" s="350">
        <v>105161</v>
      </c>
    </row>
    <row r="51" spans="2:13" ht="27.75" customHeight="1">
      <c r="B51" s="1175"/>
      <c r="C51" s="1176"/>
      <c r="D51" s="67"/>
      <c r="E51" s="1181" t="s">
        <v>34</v>
      </c>
      <c r="F51" s="1181"/>
      <c r="G51" s="1181"/>
      <c r="H51" s="1182"/>
      <c r="I51" s="348">
        <v>30668</v>
      </c>
      <c r="J51" s="349">
        <v>28847</v>
      </c>
      <c r="K51" s="349">
        <v>27135</v>
      </c>
      <c r="L51" s="349">
        <v>26039</v>
      </c>
      <c r="M51" s="350">
        <v>25580</v>
      </c>
    </row>
    <row r="52" spans="2:13" ht="27.75" customHeight="1">
      <c r="B52" s="1177"/>
      <c r="C52" s="1178"/>
      <c r="D52" s="67"/>
      <c r="E52" s="1181" t="s">
        <v>35</v>
      </c>
      <c r="F52" s="1181"/>
      <c r="G52" s="1181"/>
      <c r="H52" s="1182"/>
      <c r="I52" s="348">
        <v>612914</v>
      </c>
      <c r="J52" s="349">
        <v>621499</v>
      </c>
      <c r="K52" s="349">
        <v>618102</v>
      </c>
      <c r="L52" s="349">
        <v>607802</v>
      </c>
      <c r="M52" s="350">
        <v>603267</v>
      </c>
    </row>
    <row r="53" spans="2:13" ht="27.75" customHeight="1" thickBot="1">
      <c r="B53" s="1190" t="s">
        <v>20</v>
      </c>
      <c r="C53" s="1191"/>
      <c r="D53" s="71"/>
      <c r="E53" s="1192" t="s">
        <v>36</v>
      </c>
      <c r="F53" s="1192"/>
      <c r="G53" s="1192"/>
      <c r="H53" s="1193"/>
      <c r="I53" s="351">
        <v>469493</v>
      </c>
      <c r="J53" s="352">
        <v>456721</v>
      </c>
      <c r="K53" s="352">
        <v>445264</v>
      </c>
      <c r="L53" s="352">
        <v>429708</v>
      </c>
      <c r="M53" s="353">
        <v>426625</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37" customWidth="1"/>
    <col min="2" max="2" width="18.125" style="237" customWidth="1"/>
    <col min="3" max="3" width="22.625" style="237" customWidth="1"/>
    <col min="4" max="9" width="18.125" style="237" customWidth="1"/>
    <col min="10" max="10" width="22.625" style="237" customWidth="1"/>
    <col min="11" max="15" width="18.125" style="237" customWidth="1"/>
    <col min="16" max="16" width="6.125" style="244" customWidth="1"/>
    <col min="17" max="17" width="5.875" style="242" customWidth="1"/>
    <col min="18" max="18" width="19.125" style="237" hidden="1"/>
    <col min="19" max="23" width="12.625" style="237" hidden="1"/>
    <col min="24" max="257" width="8.625" style="237" hidden="1"/>
    <col min="258" max="263" width="14.875" style="237" hidden="1"/>
    <col min="264" max="265" width="15.875" style="237" hidden="1"/>
    <col min="266" max="271" width="16.125" style="237" hidden="1"/>
    <col min="272" max="272" width="6.125" style="237" hidden="1"/>
    <col min="273" max="273" width="3" style="237" hidden="1"/>
    <col min="274" max="513" width="8.625" style="237" hidden="1"/>
    <col min="514" max="519" width="14.875" style="237" hidden="1"/>
    <col min="520" max="521" width="15.875" style="237" hidden="1"/>
    <col min="522" max="527" width="16.125" style="237" hidden="1"/>
    <col min="528" max="528" width="6.125" style="237" hidden="1"/>
    <col min="529" max="529" width="3" style="237" hidden="1"/>
    <col min="530" max="769" width="8.625" style="237" hidden="1"/>
    <col min="770" max="775" width="14.875" style="237" hidden="1"/>
    <col min="776" max="777" width="15.875" style="237" hidden="1"/>
    <col min="778" max="783" width="16.125" style="237" hidden="1"/>
    <col min="784" max="784" width="6.125" style="237" hidden="1"/>
    <col min="785" max="785" width="3" style="237" hidden="1"/>
    <col min="786" max="1025" width="8.625" style="237" hidden="1"/>
    <col min="1026" max="1031" width="14.875" style="237" hidden="1"/>
    <col min="1032" max="1033" width="15.875" style="237" hidden="1"/>
    <col min="1034" max="1039" width="16.125" style="237" hidden="1"/>
    <col min="1040" max="1040" width="6.125" style="237" hidden="1"/>
    <col min="1041" max="1041" width="3" style="237" hidden="1"/>
    <col min="1042" max="1281" width="8.625" style="237" hidden="1"/>
    <col min="1282" max="1287" width="14.875" style="237" hidden="1"/>
    <col min="1288" max="1289" width="15.875" style="237" hidden="1"/>
    <col min="1290" max="1295" width="16.125" style="237" hidden="1"/>
    <col min="1296" max="1296" width="6.125" style="237" hidden="1"/>
    <col min="1297" max="1297" width="3" style="237" hidden="1"/>
    <col min="1298" max="1537" width="8.625" style="237" hidden="1"/>
    <col min="1538" max="1543" width="14.875" style="237" hidden="1"/>
    <col min="1544" max="1545" width="15.875" style="237" hidden="1"/>
    <col min="1546" max="1551" width="16.125" style="237" hidden="1"/>
    <col min="1552" max="1552" width="6.125" style="237" hidden="1"/>
    <col min="1553" max="1553" width="3" style="237" hidden="1"/>
    <col min="1554" max="1793" width="8.625" style="237" hidden="1"/>
    <col min="1794" max="1799" width="14.875" style="237" hidden="1"/>
    <col min="1800" max="1801" width="15.875" style="237" hidden="1"/>
    <col min="1802" max="1807" width="16.125" style="237" hidden="1"/>
    <col min="1808" max="1808" width="6.125" style="237" hidden="1"/>
    <col min="1809" max="1809" width="3" style="237" hidden="1"/>
    <col min="1810" max="2049" width="8.625" style="237" hidden="1"/>
    <col min="2050" max="2055" width="14.875" style="237" hidden="1"/>
    <col min="2056" max="2057" width="15.875" style="237" hidden="1"/>
    <col min="2058" max="2063" width="16.125" style="237" hidden="1"/>
    <col min="2064" max="2064" width="6.125" style="237" hidden="1"/>
    <col min="2065" max="2065" width="3" style="237" hidden="1"/>
    <col min="2066" max="2305" width="8.625" style="237" hidden="1"/>
    <col min="2306" max="2311" width="14.875" style="237" hidden="1"/>
    <col min="2312" max="2313" width="15.875" style="237" hidden="1"/>
    <col min="2314" max="2319" width="16.125" style="237" hidden="1"/>
    <col min="2320" max="2320" width="6.125" style="237" hidden="1"/>
    <col min="2321" max="2321" width="3" style="237" hidden="1"/>
    <col min="2322" max="2561" width="8.625" style="237" hidden="1"/>
    <col min="2562" max="2567" width="14.875" style="237" hidden="1"/>
    <col min="2568" max="2569" width="15.875" style="237" hidden="1"/>
    <col min="2570" max="2575" width="16.125" style="237" hidden="1"/>
    <col min="2576" max="2576" width="6.125" style="237" hidden="1"/>
    <col min="2577" max="2577" width="3" style="237" hidden="1"/>
    <col min="2578" max="2817" width="8.625" style="237" hidden="1"/>
    <col min="2818" max="2823" width="14.875" style="237" hidden="1"/>
    <col min="2824" max="2825" width="15.875" style="237" hidden="1"/>
    <col min="2826" max="2831" width="16.125" style="237" hidden="1"/>
    <col min="2832" max="2832" width="6.125" style="237" hidden="1"/>
    <col min="2833" max="2833" width="3" style="237" hidden="1"/>
    <col min="2834" max="3073" width="8.625" style="237" hidden="1"/>
    <col min="3074" max="3079" width="14.875" style="237" hidden="1"/>
    <col min="3080" max="3081" width="15.875" style="237" hidden="1"/>
    <col min="3082" max="3087" width="16.125" style="237" hidden="1"/>
    <col min="3088" max="3088" width="6.125" style="237" hidden="1"/>
    <col min="3089" max="3089" width="3" style="237" hidden="1"/>
    <col min="3090" max="3329" width="8.625" style="237" hidden="1"/>
    <col min="3330" max="3335" width="14.875" style="237" hidden="1"/>
    <col min="3336" max="3337" width="15.875" style="237" hidden="1"/>
    <col min="3338" max="3343" width="16.125" style="237" hidden="1"/>
    <col min="3344" max="3344" width="6.125" style="237" hidden="1"/>
    <col min="3345" max="3345" width="3" style="237" hidden="1"/>
    <col min="3346" max="3585" width="8.625" style="237" hidden="1"/>
    <col min="3586" max="3591" width="14.875" style="237" hidden="1"/>
    <col min="3592" max="3593" width="15.875" style="237" hidden="1"/>
    <col min="3594" max="3599" width="16.125" style="237" hidden="1"/>
    <col min="3600" max="3600" width="6.125" style="237" hidden="1"/>
    <col min="3601" max="3601" width="3" style="237" hidden="1"/>
    <col min="3602" max="3841" width="8.625" style="237" hidden="1"/>
    <col min="3842" max="3847" width="14.875" style="237" hidden="1"/>
    <col min="3848" max="3849" width="15.875" style="237" hidden="1"/>
    <col min="3850" max="3855" width="16.125" style="237" hidden="1"/>
    <col min="3856" max="3856" width="6.125" style="237" hidden="1"/>
    <col min="3857" max="3857" width="3" style="237" hidden="1"/>
    <col min="3858" max="4097" width="8.625" style="237" hidden="1"/>
    <col min="4098" max="4103" width="14.875" style="237" hidden="1"/>
    <col min="4104" max="4105" width="15.875" style="237" hidden="1"/>
    <col min="4106" max="4111" width="16.125" style="237" hidden="1"/>
    <col min="4112" max="4112" width="6.125" style="237" hidden="1"/>
    <col min="4113" max="4113" width="3" style="237" hidden="1"/>
    <col min="4114" max="4353" width="8.625" style="237" hidden="1"/>
    <col min="4354" max="4359" width="14.875" style="237" hidden="1"/>
    <col min="4360" max="4361" width="15.875" style="237" hidden="1"/>
    <col min="4362" max="4367" width="16.125" style="237" hidden="1"/>
    <col min="4368" max="4368" width="6.125" style="237" hidden="1"/>
    <col min="4369" max="4369" width="3" style="237" hidden="1"/>
    <col min="4370" max="4609" width="8.625" style="237" hidden="1"/>
    <col min="4610" max="4615" width="14.875" style="237" hidden="1"/>
    <col min="4616" max="4617" width="15.875" style="237" hidden="1"/>
    <col min="4618" max="4623" width="16.125" style="237" hidden="1"/>
    <col min="4624" max="4624" width="6.125" style="237" hidden="1"/>
    <col min="4625" max="4625" width="3" style="237" hidden="1"/>
    <col min="4626" max="4865" width="8.625" style="237" hidden="1"/>
    <col min="4866" max="4871" width="14.875" style="237" hidden="1"/>
    <col min="4872" max="4873" width="15.875" style="237" hidden="1"/>
    <col min="4874" max="4879" width="16.125" style="237" hidden="1"/>
    <col min="4880" max="4880" width="6.125" style="237" hidden="1"/>
    <col min="4881" max="4881" width="3" style="237" hidden="1"/>
    <col min="4882" max="5121" width="8.625" style="237" hidden="1"/>
    <col min="5122" max="5127" width="14.875" style="237" hidden="1"/>
    <col min="5128" max="5129" width="15.875" style="237" hidden="1"/>
    <col min="5130" max="5135" width="16.125" style="237" hidden="1"/>
    <col min="5136" max="5136" width="6.125" style="237" hidden="1"/>
    <col min="5137" max="5137" width="3" style="237" hidden="1"/>
    <col min="5138" max="5377" width="8.625" style="237" hidden="1"/>
    <col min="5378" max="5383" width="14.875" style="237" hidden="1"/>
    <col min="5384" max="5385" width="15.875" style="237" hidden="1"/>
    <col min="5386" max="5391" width="16.125" style="237" hidden="1"/>
    <col min="5392" max="5392" width="6.125" style="237" hidden="1"/>
    <col min="5393" max="5393" width="3" style="237" hidden="1"/>
    <col min="5394" max="5633" width="8.625" style="237" hidden="1"/>
    <col min="5634" max="5639" width="14.875" style="237" hidden="1"/>
    <col min="5640" max="5641" width="15.875" style="237" hidden="1"/>
    <col min="5642" max="5647" width="16.125" style="237" hidden="1"/>
    <col min="5648" max="5648" width="6.125" style="237" hidden="1"/>
    <col min="5649" max="5649" width="3" style="237" hidden="1"/>
    <col min="5650" max="5889" width="8.625" style="237" hidden="1"/>
    <col min="5890" max="5895" width="14.875" style="237" hidden="1"/>
    <col min="5896" max="5897" width="15.875" style="237" hidden="1"/>
    <col min="5898" max="5903" width="16.125" style="237" hidden="1"/>
    <col min="5904" max="5904" width="6.125" style="237" hidden="1"/>
    <col min="5905" max="5905" width="3" style="237" hidden="1"/>
    <col min="5906" max="6145" width="8.625" style="237" hidden="1"/>
    <col min="6146" max="6151" width="14.875" style="237" hidden="1"/>
    <col min="6152" max="6153" width="15.875" style="237" hidden="1"/>
    <col min="6154" max="6159" width="16.125" style="237" hidden="1"/>
    <col min="6160" max="6160" width="6.125" style="237" hidden="1"/>
    <col min="6161" max="6161" width="3" style="237" hidden="1"/>
    <col min="6162" max="6401" width="8.625" style="237" hidden="1"/>
    <col min="6402" max="6407" width="14.875" style="237" hidden="1"/>
    <col min="6408" max="6409" width="15.875" style="237" hidden="1"/>
    <col min="6410" max="6415" width="16.125" style="237" hidden="1"/>
    <col min="6416" max="6416" width="6.125" style="237" hidden="1"/>
    <col min="6417" max="6417" width="3" style="237" hidden="1"/>
    <col min="6418" max="6657" width="8.625" style="237" hidden="1"/>
    <col min="6658" max="6663" width="14.875" style="237" hidden="1"/>
    <col min="6664" max="6665" width="15.875" style="237" hidden="1"/>
    <col min="6666" max="6671" width="16.125" style="237" hidden="1"/>
    <col min="6672" max="6672" width="6.125" style="237" hidden="1"/>
    <col min="6673" max="6673" width="3" style="237" hidden="1"/>
    <col min="6674" max="6913" width="8.625" style="237" hidden="1"/>
    <col min="6914" max="6919" width="14.875" style="237" hidden="1"/>
    <col min="6920" max="6921" width="15.875" style="237" hidden="1"/>
    <col min="6922" max="6927" width="16.125" style="237" hidden="1"/>
    <col min="6928" max="6928" width="6.125" style="237" hidden="1"/>
    <col min="6929" max="6929" width="3" style="237" hidden="1"/>
    <col min="6930" max="7169" width="8.625" style="237" hidden="1"/>
    <col min="7170" max="7175" width="14.875" style="237" hidden="1"/>
    <col min="7176" max="7177" width="15.875" style="237" hidden="1"/>
    <col min="7178" max="7183" width="16.125" style="237" hidden="1"/>
    <col min="7184" max="7184" width="6.125" style="237" hidden="1"/>
    <col min="7185" max="7185" width="3" style="237" hidden="1"/>
    <col min="7186" max="7425" width="8.625" style="237" hidden="1"/>
    <col min="7426" max="7431" width="14.875" style="237" hidden="1"/>
    <col min="7432" max="7433" width="15.875" style="237" hidden="1"/>
    <col min="7434" max="7439" width="16.125" style="237" hidden="1"/>
    <col min="7440" max="7440" width="6.125" style="237" hidden="1"/>
    <col min="7441" max="7441" width="3" style="237" hidden="1"/>
    <col min="7442" max="7681" width="8.625" style="237" hidden="1"/>
    <col min="7682" max="7687" width="14.875" style="237" hidden="1"/>
    <col min="7688" max="7689" width="15.875" style="237" hidden="1"/>
    <col min="7690" max="7695" width="16.125" style="237" hidden="1"/>
    <col min="7696" max="7696" width="6.125" style="237" hidden="1"/>
    <col min="7697" max="7697" width="3" style="237" hidden="1"/>
    <col min="7698" max="7937" width="8.625" style="237" hidden="1"/>
    <col min="7938" max="7943" width="14.875" style="237" hidden="1"/>
    <col min="7944" max="7945" width="15.875" style="237" hidden="1"/>
    <col min="7946" max="7951" width="16.125" style="237" hidden="1"/>
    <col min="7952" max="7952" width="6.125" style="237" hidden="1"/>
    <col min="7953" max="7953" width="3" style="237" hidden="1"/>
    <col min="7954" max="8193" width="8.625" style="237" hidden="1"/>
    <col min="8194" max="8199" width="14.875" style="237" hidden="1"/>
    <col min="8200" max="8201" width="15.875" style="237" hidden="1"/>
    <col min="8202" max="8207" width="16.125" style="237" hidden="1"/>
    <col min="8208" max="8208" width="6.125" style="237" hidden="1"/>
    <col min="8209" max="8209" width="3" style="237" hidden="1"/>
    <col min="8210" max="8449" width="8.625" style="237" hidden="1"/>
    <col min="8450" max="8455" width="14.875" style="237" hidden="1"/>
    <col min="8456" max="8457" width="15.875" style="237" hidden="1"/>
    <col min="8458" max="8463" width="16.125" style="237" hidden="1"/>
    <col min="8464" max="8464" width="6.125" style="237" hidden="1"/>
    <col min="8465" max="8465" width="3" style="237" hidden="1"/>
    <col min="8466" max="8705" width="8.625" style="237" hidden="1"/>
    <col min="8706" max="8711" width="14.875" style="237" hidden="1"/>
    <col min="8712" max="8713" width="15.875" style="237" hidden="1"/>
    <col min="8714" max="8719" width="16.125" style="237" hidden="1"/>
    <col min="8720" max="8720" width="6.125" style="237" hidden="1"/>
    <col min="8721" max="8721" width="3" style="237" hidden="1"/>
    <col min="8722" max="8961" width="8.625" style="237" hidden="1"/>
    <col min="8962" max="8967" width="14.875" style="237" hidden="1"/>
    <col min="8968" max="8969" width="15.875" style="237" hidden="1"/>
    <col min="8970" max="8975" width="16.125" style="237" hidden="1"/>
    <col min="8976" max="8976" width="6.125" style="237" hidden="1"/>
    <col min="8977" max="8977" width="3" style="237" hidden="1"/>
    <col min="8978" max="9217" width="8.625" style="237" hidden="1"/>
    <col min="9218" max="9223" width="14.875" style="237" hidden="1"/>
    <col min="9224" max="9225" width="15.875" style="237" hidden="1"/>
    <col min="9226" max="9231" width="16.125" style="237" hidden="1"/>
    <col min="9232" max="9232" width="6.125" style="237" hidden="1"/>
    <col min="9233" max="9233" width="3" style="237" hidden="1"/>
    <col min="9234" max="9473" width="8.625" style="237" hidden="1"/>
    <col min="9474" max="9479" width="14.875" style="237" hidden="1"/>
    <col min="9480" max="9481" width="15.875" style="237" hidden="1"/>
    <col min="9482" max="9487" width="16.125" style="237" hidden="1"/>
    <col min="9488" max="9488" width="6.125" style="237" hidden="1"/>
    <col min="9489" max="9489" width="3" style="237" hidden="1"/>
    <col min="9490" max="9729" width="8.625" style="237" hidden="1"/>
    <col min="9730" max="9735" width="14.875" style="237" hidden="1"/>
    <col min="9736" max="9737" width="15.875" style="237" hidden="1"/>
    <col min="9738" max="9743" width="16.125" style="237" hidden="1"/>
    <col min="9744" max="9744" width="6.125" style="237" hidden="1"/>
    <col min="9745" max="9745" width="3" style="237" hidden="1"/>
    <col min="9746" max="9985" width="8.625" style="237" hidden="1"/>
    <col min="9986" max="9991" width="14.875" style="237" hidden="1"/>
    <col min="9992" max="9993" width="15.875" style="237" hidden="1"/>
    <col min="9994" max="9999" width="16.125" style="237" hidden="1"/>
    <col min="10000" max="10000" width="6.125" style="237" hidden="1"/>
    <col min="10001" max="10001" width="3" style="237" hidden="1"/>
    <col min="10002" max="10241" width="8.625" style="237" hidden="1"/>
    <col min="10242" max="10247" width="14.875" style="237" hidden="1"/>
    <col min="10248" max="10249" width="15.875" style="237" hidden="1"/>
    <col min="10250" max="10255" width="16.125" style="237" hidden="1"/>
    <col min="10256" max="10256" width="6.125" style="237" hidden="1"/>
    <col min="10257" max="10257" width="3" style="237" hidden="1"/>
    <col min="10258" max="10497" width="8.625" style="237" hidden="1"/>
    <col min="10498" max="10503" width="14.875" style="237" hidden="1"/>
    <col min="10504" max="10505" width="15.875" style="237" hidden="1"/>
    <col min="10506" max="10511" width="16.125" style="237" hidden="1"/>
    <col min="10512" max="10512" width="6.125" style="237" hidden="1"/>
    <col min="10513" max="10513" width="3" style="237" hidden="1"/>
    <col min="10514" max="10753" width="8.625" style="237" hidden="1"/>
    <col min="10754" max="10759" width="14.875" style="237" hidden="1"/>
    <col min="10760" max="10761" width="15.875" style="237" hidden="1"/>
    <col min="10762" max="10767" width="16.125" style="237" hidden="1"/>
    <col min="10768" max="10768" width="6.125" style="237" hidden="1"/>
    <col min="10769" max="10769" width="3" style="237" hidden="1"/>
    <col min="10770" max="11009" width="8.625" style="237" hidden="1"/>
    <col min="11010" max="11015" width="14.875" style="237" hidden="1"/>
    <col min="11016" max="11017" width="15.875" style="237" hidden="1"/>
    <col min="11018" max="11023" width="16.125" style="237" hidden="1"/>
    <col min="11024" max="11024" width="6.125" style="237" hidden="1"/>
    <col min="11025" max="11025" width="3" style="237" hidden="1"/>
    <col min="11026" max="11265" width="8.625" style="237" hidden="1"/>
    <col min="11266" max="11271" width="14.875" style="237" hidden="1"/>
    <col min="11272" max="11273" width="15.875" style="237" hidden="1"/>
    <col min="11274" max="11279" width="16.125" style="237" hidden="1"/>
    <col min="11280" max="11280" width="6.125" style="237" hidden="1"/>
    <col min="11281" max="11281" width="3" style="237" hidden="1"/>
    <col min="11282" max="11521" width="8.625" style="237" hidden="1"/>
    <col min="11522" max="11527" width="14.875" style="237" hidden="1"/>
    <col min="11528" max="11529" width="15.875" style="237" hidden="1"/>
    <col min="11530" max="11535" width="16.125" style="237" hidden="1"/>
    <col min="11536" max="11536" width="6.125" style="237" hidden="1"/>
    <col min="11537" max="11537" width="3" style="237" hidden="1"/>
    <col min="11538" max="11777" width="8.625" style="237" hidden="1"/>
    <col min="11778" max="11783" width="14.875" style="237" hidden="1"/>
    <col min="11784" max="11785" width="15.875" style="237" hidden="1"/>
    <col min="11786" max="11791" width="16.125" style="237" hidden="1"/>
    <col min="11792" max="11792" width="6.125" style="237" hidden="1"/>
    <col min="11793" max="11793" width="3" style="237" hidden="1"/>
    <col min="11794" max="12033" width="8.625" style="237" hidden="1"/>
    <col min="12034" max="12039" width="14.875" style="237" hidden="1"/>
    <col min="12040" max="12041" width="15.875" style="237" hidden="1"/>
    <col min="12042" max="12047" width="16.125" style="237" hidden="1"/>
    <col min="12048" max="12048" width="6.125" style="237" hidden="1"/>
    <col min="12049" max="12049" width="3" style="237" hidden="1"/>
    <col min="12050" max="12289" width="8.625" style="237" hidden="1"/>
    <col min="12290" max="12295" width="14.875" style="237" hidden="1"/>
    <col min="12296" max="12297" width="15.875" style="237" hidden="1"/>
    <col min="12298" max="12303" width="16.125" style="237" hidden="1"/>
    <col min="12304" max="12304" width="6.125" style="237" hidden="1"/>
    <col min="12305" max="12305" width="3" style="237" hidden="1"/>
    <col min="12306" max="12545" width="8.625" style="237" hidden="1"/>
    <col min="12546" max="12551" width="14.875" style="237" hidden="1"/>
    <col min="12552" max="12553" width="15.875" style="237" hidden="1"/>
    <col min="12554" max="12559" width="16.125" style="237" hidden="1"/>
    <col min="12560" max="12560" width="6.125" style="237" hidden="1"/>
    <col min="12561" max="12561" width="3" style="237" hidden="1"/>
    <col min="12562" max="12801" width="8.625" style="237" hidden="1"/>
    <col min="12802" max="12807" width="14.875" style="237" hidden="1"/>
    <col min="12808" max="12809" width="15.875" style="237" hidden="1"/>
    <col min="12810" max="12815" width="16.125" style="237" hidden="1"/>
    <col min="12816" max="12816" width="6.125" style="237" hidden="1"/>
    <col min="12817" max="12817" width="3" style="237" hidden="1"/>
    <col min="12818" max="13057" width="8.625" style="237" hidden="1"/>
    <col min="13058" max="13063" width="14.875" style="237" hidden="1"/>
    <col min="13064" max="13065" width="15.875" style="237" hidden="1"/>
    <col min="13066" max="13071" width="16.125" style="237" hidden="1"/>
    <col min="13072" max="13072" width="6.125" style="237" hidden="1"/>
    <col min="13073" max="13073" width="3" style="237" hidden="1"/>
    <col min="13074" max="13313" width="8.625" style="237" hidden="1"/>
    <col min="13314" max="13319" width="14.875" style="237" hidden="1"/>
    <col min="13320" max="13321" width="15.875" style="237" hidden="1"/>
    <col min="13322" max="13327" width="16.125" style="237" hidden="1"/>
    <col min="13328" max="13328" width="6.125" style="237" hidden="1"/>
    <col min="13329" max="13329" width="3" style="237" hidden="1"/>
    <col min="13330" max="13569" width="8.625" style="237" hidden="1"/>
    <col min="13570" max="13575" width="14.875" style="237" hidden="1"/>
    <col min="13576" max="13577" width="15.875" style="237" hidden="1"/>
    <col min="13578" max="13583" width="16.125" style="237" hidden="1"/>
    <col min="13584" max="13584" width="6.125" style="237" hidden="1"/>
    <col min="13585" max="13585" width="3" style="237" hidden="1"/>
    <col min="13586" max="13825" width="8.625" style="237" hidden="1"/>
    <col min="13826" max="13831" width="14.875" style="237" hidden="1"/>
    <col min="13832" max="13833" width="15.875" style="237" hidden="1"/>
    <col min="13834" max="13839" width="16.125" style="237" hidden="1"/>
    <col min="13840" max="13840" width="6.125" style="237" hidden="1"/>
    <col min="13841" max="13841" width="3" style="237" hidden="1"/>
    <col min="13842" max="14081" width="8.625" style="237" hidden="1"/>
    <col min="14082" max="14087" width="14.875" style="237" hidden="1"/>
    <col min="14088" max="14089" width="15.875" style="237" hidden="1"/>
    <col min="14090" max="14095" width="16.125" style="237" hidden="1"/>
    <col min="14096" max="14096" width="6.125" style="237" hidden="1"/>
    <col min="14097" max="14097" width="3" style="237" hidden="1"/>
    <col min="14098" max="14337" width="8.625" style="237" hidden="1"/>
    <col min="14338" max="14343" width="14.875" style="237" hidden="1"/>
    <col min="14344" max="14345" width="15.875" style="237" hidden="1"/>
    <col min="14346" max="14351" width="16.125" style="237" hidden="1"/>
    <col min="14352" max="14352" width="6.125" style="237" hidden="1"/>
    <col min="14353" max="14353" width="3" style="237" hidden="1"/>
    <col min="14354" max="14593" width="8.625" style="237" hidden="1"/>
    <col min="14594" max="14599" width="14.875" style="237" hidden="1"/>
    <col min="14600" max="14601" width="15.875" style="237" hidden="1"/>
    <col min="14602" max="14607" width="16.125" style="237" hidden="1"/>
    <col min="14608" max="14608" width="6.125" style="237" hidden="1"/>
    <col min="14609" max="14609" width="3" style="237" hidden="1"/>
    <col min="14610" max="14849" width="8.625" style="237" hidden="1"/>
    <col min="14850" max="14855" width="14.875" style="237" hidden="1"/>
    <col min="14856" max="14857" width="15.875" style="237" hidden="1"/>
    <col min="14858" max="14863" width="16.125" style="237" hidden="1"/>
    <col min="14864" max="14864" width="6.125" style="237" hidden="1"/>
    <col min="14865" max="14865" width="3" style="237" hidden="1"/>
    <col min="14866" max="15105" width="8.625" style="237" hidden="1"/>
    <col min="15106" max="15111" width="14.875" style="237" hidden="1"/>
    <col min="15112" max="15113" width="15.875" style="237" hidden="1"/>
    <col min="15114" max="15119" width="16.125" style="237" hidden="1"/>
    <col min="15120" max="15120" width="6.125" style="237" hidden="1"/>
    <col min="15121" max="15121" width="3" style="237" hidden="1"/>
    <col min="15122" max="15361" width="8.625" style="237" hidden="1"/>
    <col min="15362" max="15367" width="14.875" style="237" hidden="1"/>
    <col min="15368" max="15369" width="15.875" style="237" hidden="1"/>
    <col min="15370" max="15375" width="16.125" style="237" hidden="1"/>
    <col min="15376" max="15376" width="6.125" style="237" hidden="1"/>
    <col min="15377" max="15377" width="3" style="237" hidden="1"/>
    <col min="15378" max="15617" width="8.625" style="237" hidden="1"/>
    <col min="15618" max="15623" width="14.875" style="237" hidden="1"/>
    <col min="15624" max="15625" width="15.875" style="237" hidden="1"/>
    <col min="15626" max="15631" width="16.125" style="237" hidden="1"/>
    <col min="15632" max="15632" width="6.125" style="237" hidden="1"/>
    <col min="15633" max="15633" width="3" style="237" hidden="1"/>
    <col min="15634" max="15873" width="8.625" style="237" hidden="1"/>
    <col min="15874" max="15879" width="14.875" style="237" hidden="1"/>
    <col min="15880" max="15881" width="15.875" style="237" hidden="1"/>
    <col min="15882" max="15887" width="16.125" style="237" hidden="1"/>
    <col min="15888" max="15888" width="6.125" style="237" hidden="1"/>
    <col min="15889" max="15889" width="3" style="237" hidden="1"/>
    <col min="15890" max="16129" width="8.625" style="237" hidden="1"/>
    <col min="16130" max="16135" width="14.875" style="237" hidden="1"/>
    <col min="16136" max="16137" width="15.875" style="237" hidden="1"/>
    <col min="16138" max="16143" width="16.125" style="237" hidden="1"/>
    <col min="16144" max="16144" width="6.125" style="237" hidden="1"/>
    <col min="16145" max="16145" width="3" style="237" hidden="1"/>
    <col min="16146" max="16384" width="8.625" style="237" hidden="1"/>
  </cols>
  <sheetData>
    <row r="1" spans="1:51" ht="42.75" customHeight="1">
      <c r="A1" s="403"/>
      <c r="B1" s="402"/>
      <c r="C1" s="386"/>
      <c r="D1" s="386"/>
      <c r="E1" s="386"/>
      <c r="F1" s="386"/>
      <c r="G1" s="386"/>
      <c r="H1" s="386"/>
      <c r="I1" s="386"/>
      <c r="J1" s="386"/>
      <c r="K1" s="386"/>
      <c r="L1" s="386"/>
      <c r="M1" s="386"/>
      <c r="N1" s="386"/>
      <c r="O1" s="386"/>
      <c r="P1" s="384"/>
      <c r="Q1" s="384"/>
    </row>
    <row r="2" spans="1:51" ht="25.5" customHeight="1">
      <c r="A2" s="400"/>
      <c r="B2" s="386"/>
      <c r="C2" s="400"/>
      <c r="D2" s="386"/>
      <c r="E2" s="386"/>
      <c r="F2" s="386"/>
      <c r="G2" s="386"/>
      <c r="H2" s="386"/>
      <c r="I2" s="386"/>
      <c r="J2" s="386"/>
      <c r="K2" s="386"/>
      <c r="L2" s="386"/>
      <c r="M2" s="386"/>
      <c r="N2" s="386"/>
      <c r="O2" s="386"/>
      <c r="P2" s="384"/>
      <c r="Q2" s="384"/>
    </row>
    <row r="3" spans="1:51" ht="25.5" customHeight="1">
      <c r="A3" s="400"/>
      <c r="B3" s="386"/>
      <c r="C3" s="400"/>
      <c r="D3" s="386"/>
      <c r="E3" s="386"/>
      <c r="F3" s="386"/>
      <c r="G3" s="386"/>
      <c r="H3" s="386"/>
      <c r="I3" s="386"/>
      <c r="J3" s="386"/>
      <c r="K3" s="386"/>
      <c r="L3" s="386"/>
      <c r="M3" s="386"/>
      <c r="N3" s="386"/>
      <c r="O3" s="386"/>
      <c r="P3" s="384"/>
      <c r="Q3" s="384"/>
    </row>
    <row r="4" spans="1:51" s="398" customFormat="1" ht="13.5">
      <c r="A4" s="400"/>
      <c r="B4" s="400"/>
      <c r="C4" s="400"/>
      <c r="D4" s="400"/>
      <c r="E4" s="400"/>
      <c r="F4" s="400"/>
      <c r="G4" s="400"/>
      <c r="H4" s="400"/>
      <c r="I4" s="400"/>
      <c r="J4" s="400"/>
      <c r="K4" s="400"/>
      <c r="L4" s="400"/>
      <c r="M4" s="400"/>
      <c r="N4" s="400"/>
      <c r="O4" s="400"/>
      <c r="P4" s="400"/>
      <c r="Q4" s="400"/>
      <c r="R4" s="399"/>
      <c r="S4" s="399"/>
      <c r="T4" s="399"/>
      <c r="U4" s="399"/>
      <c r="V4" s="399"/>
      <c r="W4" s="399"/>
      <c r="X4" s="399"/>
      <c r="Y4" s="399"/>
      <c r="Z4" s="399"/>
      <c r="AA4" s="399"/>
      <c r="AB4" s="399"/>
      <c r="AC4" s="399"/>
      <c r="AD4" s="399"/>
      <c r="AE4" s="399"/>
      <c r="AF4" s="399"/>
      <c r="AG4" s="399"/>
      <c r="AH4" s="399"/>
      <c r="AI4" s="399"/>
    </row>
    <row r="5" spans="1:51" s="398" customFormat="1" ht="13.5">
      <c r="A5" s="400"/>
      <c r="B5" s="400"/>
      <c r="C5" s="400"/>
      <c r="D5" s="400"/>
      <c r="E5" s="400"/>
      <c r="F5" s="401"/>
      <c r="G5" s="400"/>
      <c r="H5" s="400"/>
      <c r="I5" s="400"/>
      <c r="J5" s="400"/>
      <c r="K5" s="400"/>
      <c r="L5" s="400"/>
      <c r="M5" s="400"/>
      <c r="N5" s="400"/>
      <c r="O5" s="400"/>
      <c r="P5" s="400"/>
      <c r="Q5" s="400"/>
      <c r="R5" s="399"/>
      <c r="S5" s="399"/>
      <c r="T5" s="399"/>
      <c r="U5" s="399"/>
      <c r="V5" s="399"/>
      <c r="W5" s="399"/>
      <c r="X5" s="399"/>
      <c r="Y5" s="399"/>
      <c r="Z5" s="399"/>
      <c r="AA5" s="399"/>
      <c r="AB5" s="399"/>
      <c r="AC5" s="399"/>
      <c r="AD5" s="399"/>
      <c r="AE5" s="399"/>
      <c r="AF5" s="399"/>
      <c r="AG5" s="399"/>
      <c r="AH5" s="399"/>
      <c r="AI5" s="399"/>
    </row>
    <row r="6" spans="1:51" s="398" customFormat="1" ht="13.5">
      <c r="A6" s="400"/>
      <c r="B6" s="400"/>
      <c r="C6" s="400"/>
      <c r="D6" s="400"/>
      <c r="E6" s="400"/>
      <c r="F6" s="400"/>
      <c r="G6" s="400"/>
      <c r="H6" s="400"/>
      <c r="I6" s="400"/>
      <c r="J6" s="400"/>
      <c r="K6" s="400"/>
      <c r="L6" s="400"/>
      <c r="M6" s="400"/>
      <c r="N6" s="400"/>
      <c r="O6" s="400"/>
      <c r="P6" s="400"/>
      <c r="Q6" s="400"/>
      <c r="R6" s="399"/>
      <c r="S6" s="399"/>
      <c r="T6" s="399"/>
      <c r="U6" s="399"/>
      <c r="V6" s="399"/>
      <c r="W6" s="399"/>
      <c r="X6" s="399"/>
      <c r="Y6" s="399"/>
      <c r="Z6" s="399"/>
      <c r="AA6" s="399"/>
      <c r="AB6" s="399"/>
      <c r="AC6" s="399"/>
      <c r="AD6" s="399"/>
      <c r="AE6" s="399"/>
      <c r="AF6" s="399"/>
      <c r="AG6" s="399"/>
      <c r="AH6" s="399"/>
      <c r="AI6" s="399"/>
    </row>
    <row r="7" spans="1:51" s="398" customFormat="1" ht="13.5">
      <c r="A7" s="400"/>
      <c r="B7" s="400"/>
      <c r="C7" s="400"/>
      <c r="D7" s="400"/>
      <c r="E7" s="400"/>
      <c r="F7" s="400"/>
      <c r="G7" s="400"/>
      <c r="H7" s="400"/>
      <c r="I7" s="400"/>
      <c r="J7" s="400"/>
      <c r="K7" s="400"/>
      <c r="L7" s="400"/>
      <c r="M7" s="400"/>
      <c r="N7" s="400"/>
      <c r="O7" s="400"/>
      <c r="P7" s="400"/>
      <c r="Q7" s="400"/>
      <c r="R7" s="399"/>
      <c r="S7" s="399"/>
      <c r="T7" s="399"/>
      <c r="U7" s="399"/>
      <c r="V7" s="399"/>
      <c r="W7" s="399"/>
      <c r="X7" s="399"/>
      <c r="Y7" s="399"/>
      <c r="Z7" s="399"/>
      <c r="AA7" s="399"/>
      <c r="AB7" s="399"/>
      <c r="AC7" s="399"/>
      <c r="AD7" s="399"/>
      <c r="AE7" s="399"/>
      <c r="AF7" s="399"/>
      <c r="AG7" s="399"/>
      <c r="AH7" s="399"/>
      <c r="AI7" s="399"/>
    </row>
    <row r="8" spans="1:51" s="398" customFormat="1" ht="13.5">
      <c r="A8" s="400"/>
      <c r="B8" s="400"/>
      <c r="C8" s="400"/>
      <c r="D8" s="400"/>
      <c r="E8" s="400"/>
      <c r="F8" s="400"/>
      <c r="G8" s="400"/>
      <c r="H8" s="400"/>
      <c r="I8" s="400"/>
      <c r="J8" s="400"/>
      <c r="K8" s="400"/>
      <c r="L8" s="400"/>
      <c r="M8" s="400"/>
      <c r="N8" s="400"/>
      <c r="O8" s="400"/>
      <c r="P8" s="400"/>
      <c r="Q8" s="400"/>
      <c r="R8" s="399"/>
      <c r="S8" s="399"/>
      <c r="T8" s="399"/>
      <c r="U8" s="399"/>
      <c r="V8" s="399"/>
      <c r="W8" s="399"/>
      <c r="X8" s="399"/>
      <c r="Y8" s="399"/>
      <c r="Z8" s="399"/>
      <c r="AA8" s="399"/>
      <c r="AB8" s="399"/>
      <c r="AC8" s="399"/>
      <c r="AD8" s="399"/>
      <c r="AE8" s="399"/>
      <c r="AF8" s="399"/>
      <c r="AG8" s="399"/>
      <c r="AH8" s="399"/>
      <c r="AI8" s="399"/>
    </row>
    <row r="9" spans="1:51" s="398" customFormat="1" ht="13.5">
      <c r="A9" s="400"/>
      <c r="B9" s="400"/>
      <c r="C9" s="400"/>
      <c r="D9" s="400"/>
      <c r="E9" s="400"/>
      <c r="F9" s="400"/>
      <c r="G9" s="400"/>
      <c r="H9" s="400"/>
      <c r="I9" s="400"/>
      <c r="J9" s="400"/>
      <c r="K9" s="400"/>
      <c r="L9" s="400"/>
      <c r="M9" s="400"/>
      <c r="N9" s="400"/>
      <c r="O9" s="400"/>
      <c r="P9" s="400"/>
      <c r="Q9" s="400"/>
      <c r="R9" s="399"/>
      <c r="S9" s="399"/>
      <c r="T9" s="399"/>
      <c r="U9" s="399"/>
      <c r="V9" s="399"/>
      <c r="W9" s="399"/>
      <c r="X9" s="399"/>
      <c r="Y9" s="399"/>
      <c r="Z9" s="399"/>
      <c r="AA9" s="399"/>
      <c r="AB9" s="399"/>
      <c r="AC9" s="399"/>
      <c r="AD9" s="399"/>
      <c r="AE9" s="399"/>
      <c r="AF9" s="399"/>
      <c r="AG9" s="399"/>
      <c r="AH9" s="399"/>
      <c r="AI9" s="399"/>
    </row>
    <row r="10" spans="1:51" s="398" customFormat="1" ht="13.5">
      <c r="A10" s="400"/>
      <c r="B10" s="400"/>
      <c r="C10" s="400"/>
      <c r="D10" s="400"/>
      <c r="E10" s="400"/>
      <c r="F10" s="400"/>
      <c r="G10" s="400"/>
      <c r="H10" s="400"/>
      <c r="I10" s="400"/>
      <c r="J10" s="400"/>
      <c r="K10" s="400"/>
      <c r="L10" s="400"/>
      <c r="M10" s="400"/>
      <c r="N10" s="400"/>
      <c r="O10" s="400"/>
      <c r="P10" s="400"/>
      <c r="Q10" s="400"/>
      <c r="R10" s="399"/>
      <c r="S10" s="399"/>
      <c r="T10" s="399"/>
      <c r="U10" s="399"/>
      <c r="V10" s="399"/>
      <c r="W10" s="399"/>
      <c r="X10" s="399"/>
      <c r="Y10" s="399"/>
      <c r="Z10" s="399"/>
      <c r="AA10" s="399"/>
      <c r="AB10" s="399"/>
      <c r="AC10" s="399"/>
      <c r="AD10" s="399"/>
      <c r="AE10" s="399"/>
      <c r="AF10" s="399"/>
      <c r="AG10" s="399"/>
      <c r="AH10" s="399"/>
      <c r="AI10" s="399"/>
      <c r="AY10" s="398" t="s">
        <v>581</v>
      </c>
    </row>
    <row r="11" spans="1:51" s="398" customFormat="1" ht="13.5">
      <c r="A11" s="400"/>
      <c r="B11" s="400"/>
      <c r="C11" s="400"/>
      <c r="D11" s="400"/>
      <c r="E11" s="400"/>
      <c r="F11" s="400"/>
      <c r="G11" s="400"/>
      <c r="H11" s="400"/>
      <c r="I11" s="400"/>
      <c r="J11" s="400"/>
      <c r="K11" s="400"/>
      <c r="L11" s="400"/>
      <c r="M11" s="400"/>
      <c r="N11" s="400"/>
      <c r="O11" s="400"/>
      <c r="P11" s="400"/>
      <c r="Q11" s="400"/>
      <c r="R11" s="399"/>
      <c r="S11" s="399"/>
      <c r="T11" s="399"/>
      <c r="U11" s="399"/>
      <c r="V11" s="399"/>
      <c r="W11" s="399"/>
      <c r="X11" s="399"/>
      <c r="Y11" s="399"/>
      <c r="Z11" s="399"/>
      <c r="AA11" s="399"/>
      <c r="AB11" s="399"/>
      <c r="AC11" s="399"/>
      <c r="AD11" s="399"/>
      <c r="AE11" s="399"/>
      <c r="AF11" s="399"/>
      <c r="AG11" s="399"/>
      <c r="AH11" s="399"/>
      <c r="AI11" s="399"/>
    </row>
    <row r="12" spans="1:51" s="398" customFormat="1" ht="13.5">
      <c r="A12" s="400"/>
      <c r="B12" s="400"/>
      <c r="C12" s="400"/>
      <c r="D12" s="400"/>
      <c r="E12" s="400"/>
      <c r="F12" s="400"/>
      <c r="G12" s="400"/>
      <c r="H12" s="400"/>
      <c r="I12" s="400"/>
      <c r="J12" s="400"/>
      <c r="K12" s="400"/>
      <c r="L12" s="400"/>
      <c r="M12" s="400"/>
      <c r="N12" s="400"/>
      <c r="O12" s="400"/>
      <c r="P12" s="400"/>
      <c r="Q12" s="400"/>
      <c r="R12" s="399"/>
      <c r="S12" s="399"/>
      <c r="T12" s="399"/>
      <c r="U12" s="399"/>
      <c r="V12" s="399"/>
      <c r="W12" s="399"/>
      <c r="X12" s="399"/>
      <c r="Y12" s="399"/>
      <c r="Z12" s="399"/>
      <c r="AA12" s="399"/>
      <c r="AB12" s="399"/>
      <c r="AC12" s="399"/>
      <c r="AD12" s="399"/>
      <c r="AE12" s="399"/>
      <c r="AF12" s="399"/>
      <c r="AG12" s="399"/>
      <c r="AH12" s="399"/>
      <c r="AI12" s="399"/>
      <c r="AY12" s="398" t="s">
        <v>581</v>
      </c>
    </row>
    <row r="13" spans="1:51" s="398" customFormat="1" ht="13.5">
      <c r="A13" s="400"/>
      <c r="B13" s="400"/>
      <c r="C13" s="400"/>
      <c r="D13" s="400"/>
      <c r="E13" s="400"/>
      <c r="F13" s="400"/>
      <c r="G13" s="400"/>
      <c r="H13" s="400"/>
      <c r="I13" s="400"/>
      <c r="J13" s="400"/>
      <c r="K13" s="400"/>
      <c r="L13" s="400"/>
      <c r="M13" s="400"/>
      <c r="N13" s="400"/>
      <c r="O13" s="400"/>
      <c r="P13" s="400"/>
      <c r="Q13" s="400"/>
      <c r="R13" s="399"/>
      <c r="S13" s="399"/>
      <c r="T13" s="399"/>
      <c r="U13" s="399"/>
      <c r="V13" s="399"/>
      <c r="W13" s="399"/>
      <c r="X13" s="399"/>
      <c r="Y13" s="399"/>
      <c r="Z13" s="399"/>
      <c r="AA13" s="399"/>
      <c r="AB13" s="399"/>
      <c r="AC13" s="399"/>
      <c r="AD13" s="399"/>
      <c r="AE13" s="399"/>
      <c r="AF13" s="399"/>
      <c r="AG13" s="399"/>
      <c r="AH13" s="399"/>
      <c r="AI13" s="399"/>
    </row>
    <row r="14" spans="1:51" s="398" customFormat="1" ht="13.5">
      <c r="A14" s="400"/>
      <c r="B14" s="400"/>
      <c r="C14" s="400"/>
      <c r="D14" s="400"/>
      <c r="E14" s="400"/>
      <c r="F14" s="400"/>
      <c r="G14" s="400"/>
      <c r="H14" s="400"/>
      <c r="I14" s="400"/>
      <c r="J14" s="400"/>
      <c r="K14" s="400"/>
      <c r="L14" s="400"/>
      <c r="M14" s="400"/>
      <c r="N14" s="400"/>
      <c r="O14" s="400"/>
      <c r="P14" s="400"/>
      <c r="Q14" s="400"/>
      <c r="R14" s="399"/>
      <c r="S14" s="399"/>
      <c r="T14" s="399"/>
      <c r="U14" s="399"/>
      <c r="V14" s="399"/>
      <c r="W14" s="399"/>
      <c r="X14" s="399"/>
      <c r="Y14" s="399"/>
      <c r="Z14" s="399"/>
      <c r="AA14" s="399"/>
      <c r="AB14" s="399"/>
      <c r="AC14" s="399"/>
      <c r="AD14" s="399"/>
      <c r="AE14" s="399"/>
      <c r="AF14" s="399"/>
      <c r="AG14" s="399"/>
      <c r="AH14" s="399"/>
      <c r="AI14" s="399"/>
    </row>
    <row r="15" spans="1:51" s="398" customFormat="1" ht="13.5">
      <c r="A15" s="386"/>
      <c r="B15" s="400"/>
      <c r="C15" s="400"/>
      <c r="D15" s="400"/>
      <c r="E15" s="400"/>
      <c r="F15" s="400"/>
      <c r="G15" s="400"/>
      <c r="H15" s="400"/>
      <c r="I15" s="400"/>
      <c r="J15" s="400"/>
      <c r="K15" s="400"/>
      <c r="L15" s="400"/>
      <c r="M15" s="400"/>
      <c r="N15" s="400"/>
      <c r="O15" s="400"/>
      <c r="P15" s="400"/>
      <c r="Q15" s="400"/>
      <c r="R15" s="399"/>
      <c r="S15" s="399"/>
      <c r="T15" s="399"/>
      <c r="U15" s="399"/>
      <c r="V15" s="399"/>
      <c r="W15" s="399"/>
      <c r="X15" s="399"/>
      <c r="Y15" s="399"/>
      <c r="Z15" s="399"/>
      <c r="AA15" s="399"/>
      <c r="AB15" s="399"/>
      <c r="AC15" s="399"/>
      <c r="AD15" s="399"/>
      <c r="AE15" s="399"/>
      <c r="AF15" s="399"/>
      <c r="AG15" s="399"/>
      <c r="AH15" s="399"/>
      <c r="AI15" s="399"/>
    </row>
    <row r="16" spans="1:51" s="398" customFormat="1" ht="13.5">
      <c r="A16" s="386"/>
      <c r="B16" s="400"/>
      <c r="C16" s="400"/>
      <c r="D16" s="400"/>
      <c r="E16" s="400"/>
      <c r="F16" s="400"/>
      <c r="G16" s="400"/>
      <c r="H16" s="400"/>
      <c r="I16" s="400"/>
      <c r="J16" s="400"/>
      <c r="K16" s="400"/>
      <c r="L16" s="400"/>
      <c r="M16" s="400"/>
      <c r="N16" s="400"/>
      <c r="O16" s="400"/>
      <c r="P16" s="400"/>
      <c r="Q16" s="400"/>
      <c r="R16" s="399"/>
      <c r="S16" s="399"/>
      <c r="T16" s="399"/>
      <c r="U16" s="399"/>
      <c r="V16" s="399"/>
      <c r="W16" s="399"/>
      <c r="X16" s="399"/>
      <c r="Y16" s="399"/>
      <c r="Z16" s="399"/>
      <c r="AA16" s="399"/>
      <c r="AB16" s="399"/>
      <c r="AC16" s="399"/>
      <c r="AD16" s="399"/>
      <c r="AE16" s="399"/>
      <c r="AF16" s="399"/>
      <c r="AG16" s="399"/>
      <c r="AH16" s="399"/>
      <c r="AI16" s="399"/>
    </row>
    <row r="17" spans="1:259" s="398" customFormat="1" ht="13.5">
      <c r="A17" s="386"/>
      <c r="B17" s="400"/>
      <c r="C17" s="400"/>
      <c r="D17" s="400"/>
      <c r="E17" s="400"/>
      <c r="F17" s="400"/>
      <c r="G17" s="400"/>
      <c r="H17" s="400"/>
      <c r="I17" s="400"/>
      <c r="J17" s="400"/>
      <c r="K17" s="400"/>
      <c r="L17" s="400"/>
      <c r="M17" s="400"/>
      <c r="N17" s="400"/>
      <c r="O17" s="400"/>
      <c r="P17" s="400"/>
      <c r="Q17" s="400"/>
      <c r="R17" s="399"/>
      <c r="S17" s="399"/>
      <c r="T17" s="399"/>
      <c r="U17" s="399"/>
      <c r="V17" s="399"/>
      <c r="W17" s="399"/>
      <c r="X17" s="399"/>
      <c r="Y17" s="399"/>
      <c r="Z17" s="399"/>
      <c r="AA17" s="399"/>
      <c r="AB17" s="399"/>
      <c r="AC17" s="399"/>
      <c r="AD17" s="399"/>
      <c r="AE17" s="399"/>
      <c r="AF17" s="399"/>
      <c r="AG17" s="399"/>
      <c r="AH17" s="399"/>
      <c r="AI17" s="399"/>
    </row>
    <row r="18" spans="1:259" s="398" customFormat="1" ht="13.5">
      <c r="A18" s="386"/>
      <c r="B18" s="400"/>
      <c r="C18" s="400"/>
      <c r="D18" s="400"/>
      <c r="E18" s="400"/>
      <c r="F18" s="400"/>
      <c r="G18" s="400"/>
      <c r="H18" s="400"/>
      <c r="I18" s="400"/>
      <c r="J18" s="400"/>
      <c r="K18" s="400"/>
      <c r="L18" s="400"/>
      <c r="M18" s="400"/>
      <c r="N18" s="400"/>
      <c r="O18" s="400"/>
      <c r="P18" s="400"/>
      <c r="Q18" s="400"/>
      <c r="R18" s="399"/>
      <c r="S18" s="399"/>
      <c r="T18" s="399"/>
      <c r="U18" s="399"/>
      <c r="V18" s="399"/>
      <c r="W18" s="399"/>
      <c r="X18" s="399"/>
      <c r="Y18" s="399"/>
      <c r="Z18" s="399"/>
      <c r="AA18" s="399"/>
      <c r="AB18" s="399"/>
      <c r="AC18" s="399"/>
      <c r="AD18" s="399"/>
      <c r="AE18" s="399"/>
      <c r="AF18" s="399"/>
      <c r="AG18" s="399"/>
      <c r="AH18" s="399"/>
      <c r="AI18" s="399"/>
    </row>
    <row r="19" spans="1:259" ht="13.5">
      <c r="A19" s="386"/>
      <c r="B19" s="386"/>
      <c r="C19" s="386"/>
      <c r="D19" s="386"/>
      <c r="E19" s="386"/>
      <c r="F19" s="386"/>
      <c r="G19" s="386"/>
      <c r="H19" s="386"/>
      <c r="I19" s="386"/>
      <c r="J19" s="386"/>
      <c r="K19" s="386"/>
      <c r="L19" s="386"/>
      <c r="M19" s="386"/>
      <c r="N19" s="386"/>
      <c r="O19" s="386"/>
      <c r="P19" s="384"/>
      <c r="Q19" s="384"/>
    </row>
    <row r="20" spans="1:259" ht="13.5">
      <c r="A20" s="386"/>
      <c r="B20" s="386"/>
      <c r="C20" s="386"/>
      <c r="D20" s="386"/>
      <c r="E20" s="386"/>
      <c r="F20" s="386"/>
      <c r="G20" s="386"/>
      <c r="H20" s="386"/>
      <c r="I20" s="386"/>
      <c r="J20" s="386"/>
      <c r="K20" s="386"/>
      <c r="L20" s="386"/>
      <c r="M20" s="386"/>
      <c r="N20" s="386"/>
      <c r="O20" s="386"/>
      <c r="P20" s="384"/>
      <c r="Q20" s="384"/>
    </row>
    <row r="21" spans="1:259" ht="17.25">
      <c r="A21" s="386"/>
      <c r="B21" s="397"/>
      <c r="C21" s="395"/>
      <c r="D21" s="395"/>
      <c r="E21" s="395"/>
      <c r="F21" s="395"/>
      <c r="G21" s="395"/>
      <c r="H21" s="395"/>
      <c r="I21" s="395"/>
      <c r="J21" s="395"/>
      <c r="K21" s="395"/>
      <c r="L21" s="395"/>
      <c r="M21" s="395"/>
      <c r="N21" s="396"/>
      <c r="O21" s="395"/>
      <c r="P21" s="394"/>
      <c r="Q21" s="384"/>
      <c r="IY21" s="393"/>
    </row>
    <row r="22" spans="1:259" ht="17.25">
      <c r="A22" s="386"/>
      <c r="B22" s="387"/>
      <c r="C22" s="386"/>
      <c r="D22" s="386"/>
      <c r="E22" s="386"/>
      <c r="F22" s="386"/>
      <c r="G22" s="386"/>
      <c r="H22" s="386"/>
      <c r="I22" s="386"/>
      <c r="J22" s="386"/>
      <c r="K22" s="386"/>
      <c r="L22" s="386"/>
      <c r="M22" s="386"/>
      <c r="N22" s="386"/>
      <c r="O22" s="386"/>
      <c r="P22" s="391"/>
      <c r="Q22" s="387"/>
      <c r="IY22" s="392"/>
    </row>
    <row r="23" spans="1:259" ht="13.5">
      <c r="A23" s="386"/>
      <c r="B23" s="387"/>
      <c r="C23" s="386"/>
      <c r="D23" s="386"/>
      <c r="E23" s="386"/>
      <c r="F23" s="386"/>
      <c r="G23" s="386"/>
      <c r="H23" s="386"/>
      <c r="I23" s="386"/>
      <c r="J23" s="386"/>
      <c r="K23" s="386"/>
      <c r="L23" s="386"/>
      <c r="M23" s="386"/>
      <c r="N23" s="386"/>
      <c r="O23" s="386"/>
      <c r="P23" s="391"/>
      <c r="Q23" s="387"/>
    </row>
    <row r="24" spans="1:259" ht="13.5">
      <c r="A24" s="386"/>
      <c r="B24" s="387"/>
      <c r="C24" s="386"/>
      <c r="D24" s="386"/>
      <c r="E24" s="386"/>
      <c r="F24" s="386"/>
      <c r="G24" s="386"/>
      <c r="H24" s="386"/>
      <c r="I24" s="386"/>
      <c r="J24" s="386"/>
      <c r="K24" s="386"/>
      <c r="L24" s="386"/>
      <c r="M24" s="386"/>
      <c r="N24" s="386"/>
      <c r="O24" s="386"/>
      <c r="P24" s="391"/>
      <c r="Q24" s="387"/>
    </row>
    <row r="25" spans="1:259" ht="13.5">
      <c r="A25" s="386"/>
      <c r="B25" s="387"/>
      <c r="C25" s="386"/>
      <c r="D25" s="386"/>
      <c r="E25" s="386"/>
      <c r="F25" s="386"/>
      <c r="G25" s="386"/>
      <c r="H25" s="386"/>
      <c r="I25" s="386"/>
      <c r="J25" s="386"/>
      <c r="K25" s="386"/>
      <c r="L25" s="386"/>
      <c r="M25" s="386"/>
      <c r="N25" s="386"/>
      <c r="O25" s="386"/>
      <c r="P25" s="391"/>
      <c r="Q25" s="387"/>
    </row>
    <row r="26" spans="1:259" ht="13.5">
      <c r="A26" s="386"/>
      <c r="B26" s="387"/>
      <c r="C26" s="386"/>
      <c r="D26" s="386"/>
      <c r="E26" s="386"/>
      <c r="F26" s="386"/>
      <c r="G26" s="386"/>
      <c r="H26" s="386"/>
      <c r="I26" s="386"/>
      <c r="J26" s="386"/>
      <c r="K26" s="386"/>
      <c r="L26" s="386"/>
      <c r="M26" s="386"/>
      <c r="N26" s="386"/>
      <c r="O26" s="386"/>
      <c r="P26" s="391"/>
      <c r="Q26" s="387"/>
    </row>
    <row r="27" spans="1:259" ht="13.5">
      <c r="A27" s="386"/>
      <c r="B27" s="387"/>
      <c r="C27" s="386"/>
      <c r="D27" s="386"/>
      <c r="E27" s="386"/>
      <c r="F27" s="386"/>
      <c r="G27" s="386"/>
      <c r="H27" s="386"/>
      <c r="I27" s="386"/>
      <c r="J27" s="386"/>
      <c r="K27" s="386"/>
      <c r="L27" s="386"/>
      <c r="M27" s="386"/>
      <c r="N27" s="386"/>
      <c r="O27" s="386"/>
      <c r="P27" s="391"/>
      <c r="Q27" s="387"/>
    </row>
    <row r="28" spans="1:259" ht="13.5">
      <c r="A28" s="386"/>
      <c r="B28" s="387"/>
      <c r="C28" s="386"/>
      <c r="D28" s="386"/>
      <c r="E28" s="386"/>
      <c r="F28" s="386"/>
      <c r="G28" s="386"/>
      <c r="H28" s="386"/>
      <c r="I28" s="386"/>
      <c r="J28" s="386"/>
      <c r="K28" s="386"/>
      <c r="L28" s="386"/>
      <c r="M28" s="386"/>
      <c r="N28" s="386"/>
      <c r="O28" s="386"/>
      <c r="P28" s="391"/>
      <c r="Q28" s="387"/>
    </row>
    <row r="29" spans="1:259" ht="13.5">
      <c r="A29" s="386"/>
      <c r="B29" s="387"/>
      <c r="C29" s="386"/>
      <c r="D29" s="386"/>
      <c r="E29" s="386"/>
      <c r="F29" s="386"/>
      <c r="G29" s="386"/>
      <c r="H29" s="386"/>
      <c r="I29" s="386"/>
      <c r="J29" s="386"/>
      <c r="K29" s="386"/>
      <c r="L29" s="386"/>
      <c r="M29" s="386"/>
      <c r="N29" s="386"/>
      <c r="O29" s="386"/>
      <c r="P29" s="391"/>
      <c r="Q29" s="387"/>
    </row>
    <row r="30" spans="1:259" ht="13.5">
      <c r="A30" s="386"/>
      <c r="B30" s="387"/>
      <c r="C30" s="386"/>
      <c r="D30" s="386"/>
      <c r="E30" s="386"/>
      <c r="F30" s="386"/>
      <c r="G30" s="386"/>
      <c r="H30" s="386"/>
      <c r="I30" s="386"/>
      <c r="J30" s="386"/>
      <c r="K30" s="386"/>
      <c r="L30" s="386"/>
      <c r="M30" s="386"/>
      <c r="N30" s="386"/>
      <c r="O30" s="386"/>
      <c r="P30" s="391"/>
      <c r="Q30" s="387"/>
    </row>
    <row r="31" spans="1:259" ht="13.5">
      <c r="A31" s="386"/>
      <c r="B31" s="387"/>
      <c r="C31" s="386"/>
      <c r="D31" s="386"/>
      <c r="E31" s="386"/>
      <c r="F31" s="386"/>
      <c r="G31" s="386"/>
      <c r="H31" s="386"/>
      <c r="I31" s="386"/>
      <c r="J31" s="386"/>
      <c r="K31" s="386"/>
      <c r="L31" s="386"/>
      <c r="M31" s="386"/>
      <c r="N31" s="386"/>
      <c r="O31" s="386"/>
      <c r="P31" s="391"/>
      <c r="Q31" s="387"/>
    </row>
    <row r="32" spans="1:259" ht="13.5">
      <c r="A32" s="386"/>
      <c r="B32" s="387"/>
      <c r="C32" s="386"/>
      <c r="D32" s="386"/>
      <c r="E32" s="386"/>
      <c r="F32" s="386"/>
      <c r="G32" s="386"/>
      <c r="H32" s="386"/>
      <c r="I32" s="386"/>
      <c r="J32" s="386"/>
      <c r="K32" s="386"/>
      <c r="L32" s="386"/>
      <c r="M32" s="386"/>
      <c r="N32" s="386"/>
      <c r="O32" s="386"/>
      <c r="P32" s="391"/>
      <c r="Q32" s="387"/>
    </row>
    <row r="33" spans="1:17" ht="13.5">
      <c r="A33" s="386"/>
      <c r="B33" s="387"/>
      <c r="C33" s="386"/>
      <c r="D33" s="386"/>
      <c r="E33" s="386"/>
      <c r="F33" s="386"/>
      <c r="G33" s="386"/>
      <c r="H33" s="386"/>
      <c r="I33" s="386"/>
      <c r="J33" s="386"/>
      <c r="K33" s="386"/>
      <c r="L33" s="386"/>
      <c r="M33" s="386"/>
      <c r="N33" s="386"/>
      <c r="O33" s="386"/>
      <c r="P33" s="391"/>
      <c r="Q33" s="387"/>
    </row>
    <row r="34" spans="1:17" ht="13.5">
      <c r="A34" s="386"/>
      <c r="B34" s="387"/>
      <c r="C34" s="386"/>
      <c r="D34" s="386"/>
      <c r="E34" s="386"/>
      <c r="F34" s="386"/>
      <c r="G34" s="386"/>
      <c r="H34" s="386"/>
      <c r="I34" s="386"/>
      <c r="J34" s="386"/>
      <c r="K34" s="386"/>
      <c r="L34" s="386"/>
      <c r="M34" s="386"/>
      <c r="N34" s="386"/>
      <c r="O34" s="386"/>
      <c r="P34" s="391"/>
      <c r="Q34" s="387"/>
    </row>
    <row r="35" spans="1:17" ht="13.5">
      <c r="A35" s="386"/>
      <c r="B35" s="387"/>
      <c r="C35" s="386"/>
      <c r="D35" s="386"/>
      <c r="E35" s="386"/>
      <c r="F35" s="386"/>
      <c r="G35" s="386"/>
      <c r="H35" s="386"/>
      <c r="I35" s="386"/>
      <c r="J35" s="386"/>
      <c r="K35" s="386"/>
      <c r="L35" s="386"/>
      <c r="M35" s="386"/>
      <c r="N35" s="386"/>
      <c r="O35" s="386"/>
      <c r="P35" s="391"/>
      <c r="Q35" s="387"/>
    </row>
    <row r="36" spans="1:17" ht="13.5">
      <c r="A36" s="386"/>
      <c r="B36" s="387"/>
      <c r="C36" s="386"/>
      <c r="D36" s="386"/>
      <c r="E36" s="386"/>
      <c r="F36" s="386"/>
      <c r="G36" s="386"/>
      <c r="H36" s="386"/>
      <c r="I36" s="386"/>
      <c r="J36" s="386"/>
      <c r="K36" s="386"/>
      <c r="L36" s="386"/>
      <c r="M36" s="386"/>
      <c r="N36" s="386"/>
      <c r="O36" s="386"/>
      <c r="P36" s="391"/>
      <c r="Q36" s="387"/>
    </row>
    <row r="37" spans="1:17" ht="13.5">
      <c r="A37" s="386"/>
      <c r="B37" s="387"/>
      <c r="C37" s="386"/>
      <c r="D37" s="386"/>
      <c r="E37" s="386"/>
      <c r="F37" s="386"/>
      <c r="G37" s="386"/>
      <c r="H37" s="386"/>
      <c r="I37" s="386"/>
      <c r="J37" s="386"/>
      <c r="K37" s="386"/>
      <c r="L37" s="386"/>
      <c r="M37" s="386"/>
      <c r="N37" s="386"/>
      <c r="O37" s="386"/>
      <c r="P37" s="391"/>
      <c r="Q37" s="387"/>
    </row>
    <row r="38" spans="1:17" ht="13.5">
      <c r="A38" s="386"/>
      <c r="B38" s="387"/>
      <c r="C38" s="386"/>
      <c r="D38" s="386"/>
      <c r="E38" s="386"/>
      <c r="F38" s="386"/>
      <c r="G38" s="386"/>
      <c r="H38" s="386"/>
      <c r="I38" s="386"/>
      <c r="J38" s="386"/>
      <c r="K38" s="386"/>
      <c r="L38" s="386"/>
      <c r="M38" s="386"/>
      <c r="N38" s="386"/>
      <c r="O38" s="386"/>
      <c r="P38" s="391"/>
      <c r="Q38" s="387"/>
    </row>
    <row r="39" spans="1:17" ht="13.5">
      <c r="A39" s="386"/>
      <c r="B39" s="390"/>
      <c r="C39" s="389"/>
      <c r="D39" s="389"/>
      <c r="E39" s="389"/>
      <c r="F39" s="389"/>
      <c r="G39" s="389"/>
      <c r="H39" s="389"/>
      <c r="I39" s="389"/>
      <c r="J39" s="389"/>
      <c r="K39" s="389"/>
      <c r="L39" s="389"/>
      <c r="M39" s="389"/>
      <c r="N39" s="389"/>
      <c r="O39" s="389"/>
      <c r="P39" s="388"/>
      <c r="Q39" s="387"/>
    </row>
    <row r="40" spans="1:17" ht="13.5">
      <c r="A40" s="386"/>
      <c r="B40" s="385"/>
      <c r="C40" s="384"/>
      <c r="D40" s="384"/>
      <c r="E40" s="384"/>
      <c r="F40" s="384"/>
      <c r="G40" s="384"/>
      <c r="H40" s="384"/>
      <c r="I40" s="384"/>
      <c r="J40" s="384"/>
      <c r="K40" s="384"/>
      <c r="L40" s="384"/>
      <c r="M40" s="384"/>
      <c r="N40" s="384"/>
      <c r="O40" s="384"/>
      <c r="P40" s="385"/>
      <c r="Q40" s="384"/>
    </row>
    <row r="41" spans="1:17" ht="17.25">
      <c r="B41" s="239" t="s">
        <v>580</v>
      </c>
      <c r="C41" s="240"/>
      <c r="D41" s="240"/>
      <c r="E41" s="240"/>
      <c r="F41" s="240"/>
      <c r="G41" s="240"/>
      <c r="H41" s="240"/>
      <c r="I41" s="240"/>
      <c r="J41" s="240"/>
      <c r="K41" s="240"/>
      <c r="L41" s="240"/>
      <c r="M41" s="240"/>
      <c r="N41" s="240"/>
      <c r="O41" s="240"/>
      <c r="P41" s="241"/>
    </row>
    <row r="42" spans="1:17" ht="13.5">
      <c r="B42" s="242"/>
      <c r="C42" s="238"/>
      <c r="D42" s="238"/>
      <c r="E42" s="238"/>
      <c r="F42" s="238"/>
      <c r="G42" s="383" t="s">
        <v>571</v>
      </c>
      <c r="H42" s="379"/>
      <c r="I42" s="382"/>
      <c r="J42" s="382"/>
      <c r="K42" s="382"/>
      <c r="L42" s="381"/>
      <c r="M42" s="381"/>
      <c r="N42" s="381"/>
      <c r="O42" s="381"/>
    </row>
    <row r="43" spans="1:17" ht="13.5">
      <c r="B43" s="242"/>
      <c r="C43" s="238"/>
      <c r="D43" s="238"/>
      <c r="E43" s="238"/>
      <c r="F43" s="238"/>
      <c r="G43" s="1212" t="s">
        <v>579</v>
      </c>
      <c r="H43" s="1213"/>
      <c r="I43" s="1213"/>
      <c r="J43" s="1213"/>
      <c r="K43" s="1213"/>
      <c r="L43" s="1213"/>
      <c r="M43" s="1213"/>
      <c r="N43" s="1213"/>
      <c r="O43" s="1214"/>
    </row>
    <row r="44" spans="1:17" ht="13.5">
      <c r="B44" s="242"/>
      <c r="C44" s="238"/>
      <c r="D44" s="238"/>
      <c r="E44" s="238"/>
      <c r="F44" s="238"/>
      <c r="G44" s="1215"/>
      <c r="H44" s="1216"/>
      <c r="I44" s="1216"/>
      <c r="J44" s="1216"/>
      <c r="K44" s="1216"/>
      <c r="L44" s="1216"/>
      <c r="M44" s="1216"/>
      <c r="N44" s="1216"/>
      <c r="O44" s="1217"/>
    </row>
    <row r="45" spans="1:17" ht="13.5">
      <c r="B45" s="242"/>
      <c r="C45" s="238"/>
      <c r="D45" s="238"/>
      <c r="E45" s="238"/>
      <c r="F45" s="238"/>
      <c r="G45" s="1215"/>
      <c r="H45" s="1216"/>
      <c r="I45" s="1216"/>
      <c r="J45" s="1216"/>
      <c r="K45" s="1216"/>
      <c r="L45" s="1216"/>
      <c r="M45" s="1216"/>
      <c r="N45" s="1216"/>
      <c r="O45" s="1217"/>
    </row>
    <row r="46" spans="1:17" ht="13.5">
      <c r="B46" s="242"/>
      <c r="C46" s="238"/>
      <c r="D46" s="238"/>
      <c r="E46" s="238"/>
      <c r="F46" s="238"/>
      <c r="G46" s="1215"/>
      <c r="H46" s="1216"/>
      <c r="I46" s="1216"/>
      <c r="J46" s="1216"/>
      <c r="K46" s="1216"/>
      <c r="L46" s="1216"/>
      <c r="M46" s="1216"/>
      <c r="N46" s="1216"/>
      <c r="O46" s="1217"/>
    </row>
    <row r="47" spans="1:17" ht="13.5">
      <c r="B47" s="242"/>
      <c r="C47" s="238"/>
      <c r="D47" s="238"/>
      <c r="E47" s="238"/>
      <c r="F47" s="238"/>
      <c r="G47" s="1218"/>
      <c r="H47" s="1219"/>
      <c r="I47" s="1219"/>
      <c r="J47" s="1219"/>
      <c r="K47" s="1219"/>
      <c r="L47" s="1219"/>
      <c r="M47" s="1219"/>
      <c r="N47" s="1219"/>
      <c r="O47" s="1220"/>
    </row>
    <row r="48" spans="1:17" ht="13.5">
      <c r="B48" s="242"/>
      <c r="C48" s="238"/>
      <c r="D48" s="238"/>
      <c r="E48" s="238"/>
      <c r="F48" s="238"/>
      <c r="G48" s="381"/>
      <c r="H48" s="380"/>
      <c r="I48" s="380"/>
      <c r="J48" s="380"/>
      <c r="K48" s="379"/>
      <c r="L48" s="379"/>
      <c r="M48" s="379"/>
      <c r="N48" s="379"/>
      <c r="O48" s="379"/>
    </row>
    <row r="49" spans="1:17" ht="13.5">
      <c r="B49" s="242"/>
      <c r="C49" s="238"/>
      <c r="D49" s="238"/>
      <c r="E49" s="238"/>
      <c r="F49" s="238"/>
      <c r="G49" s="379" t="s">
        <v>578</v>
      </c>
      <c r="H49" s="379"/>
      <c r="I49" s="379"/>
      <c r="J49" s="379"/>
      <c r="K49" s="379"/>
      <c r="L49" s="379"/>
      <c r="M49" s="379"/>
      <c r="N49" s="379"/>
      <c r="O49" s="379"/>
    </row>
    <row r="50" spans="1:17" ht="13.5">
      <c r="B50" s="242"/>
      <c r="C50" s="238"/>
      <c r="D50" s="238"/>
      <c r="E50" s="238"/>
      <c r="F50" s="238"/>
      <c r="G50" s="1221"/>
      <c r="H50" s="1221"/>
      <c r="I50" s="1221"/>
      <c r="J50" s="1221"/>
      <c r="K50" s="378" t="s">
        <v>577</v>
      </c>
      <c r="L50" s="378" t="s">
        <v>576</v>
      </c>
      <c r="M50" s="377" t="s">
        <v>575</v>
      </c>
      <c r="N50" s="377" t="s">
        <v>574</v>
      </c>
      <c r="O50" s="377" t="s">
        <v>564</v>
      </c>
    </row>
    <row r="51" spans="1:17" ht="13.5">
      <c r="B51" s="242"/>
      <c r="C51" s="238"/>
      <c r="D51" s="238"/>
      <c r="E51" s="238"/>
      <c r="F51" s="238"/>
      <c r="G51" s="1207" t="s">
        <v>563</v>
      </c>
      <c r="H51" s="1207"/>
      <c r="I51" s="1222" t="s">
        <v>561</v>
      </c>
      <c r="J51" s="1222"/>
      <c r="K51" s="1223"/>
      <c r="L51" s="1223"/>
      <c r="M51" s="1223"/>
      <c r="N51" s="1210">
        <v>202.4</v>
      </c>
      <c r="O51" s="1210">
        <v>202.6</v>
      </c>
    </row>
    <row r="52" spans="1:17" ht="13.5">
      <c r="B52" s="242"/>
      <c r="C52" s="238"/>
      <c r="D52" s="238"/>
      <c r="E52" s="238"/>
      <c r="F52" s="238"/>
      <c r="G52" s="1207"/>
      <c r="H52" s="1207"/>
      <c r="I52" s="1222"/>
      <c r="J52" s="1222"/>
      <c r="K52" s="1210"/>
      <c r="L52" s="1210"/>
      <c r="M52" s="1210"/>
      <c r="N52" s="1210"/>
      <c r="O52" s="1210"/>
    </row>
    <row r="53" spans="1:17" ht="13.5">
      <c r="A53" s="368"/>
      <c r="B53" s="242"/>
      <c r="C53" s="238"/>
      <c r="D53" s="238"/>
      <c r="E53" s="238"/>
      <c r="F53" s="238"/>
      <c r="G53" s="1207"/>
      <c r="H53" s="1207"/>
      <c r="I53" s="1206" t="s">
        <v>573</v>
      </c>
      <c r="J53" s="1206"/>
      <c r="K53" s="1224"/>
      <c r="L53" s="1224"/>
      <c r="M53" s="1224"/>
      <c r="N53" s="1225">
        <v>42.9</v>
      </c>
      <c r="O53" s="1225">
        <v>44.4</v>
      </c>
    </row>
    <row r="54" spans="1:17" ht="13.5">
      <c r="A54" s="368"/>
      <c r="B54" s="242"/>
      <c r="C54" s="238"/>
      <c r="D54" s="238"/>
      <c r="E54" s="238"/>
      <c r="F54" s="238"/>
      <c r="G54" s="1207"/>
      <c r="H54" s="1207"/>
      <c r="I54" s="1206"/>
      <c r="J54" s="1206"/>
      <c r="K54" s="1209"/>
      <c r="L54" s="1209"/>
      <c r="M54" s="1209"/>
      <c r="N54" s="1209"/>
      <c r="O54" s="1209"/>
    </row>
    <row r="55" spans="1:17" ht="13.5">
      <c r="A55" s="368"/>
      <c r="B55" s="242"/>
      <c r="C55" s="238"/>
      <c r="D55" s="238"/>
      <c r="E55" s="238"/>
      <c r="F55" s="238"/>
      <c r="G55" s="1206" t="s">
        <v>562</v>
      </c>
      <c r="H55" s="1206"/>
      <c r="I55" s="1206" t="s">
        <v>561</v>
      </c>
      <c r="J55" s="1206"/>
      <c r="K55" s="1223"/>
      <c r="L55" s="1223"/>
      <c r="M55" s="1223"/>
      <c r="N55" s="1210">
        <v>169.1</v>
      </c>
      <c r="O55" s="1210">
        <v>174.6</v>
      </c>
    </row>
    <row r="56" spans="1:17" ht="13.5">
      <c r="A56" s="368"/>
      <c r="B56" s="242"/>
      <c r="C56" s="238"/>
      <c r="D56" s="238"/>
      <c r="E56" s="238"/>
      <c r="F56" s="238"/>
      <c r="G56" s="1206"/>
      <c r="H56" s="1206"/>
      <c r="I56" s="1206"/>
      <c r="J56" s="1206"/>
      <c r="K56" s="1210"/>
      <c r="L56" s="1210"/>
      <c r="M56" s="1210"/>
      <c r="N56" s="1210"/>
      <c r="O56" s="1210"/>
    </row>
    <row r="57" spans="1:17" s="368" customFormat="1" ht="13.5">
      <c r="B57" s="369"/>
      <c r="C57" s="376"/>
      <c r="D57" s="376"/>
      <c r="E57" s="376"/>
      <c r="F57" s="376"/>
      <c r="G57" s="1206"/>
      <c r="H57" s="1206"/>
      <c r="I57" s="1195" t="s">
        <v>573</v>
      </c>
      <c r="J57" s="1195"/>
      <c r="K57" s="1211"/>
      <c r="L57" s="1211"/>
      <c r="M57" s="1211"/>
      <c r="N57" s="1208">
        <v>48.6</v>
      </c>
      <c r="O57" s="1208">
        <v>53.5</v>
      </c>
      <c r="P57" s="374"/>
      <c r="Q57" s="369"/>
    </row>
    <row r="58" spans="1:17" s="368" customFormat="1" ht="13.5">
      <c r="A58" s="237"/>
      <c r="B58" s="369"/>
      <c r="C58" s="376"/>
      <c r="D58" s="376"/>
      <c r="E58" s="376"/>
      <c r="F58" s="376"/>
      <c r="G58" s="1206"/>
      <c r="H58" s="1206"/>
      <c r="I58" s="1195"/>
      <c r="J58" s="1195"/>
      <c r="K58" s="1209"/>
      <c r="L58" s="1209"/>
      <c r="M58" s="1209"/>
      <c r="N58" s="1209"/>
      <c r="O58" s="1209"/>
      <c r="P58" s="374"/>
      <c r="Q58" s="369"/>
    </row>
    <row r="59" spans="1:17" s="368" customFormat="1" ht="13.5">
      <c r="A59" s="237"/>
      <c r="B59" s="369"/>
      <c r="C59" s="376"/>
      <c r="D59" s="376"/>
      <c r="E59" s="376"/>
      <c r="F59" s="376"/>
      <c r="G59" s="376"/>
      <c r="H59" s="376"/>
      <c r="I59" s="376"/>
      <c r="J59" s="376"/>
      <c r="K59" s="375"/>
      <c r="L59" s="375"/>
      <c r="M59" s="375"/>
      <c r="N59" s="375"/>
      <c r="O59" s="375"/>
      <c r="P59" s="374"/>
      <c r="Q59" s="369"/>
    </row>
    <row r="60" spans="1:17" s="368" customFormat="1" ht="13.5">
      <c r="A60" s="237"/>
      <c r="B60" s="369"/>
      <c r="C60" s="376"/>
      <c r="D60" s="376"/>
      <c r="E60" s="376"/>
      <c r="F60" s="376"/>
      <c r="G60" s="376"/>
      <c r="H60" s="376"/>
      <c r="I60" s="376"/>
      <c r="J60" s="376"/>
      <c r="K60" s="375"/>
      <c r="L60" s="375"/>
      <c r="M60" s="375"/>
      <c r="N60" s="375"/>
      <c r="O60" s="375"/>
      <c r="P60" s="374"/>
      <c r="Q60" s="369"/>
    </row>
    <row r="61" spans="1:17" s="368" customFormat="1" ht="13.5">
      <c r="A61" s="237"/>
      <c r="B61" s="373"/>
      <c r="C61" s="372"/>
      <c r="D61" s="372"/>
      <c r="E61" s="372"/>
      <c r="F61" s="372"/>
      <c r="G61" s="372"/>
      <c r="H61" s="372"/>
      <c r="I61" s="372"/>
      <c r="J61" s="372"/>
      <c r="K61" s="372"/>
      <c r="L61" s="372"/>
      <c r="M61" s="371"/>
      <c r="N61" s="371"/>
      <c r="O61" s="371"/>
      <c r="P61" s="370"/>
      <c r="Q61" s="369"/>
    </row>
    <row r="62" spans="1:17" ht="13.5">
      <c r="B62" s="367"/>
      <c r="C62" s="367"/>
      <c r="D62" s="367"/>
      <c r="E62" s="367"/>
      <c r="F62" s="367"/>
      <c r="G62" s="367"/>
      <c r="H62" s="367"/>
      <c r="I62" s="367"/>
      <c r="J62" s="367"/>
      <c r="K62" s="367"/>
      <c r="L62" s="367"/>
      <c r="M62" s="367"/>
      <c r="N62" s="367"/>
      <c r="O62" s="367"/>
      <c r="P62" s="367"/>
      <c r="Q62" s="238"/>
    </row>
    <row r="63" spans="1:17" ht="17.25">
      <c r="B63" s="295" t="s">
        <v>572</v>
      </c>
      <c r="C63" s="238"/>
      <c r="D63" s="238"/>
      <c r="E63" s="238"/>
      <c r="F63" s="238"/>
      <c r="G63" s="238"/>
      <c r="H63" s="238"/>
      <c r="I63" s="238"/>
      <c r="J63" s="238"/>
      <c r="K63" s="238"/>
      <c r="L63" s="238"/>
      <c r="M63" s="238"/>
      <c r="N63" s="238"/>
      <c r="O63" s="238"/>
    </row>
    <row r="64" spans="1:17" ht="13.5">
      <c r="B64" s="242"/>
      <c r="C64" s="238"/>
      <c r="D64" s="238"/>
      <c r="E64" s="238"/>
      <c r="F64" s="238"/>
      <c r="G64" s="366" t="s">
        <v>571</v>
      </c>
      <c r="I64" s="364"/>
      <c r="J64" s="364"/>
      <c r="K64" s="364"/>
      <c r="L64" s="364"/>
      <c r="M64" s="364"/>
      <c r="N64" s="365"/>
      <c r="O64" s="364"/>
    </row>
    <row r="65" spans="2:30" ht="13.5">
      <c r="B65" s="242"/>
      <c r="C65" s="238"/>
      <c r="D65" s="238"/>
      <c r="E65" s="238"/>
      <c r="F65" s="238"/>
      <c r="G65" s="1197" t="s">
        <v>570</v>
      </c>
      <c r="H65" s="1198"/>
      <c r="I65" s="1198"/>
      <c r="J65" s="1198"/>
      <c r="K65" s="1198"/>
      <c r="L65" s="1198"/>
      <c r="M65" s="1198"/>
      <c r="N65" s="1198"/>
      <c r="O65" s="1199"/>
    </row>
    <row r="66" spans="2:30" ht="13.5">
      <c r="B66" s="242"/>
      <c r="C66" s="238"/>
      <c r="D66" s="238"/>
      <c r="E66" s="238"/>
      <c r="F66" s="238"/>
      <c r="G66" s="1200"/>
      <c r="H66" s="1201"/>
      <c r="I66" s="1201"/>
      <c r="J66" s="1201"/>
      <c r="K66" s="1201"/>
      <c r="L66" s="1201"/>
      <c r="M66" s="1201"/>
      <c r="N66" s="1201"/>
      <c r="O66" s="1202"/>
    </row>
    <row r="67" spans="2:30" ht="13.5">
      <c r="B67" s="242"/>
      <c r="C67" s="238"/>
      <c r="D67" s="238"/>
      <c r="E67" s="238"/>
      <c r="F67" s="238"/>
      <c r="G67" s="1200"/>
      <c r="H67" s="1201"/>
      <c r="I67" s="1201"/>
      <c r="J67" s="1201"/>
      <c r="K67" s="1201"/>
      <c r="L67" s="1201"/>
      <c r="M67" s="1201"/>
      <c r="N67" s="1201"/>
      <c r="O67" s="1202"/>
    </row>
    <row r="68" spans="2:30" ht="13.5">
      <c r="B68" s="242"/>
      <c r="C68" s="238"/>
      <c r="D68" s="238"/>
      <c r="E68" s="238"/>
      <c r="F68" s="238"/>
      <c r="G68" s="1200"/>
      <c r="H68" s="1201"/>
      <c r="I68" s="1201"/>
      <c r="J68" s="1201"/>
      <c r="K68" s="1201"/>
      <c r="L68" s="1201"/>
      <c r="M68" s="1201"/>
      <c r="N68" s="1201"/>
      <c r="O68" s="1202"/>
    </row>
    <row r="69" spans="2:30" ht="13.5">
      <c r="B69" s="242"/>
      <c r="C69" s="238"/>
      <c r="D69" s="238"/>
      <c r="E69" s="238"/>
      <c r="F69" s="238"/>
      <c r="G69" s="1203"/>
      <c r="H69" s="1204"/>
      <c r="I69" s="1204"/>
      <c r="J69" s="1204"/>
      <c r="K69" s="1204"/>
      <c r="L69" s="1204"/>
      <c r="M69" s="1204"/>
      <c r="N69" s="1204"/>
      <c r="O69" s="1205"/>
    </row>
    <row r="70" spans="2:30" ht="13.5">
      <c r="B70" s="242"/>
      <c r="C70" s="238"/>
      <c r="D70" s="238"/>
      <c r="E70" s="238"/>
      <c r="F70" s="238"/>
      <c r="G70" s="238"/>
      <c r="H70" s="363"/>
      <c r="I70" s="363"/>
      <c r="J70" s="360"/>
      <c r="K70" s="360"/>
      <c r="L70" s="359"/>
      <c r="M70" s="360"/>
      <c r="N70" s="359"/>
      <c r="O70" s="358"/>
    </row>
    <row r="71" spans="2:30" ht="13.5">
      <c r="B71" s="242"/>
      <c r="C71" s="238"/>
      <c r="D71" s="238"/>
      <c r="E71" s="238"/>
      <c r="F71" s="238"/>
      <c r="G71" s="362" t="s">
        <v>569</v>
      </c>
      <c r="I71" s="361"/>
      <c r="J71" s="360"/>
      <c r="K71" s="360"/>
      <c r="L71" s="359"/>
      <c r="M71" s="360"/>
      <c r="N71" s="359"/>
      <c r="O71" s="358"/>
    </row>
    <row r="72" spans="2:30" ht="13.5">
      <c r="B72" s="242"/>
      <c r="C72" s="238"/>
      <c r="D72" s="238"/>
      <c r="E72" s="238"/>
      <c r="F72" s="238"/>
      <c r="G72" s="1206"/>
      <c r="H72" s="1206"/>
      <c r="I72" s="1206"/>
      <c r="J72" s="1206"/>
      <c r="K72" s="357" t="s">
        <v>568</v>
      </c>
      <c r="L72" s="357" t="s">
        <v>567</v>
      </c>
      <c r="M72" s="356" t="s">
        <v>566</v>
      </c>
      <c r="N72" s="356" t="s">
        <v>565</v>
      </c>
      <c r="O72" s="356" t="s">
        <v>564</v>
      </c>
    </row>
    <row r="73" spans="2:30" ht="13.5">
      <c r="B73" s="242"/>
      <c r="C73" s="238"/>
      <c r="D73" s="238"/>
      <c r="E73" s="238"/>
      <c r="F73" s="238"/>
      <c r="G73" s="1207" t="s">
        <v>563</v>
      </c>
      <c r="H73" s="1207"/>
      <c r="I73" s="1207" t="s">
        <v>561</v>
      </c>
      <c r="J73" s="1207"/>
      <c r="K73" s="1194">
        <v>216.7</v>
      </c>
      <c r="L73" s="1194">
        <v>215.8</v>
      </c>
      <c r="M73" s="1194">
        <v>213.2</v>
      </c>
      <c r="N73" s="1194">
        <v>202.4</v>
      </c>
      <c r="O73" s="1194">
        <v>202.6</v>
      </c>
      <c r="S73" s="237">
        <v>9.9</v>
      </c>
    </row>
    <row r="74" spans="2:30" ht="13.5">
      <c r="B74" s="242"/>
      <c r="C74" s="238"/>
      <c r="D74" s="238"/>
      <c r="E74" s="238"/>
      <c r="F74" s="238"/>
      <c r="G74" s="1207"/>
      <c r="H74" s="1207"/>
      <c r="I74" s="1207"/>
      <c r="J74" s="1207"/>
      <c r="K74" s="1194"/>
      <c r="L74" s="1194"/>
      <c r="M74" s="1194"/>
      <c r="N74" s="1194"/>
      <c r="O74" s="1194"/>
    </row>
    <row r="75" spans="2:30" ht="13.5">
      <c r="B75" s="242"/>
      <c r="C75" s="238"/>
      <c r="D75" s="238"/>
      <c r="E75" s="238"/>
      <c r="F75" s="238"/>
      <c r="G75" s="1207"/>
      <c r="H75" s="1207"/>
      <c r="I75" s="1206" t="s">
        <v>560</v>
      </c>
      <c r="J75" s="1206"/>
      <c r="K75" s="1208">
        <v>16.600000000000001</v>
      </c>
      <c r="L75" s="1208">
        <v>16.5</v>
      </c>
      <c r="M75" s="1208">
        <v>16.2</v>
      </c>
      <c r="N75" s="1208">
        <v>15.9</v>
      </c>
      <c r="O75" s="1208">
        <v>15.5</v>
      </c>
      <c r="U75" s="237">
        <v>81.2</v>
      </c>
      <c r="W75" s="237">
        <v>87.2</v>
      </c>
      <c r="Y75" s="237">
        <v>99.8</v>
      </c>
      <c r="AA75" s="237">
        <v>109.5</v>
      </c>
      <c r="AC75" s="237">
        <v>115.2</v>
      </c>
    </row>
    <row r="76" spans="2:30" ht="13.5">
      <c r="B76" s="242"/>
      <c r="C76" s="238"/>
      <c r="D76" s="238"/>
      <c r="E76" s="238"/>
      <c r="F76" s="238"/>
      <c r="G76" s="1207"/>
      <c r="H76" s="1207"/>
      <c r="I76" s="1206"/>
      <c r="J76" s="1206"/>
      <c r="K76" s="1209"/>
      <c r="L76" s="1209"/>
      <c r="M76" s="1209"/>
      <c r="N76" s="1209"/>
      <c r="O76" s="1209"/>
    </row>
    <row r="77" spans="2:30" ht="13.5">
      <c r="B77" s="242"/>
      <c r="C77" s="238"/>
      <c r="D77" s="238"/>
      <c r="E77" s="238"/>
      <c r="F77" s="238"/>
      <c r="G77" s="1206" t="s">
        <v>562</v>
      </c>
      <c r="H77" s="1206"/>
      <c r="I77" s="1206" t="s">
        <v>561</v>
      </c>
      <c r="J77" s="1206"/>
      <c r="K77" s="1194">
        <v>239.7</v>
      </c>
      <c r="L77" s="1194">
        <v>233.9</v>
      </c>
      <c r="M77" s="1194">
        <v>216</v>
      </c>
      <c r="N77" s="1194">
        <v>169.1</v>
      </c>
      <c r="O77" s="1194">
        <v>174.6</v>
      </c>
      <c r="R77" s="237">
        <v>12.3</v>
      </c>
      <c r="T77" s="237">
        <v>11.1</v>
      </c>
    </row>
    <row r="78" spans="2:30" ht="13.5">
      <c r="B78" s="242"/>
      <c r="C78" s="238"/>
      <c r="D78" s="238"/>
      <c r="E78" s="238"/>
      <c r="F78" s="238"/>
      <c r="G78" s="1206"/>
      <c r="H78" s="1206"/>
      <c r="I78" s="1206"/>
      <c r="J78" s="1206"/>
      <c r="K78" s="1194"/>
      <c r="L78" s="1194"/>
      <c r="M78" s="1194"/>
      <c r="N78" s="1194"/>
      <c r="O78" s="1194"/>
    </row>
    <row r="79" spans="2:30" ht="13.5">
      <c r="B79" s="242"/>
      <c r="C79" s="238"/>
      <c r="D79" s="238"/>
      <c r="E79" s="238"/>
      <c r="F79" s="238"/>
      <c r="G79" s="1206"/>
      <c r="H79" s="1206"/>
      <c r="I79" s="1195" t="s">
        <v>560</v>
      </c>
      <c r="J79" s="1195"/>
      <c r="K79" s="1196">
        <v>17.100000000000001</v>
      </c>
      <c r="L79" s="1196">
        <v>16.899999999999999</v>
      </c>
      <c r="M79" s="1196">
        <v>16.2</v>
      </c>
      <c r="N79" s="1196">
        <v>14.1</v>
      </c>
      <c r="O79" s="1196">
        <v>13.1</v>
      </c>
      <c r="V79" s="237">
        <v>53.5</v>
      </c>
      <c r="X79" s="237">
        <v>48.2</v>
      </c>
      <c r="Z79" s="237">
        <v>34.200000000000003</v>
      </c>
      <c r="AB79" s="237">
        <v>30.3</v>
      </c>
      <c r="AD79" s="237">
        <v>28.9</v>
      </c>
    </row>
    <row r="80" spans="2:30" ht="13.5">
      <c r="B80" s="242"/>
      <c r="C80" s="238"/>
      <c r="D80" s="238"/>
      <c r="E80" s="238"/>
      <c r="F80" s="238"/>
      <c r="G80" s="1206"/>
      <c r="H80" s="1206"/>
      <c r="I80" s="1195"/>
      <c r="J80" s="1195"/>
      <c r="K80" s="1196"/>
      <c r="L80" s="1196"/>
      <c r="M80" s="1196"/>
      <c r="N80" s="1196"/>
      <c r="O80" s="1196"/>
    </row>
    <row r="81" spans="2:17" ht="13.5">
      <c r="B81" s="242"/>
      <c r="C81" s="238"/>
      <c r="D81" s="238"/>
      <c r="E81" s="238"/>
      <c r="F81" s="238"/>
      <c r="G81" s="238"/>
      <c r="H81" s="238"/>
      <c r="I81" s="238"/>
      <c r="J81" s="238"/>
      <c r="K81" s="238"/>
      <c r="L81" s="238"/>
      <c r="M81" s="238"/>
      <c r="N81" s="238"/>
      <c r="O81" s="238"/>
    </row>
    <row r="82" spans="2:17" ht="17.25">
      <c r="B82" s="242"/>
      <c r="C82" s="238"/>
      <c r="D82" s="238"/>
      <c r="E82" s="238"/>
      <c r="F82" s="238"/>
      <c r="G82" s="238"/>
      <c r="H82" s="238"/>
      <c r="I82" s="238"/>
      <c r="J82" s="238"/>
      <c r="K82" s="355"/>
      <c r="L82" s="355"/>
      <c r="M82" s="355"/>
      <c r="N82" s="355"/>
      <c r="O82" s="355"/>
    </row>
    <row r="83" spans="2:17" ht="13.5">
      <c r="B83" s="328"/>
      <c r="C83" s="294"/>
      <c r="D83" s="294"/>
      <c r="E83" s="294"/>
      <c r="F83" s="294"/>
      <c r="G83" s="294"/>
      <c r="H83" s="294"/>
      <c r="I83" s="294"/>
      <c r="J83" s="294"/>
      <c r="K83" s="294"/>
      <c r="L83" s="294"/>
      <c r="M83" s="294"/>
      <c r="N83" s="294"/>
      <c r="O83" s="294"/>
      <c r="P83" s="329"/>
    </row>
    <row r="84" spans="2:17" ht="13.5">
      <c r="H84" s="238"/>
      <c r="I84" s="238"/>
      <c r="J84" s="238"/>
      <c r="K84" s="238"/>
      <c r="L84" s="238"/>
      <c r="M84" s="238"/>
      <c r="N84" s="238"/>
      <c r="O84" s="238"/>
      <c r="P84" s="238"/>
      <c r="Q84" s="238"/>
    </row>
    <row r="85" spans="2:17" ht="13.5">
      <c r="B85" s="238"/>
      <c r="C85" s="238"/>
      <c r="D85" s="238"/>
      <c r="E85" s="238"/>
      <c r="F85" s="238"/>
      <c r="G85" s="238"/>
      <c r="H85" s="238"/>
      <c r="I85" s="238"/>
      <c r="J85" s="238"/>
      <c r="K85" s="238"/>
      <c r="L85" s="238"/>
      <c r="M85" s="238"/>
      <c r="N85" s="238"/>
      <c r="O85" s="238"/>
      <c r="P85" s="238"/>
      <c r="Q85" s="238"/>
    </row>
    <row r="86" spans="2:17" ht="13.5" hidden="1">
      <c r="B86" s="238"/>
      <c r="C86" s="238"/>
      <c r="D86" s="238"/>
      <c r="E86" s="238"/>
      <c r="F86" s="238"/>
      <c r="G86" s="238"/>
      <c r="H86" s="238"/>
      <c r="I86" s="238"/>
      <c r="J86" s="238"/>
      <c r="K86" s="238"/>
      <c r="L86" s="238"/>
      <c r="M86" s="238"/>
      <c r="N86" s="238"/>
      <c r="O86" s="238"/>
      <c r="P86" s="238"/>
      <c r="Q86" s="238"/>
    </row>
    <row r="87" spans="2:17" ht="13.5" hidden="1">
      <c r="B87" s="238"/>
      <c r="C87" s="238"/>
      <c r="D87" s="238"/>
      <c r="E87" s="238"/>
      <c r="F87" s="238"/>
      <c r="G87" s="238"/>
      <c r="H87" s="238"/>
      <c r="I87" s="238"/>
      <c r="J87" s="238"/>
      <c r="K87" s="354"/>
      <c r="L87" s="238"/>
      <c r="M87" s="238"/>
      <c r="N87" s="238"/>
      <c r="O87" s="238"/>
      <c r="P87" s="238"/>
      <c r="Q87" s="238"/>
    </row>
    <row r="88" spans="2:17" ht="13.5" hidden="1">
      <c r="B88" s="238"/>
      <c r="C88" s="238"/>
      <c r="D88" s="238"/>
      <c r="E88" s="238"/>
      <c r="F88" s="238"/>
      <c r="G88" s="238"/>
      <c r="H88" s="238"/>
      <c r="I88" s="238"/>
      <c r="J88" s="238"/>
      <c r="K88" s="238"/>
      <c r="L88" s="238"/>
      <c r="M88" s="238"/>
      <c r="N88" s="238"/>
      <c r="O88" s="238"/>
      <c r="P88" s="238"/>
      <c r="Q88" s="238"/>
    </row>
    <row r="89" spans="2:17" ht="13.5" hidden="1">
      <c r="B89" s="238"/>
      <c r="C89" s="238"/>
      <c r="D89" s="238"/>
      <c r="E89" s="238"/>
      <c r="F89" s="238"/>
      <c r="G89" s="238"/>
      <c r="H89" s="238"/>
      <c r="I89" s="238"/>
      <c r="J89" s="238"/>
      <c r="K89" s="238"/>
      <c r="L89" s="238"/>
      <c r="M89" s="238"/>
      <c r="N89" s="238"/>
      <c r="O89" s="238"/>
      <c r="P89" s="238"/>
      <c r="Q89" s="238"/>
    </row>
    <row r="90" spans="2:17" ht="13.5" hidden="1">
      <c r="B90" s="238"/>
      <c r="C90" s="238"/>
      <c r="D90" s="238"/>
      <c r="E90" s="238"/>
      <c r="F90" s="238"/>
      <c r="G90" s="238"/>
      <c r="H90" s="238"/>
      <c r="I90" s="238"/>
      <c r="J90" s="238"/>
      <c r="K90" s="238"/>
      <c r="L90" s="238"/>
      <c r="M90" s="238"/>
      <c r="N90" s="238"/>
      <c r="O90" s="238"/>
      <c r="P90" s="238"/>
      <c r="Q90" s="238"/>
    </row>
    <row r="91" spans="2:17" ht="13.5"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KRnTHRSSsQI65TRnWQmGIIaQ/o8eSIWNoRyyZ1vCLhUGbASIXDWZyIbUBxoCFQ4Ja25vS7uQwCDZ1eYO04SKg==" saltValue="xqp44qyaRG+X1V60Qk1viQ==" spinCount="100000"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S2" s="235"/>
      <c r="AH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12:34">
      <c r="AH17" s="235"/>
    </row>
    <row r="18" spans="12:34"/>
    <row r="19" spans="12:34"/>
    <row r="20" spans="12:34">
      <c r="AH20" s="235"/>
    </row>
    <row r="21" spans="12:34">
      <c r="AH21" s="235"/>
    </row>
    <row r="22" spans="12:34"/>
    <row r="23" spans="12:34"/>
    <row r="24" spans="12:34">
      <c r="Q24" s="235"/>
    </row>
    <row r="25" spans="12:34"/>
    <row r="26" spans="12:34"/>
    <row r="27" spans="12:34"/>
    <row r="28" spans="12:34">
      <c r="T28" s="235"/>
      <c r="AH28" s="235"/>
    </row>
    <row r="29" spans="12:34">
      <c r="U29" s="235"/>
    </row>
    <row r="30" spans="12:34"/>
    <row r="31" spans="12:34">
      <c r="Q31" s="235"/>
    </row>
    <row r="32" spans="12:34">
      <c r="L32" s="235"/>
    </row>
    <row r="33" spans="2:34">
      <c r="C33" s="235"/>
      <c r="E33" s="235"/>
      <c r="G33" s="235"/>
      <c r="I33" s="235"/>
      <c r="X33" s="235"/>
    </row>
    <row r="34" spans="2:34">
      <c r="B34" s="235"/>
      <c r="O34" s="235"/>
      <c r="P34" s="235"/>
      <c r="R34" s="235"/>
      <c r="T34" s="235"/>
    </row>
    <row r="35" spans="2:34">
      <c r="D35" s="235"/>
      <c r="U35" s="235"/>
      <c r="W35" s="235"/>
      <c r="AC35" s="235"/>
      <c r="AD35" s="235"/>
      <c r="AE35" s="235"/>
      <c r="AF35" s="235"/>
      <c r="AG35" s="235"/>
      <c r="AH35" s="235"/>
    </row>
    <row r="36" spans="2:34">
      <c r="H36" s="235"/>
      <c r="J36" s="235"/>
      <c r="K36" s="235"/>
      <c r="M36" s="235"/>
      <c r="V36" s="235"/>
      <c r="Y36" s="235"/>
      <c r="Z36" s="235"/>
      <c r="AA36" s="235"/>
      <c r="AB36" s="235"/>
      <c r="AC36" s="235"/>
      <c r="AD36" s="235"/>
      <c r="AE36" s="235"/>
      <c r="AF36" s="235"/>
      <c r="AG36" s="235"/>
      <c r="AH36" s="235"/>
    </row>
    <row r="37" spans="2:34">
      <c r="AH37" s="235"/>
    </row>
    <row r="38" spans="2:34">
      <c r="AG38" s="235"/>
      <c r="AH38" s="235"/>
    </row>
    <row r="39" spans="2:34"/>
    <row r="40" spans="2:34">
      <c r="X40" s="235"/>
    </row>
    <row r="41" spans="2:34">
      <c r="R41" s="235"/>
    </row>
    <row r="42" spans="2:34">
      <c r="W42" s="235"/>
    </row>
    <row r="43" spans="2:34">
      <c r="V43" s="235"/>
      <c r="Y43" s="235"/>
      <c r="Z43" s="235"/>
      <c r="AA43" s="235"/>
      <c r="AB43" s="235"/>
      <c r="AC43" s="235"/>
      <c r="AD43" s="235"/>
      <c r="AE43" s="235"/>
      <c r="AF43" s="235"/>
      <c r="AG43" s="235"/>
      <c r="AH43" s="235"/>
    </row>
    <row r="44" spans="2:34">
      <c r="AH44" s="235"/>
    </row>
    <row r="45" spans="2:34">
      <c r="X45" s="235"/>
    </row>
    <row r="46" spans="2:34"/>
    <row r="47" spans="2:34"/>
    <row r="48" spans="2:34">
      <c r="U48" s="235"/>
      <c r="V48" s="235"/>
      <c r="W48" s="235"/>
      <c r="Y48" s="235"/>
      <c r="Z48" s="235"/>
      <c r="AA48" s="235"/>
      <c r="AB48" s="235"/>
      <c r="AC48" s="235"/>
      <c r="AD48" s="235"/>
      <c r="AE48" s="235"/>
      <c r="AF48" s="235"/>
      <c r="AG48" s="235"/>
      <c r="AH48" s="235"/>
    </row>
    <row r="49" spans="28:34"/>
    <row r="50" spans="28:34">
      <c r="AE50" s="235"/>
      <c r="AF50" s="235"/>
      <c r="AG50" s="235"/>
      <c r="AH50" s="235"/>
    </row>
    <row r="51" spans="28:34">
      <c r="AC51" s="235"/>
      <c r="AD51" s="235"/>
      <c r="AE51" s="235"/>
      <c r="AF51" s="235"/>
      <c r="AG51" s="235"/>
      <c r="AH51" s="235"/>
    </row>
    <row r="52" spans="28:34"/>
    <row r="53" spans="28:34">
      <c r="AF53" s="235"/>
      <c r="AG53" s="235"/>
      <c r="AH53" s="235"/>
    </row>
    <row r="54" spans="28:34">
      <c r="AH54" s="235"/>
    </row>
    <row r="55" spans="28:34"/>
    <row r="56" spans="28:34">
      <c r="AB56" s="235"/>
      <c r="AC56" s="235"/>
      <c r="AD56" s="235"/>
      <c r="AE56" s="235"/>
      <c r="AF56" s="235"/>
      <c r="AG56" s="235"/>
      <c r="AH56" s="235"/>
    </row>
    <row r="57" spans="28:34">
      <c r="AH57" s="235"/>
    </row>
    <row r="58" spans="28:34">
      <c r="AH58" s="235"/>
    </row>
    <row r="59" spans="28:34"/>
    <row r="60" spans="28:34"/>
    <row r="61" spans="28:34"/>
    <row r="62" spans="28:34"/>
    <row r="63" spans="28:34">
      <c r="AH63" s="235"/>
    </row>
    <row r="64" spans="28:34">
      <c r="AG64" s="235"/>
      <c r="AH64" s="235"/>
    </row>
    <row r="65" spans="28:34"/>
    <row r="66" spans="28:34"/>
    <row r="67" spans="28:34"/>
    <row r="68" spans="28:34">
      <c r="AB68" s="235"/>
      <c r="AC68" s="235"/>
      <c r="AD68" s="235"/>
      <c r="AE68" s="235"/>
      <c r="AF68" s="235"/>
      <c r="AG68" s="235"/>
      <c r="AH68" s="235"/>
    </row>
    <row r="69" spans="28:34">
      <c r="AF69" s="235"/>
      <c r="AG69" s="235"/>
      <c r="AH69" s="235"/>
    </row>
    <row r="70" spans="28:34"/>
    <row r="71" spans="28:34"/>
    <row r="72" spans="28:34"/>
    <row r="73" spans="28:34"/>
    <row r="74" spans="28:34"/>
    <row r="75" spans="28:34">
      <c r="AH75" s="235"/>
    </row>
    <row r="76" spans="28:34">
      <c r="AF76" s="235"/>
      <c r="AG76" s="235"/>
      <c r="AH76" s="235"/>
    </row>
    <row r="77" spans="28:34">
      <c r="AG77" s="235"/>
      <c r="AH77" s="235"/>
    </row>
    <row r="78" spans="28:34"/>
    <row r="79" spans="28:34"/>
    <row r="80" spans="28:34"/>
    <row r="81" spans="25:34"/>
    <row r="82" spans="25:34">
      <c r="Y82" s="235"/>
    </row>
    <row r="83" spans="25:34">
      <c r="Y83" s="235"/>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S2" s="235"/>
      <c r="AH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12:34">
      <c r="AH17" s="235"/>
    </row>
    <row r="18" spans="12:34"/>
    <row r="19" spans="12:34"/>
    <row r="20" spans="12:34">
      <c r="AH20" s="235"/>
    </row>
    <row r="21" spans="12:34">
      <c r="AH21" s="235"/>
    </row>
    <row r="22" spans="12:34"/>
    <row r="23" spans="12:34"/>
    <row r="24" spans="12:34">
      <c r="Q24" s="235"/>
    </row>
    <row r="25" spans="12:34"/>
    <row r="26" spans="12:34"/>
    <row r="27" spans="12:34"/>
    <row r="28" spans="12:34">
      <c r="T28" s="235"/>
      <c r="AH28" s="235"/>
    </row>
    <row r="29" spans="12:34">
      <c r="U29" s="235"/>
    </row>
    <row r="30" spans="12:34"/>
    <row r="31" spans="12:34">
      <c r="Q31" s="235"/>
      <c r="X31" s="235"/>
    </row>
    <row r="32" spans="12:34">
      <c r="L32" s="235"/>
    </row>
    <row r="33" spans="2:34">
      <c r="C33" s="235"/>
      <c r="E33" s="235"/>
      <c r="G33" s="235"/>
      <c r="I33" s="235"/>
    </row>
    <row r="34" spans="2:34">
      <c r="B34" s="235"/>
      <c r="O34" s="235"/>
      <c r="P34" s="235"/>
      <c r="R34" s="235"/>
      <c r="T34" s="235"/>
    </row>
    <row r="35" spans="2:34">
      <c r="D35" s="235"/>
      <c r="U35" s="235"/>
      <c r="W35" s="235"/>
      <c r="AC35" s="235"/>
      <c r="AD35" s="235"/>
      <c r="AE35" s="235"/>
      <c r="AF35" s="235"/>
      <c r="AG35" s="235"/>
      <c r="AH35" s="235"/>
    </row>
    <row r="36" spans="2:34">
      <c r="H36" s="235"/>
      <c r="J36" s="235"/>
      <c r="K36" s="235"/>
      <c r="M36" s="235"/>
      <c r="V36" s="235"/>
      <c r="Y36" s="235"/>
      <c r="Z36" s="235"/>
      <c r="AA36" s="235"/>
      <c r="AB36" s="235"/>
      <c r="AC36" s="235"/>
      <c r="AD36" s="235"/>
      <c r="AE36" s="235"/>
      <c r="AF36" s="235"/>
      <c r="AG36" s="235"/>
      <c r="AH36" s="235"/>
    </row>
    <row r="37" spans="2:34">
      <c r="AH37" s="235"/>
    </row>
    <row r="38" spans="2:34">
      <c r="X38" s="235"/>
      <c r="AG38" s="235"/>
      <c r="AH38" s="235"/>
    </row>
    <row r="39" spans="2:34"/>
    <row r="40" spans="2:34"/>
    <row r="41" spans="2:34">
      <c r="R41" s="235"/>
    </row>
    <row r="42" spans="2:34">
      <c r="W42" s="235"/>
    </row>
    <row r="43" spans="2:34">
      <c r="V43" s="235"/>
      <c r="X43" s="235"/>
      <c r="Y43" s="235"/>
      <c r="Z43" s="235"/>
      <c r="AA43" s="235"/>
      <c r="AB43" s="235"/>
      <c r="AC43" s="235"/>
      <c r="AD43" s="235"/>
      <c r="AE43" s="235"/>
      <c r="AF43" s="235"/>
      <c r="AG43" s="235"/>
      <c r="AH43" s="235"/>
    </row>
    <row r="44" spans="2:34">
      <c r="AH44" s="235"/>
    </row>
    <row r="45" spans="2:34"/>
    <row r="46" spans="2:34"/>
    <row r="47" spans="2:34"/>
    <row r="48" spans="2:34">
      <c r="U48" s="235"/>
      <c r="V48" s="235"/>
      <c r="W48" s="235"/>
      <c r="Y48" s="235"/>
      <c r="Z48" s="235"/>
      <c r="AA48" s="235"/>
      <c r="AB48" s="235"/>
      <c r="AC48" s="235"/>
      <c r="AD48" s="235"/>
      <c r="AE48" s="235"/>
      <c r="AF48" s="235"/>
      <c r="AG48" s="235"/>
      <c r="AH48" s="235"/>
    </row>
    <row r="49" spans="28:34"/>
    <row r="50" spans="28:34">
      <c r="AE50" s="235"/>
      <c r="AF50" s="235"/>
      <c r="AG50" s="235"/>
      <c r="AH50" s="235"/>
    </row>
    <row r="51" spans="28:34">
      <c r="AC51" s="235"/>
      <c r="AD51" s="235"/>
      <c r="AE51" s="235"/>
      <c r="AF51" s="235"/>
      <c r="AG51" s="235"/>
      <c r="AH51" s="235"/>
    </row>
    <row r="52" spans="28:34"/>
    <row r="53" spans="28:34">
      <c r="AF53" s="235"/>
      <c r="AG53" s="235"/>
      <c r="AH53" s="235"/>
    </row>
    <row r="54" spans="28:34">
      <c r="AH54" s="235"/>
    </row>
    <row r="55" spans="28:34"/>
    <row r="56" spans="28:34">
      <c r="AB56" s="235"/>
      <c r="AC56" s="235"/>
      <c r="AD56" s="235"/>
      <c r="AE56" s="235"/>
      <c r="AF56" s="235"/>
      <c r="AG56" s="235"/>
      <c r="AH56" s="235"/>
    </row>
    <row r="57" spans="28:34">
      <c r="AH57" s="235"/>
    </row>
    <row r="58" spans="28:34">
      <c r="AH58" s="235"/>
    </row>
    <row r="59" spans="28:34"/>
    <row r="60" spans="28:34"/>
    <row r="61" spans="28:34"/>
    <row r="62" spans="28:34"/>
    <row r="63" spans="28:34">
      <c r="AH63" s="235"/>
    </row>
    <row r="64" spans="28:34">
      <c r="AG64" s="235"/>
      <c r="AH64" s="235"/>
    </row>
    <row r="65" spans="28:34"/>
    <row r="66" spans="28:34"/>
    <row r="67" spans="28:34"/>
    <row r="68" spans="28:34">
      <c r="AB68" s="235"/>
      <c r="AC68" s="235"/>
      <c r="AD68" s="235"/>
      <c r="AE68" s="235"/>
      <c r="AF68" s="235"/>
      <c r="AG68" s="235"/>
      <c r="AH68" s="235"/>
    </row>
    <row r="69" spans="28:34">
      <c r="AF69" s="235"/>
      <c r="AG69" s="235"/>
      <c r="AH69" s="235"/>
    </row>
    <row r="70" spans="28:34"/>
    <row r="71" spans="28:34"/>
    <row r="72" spans="28:34"/>
    <row r="73" spans="28:34"/>
    <row r="74" spans="28:34"/>
    <row r="75" spans="28:34">
      <c r="AH75" s="235"/>
    </row>
    <row r="76" spans="28:34">
      <c r="AF76" s="235"/>
      <c r="AG76" s="235"/>
      <c r="AH76" s="235"/>
    </row>
    <row r="77" spans="28:34">
      <c r="AG77" s="235"/>
      <c r="AH77" s="235"/>
    </row>
    <row r="78" spans="28:34"/>
    <row r="79" spans="28:34"/>
    <row r="80" spans="28:34"/>
    <row r="81" spans="25:34"/>
    <row r="82" spans="25:34">
      <c r="Y82" s="235"/>
    </row>
    <row r="83" spans="25:34">
      <c r="Y83" s="235"/>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81" customWidth="1"/>
    <col min="2" max="8" width="13.375" style="81" customWidth="1"/>
    <col min="9" max="16384" width="11.125" style="81"/>
  </cols>
  <sheetData>
    <row r="1" spans="1:8">
      <c r="A1" s="75"/>
      <c r="B1" s="76"/>
      <c r="C1" s="77"/>
      <c r="D1" s="78"/>
      <c r="E1" s="79"/>
      <c r="F1" s="79"/>
      <c r="G1" s="79"/>
      <c r="H1" s="80"/>
    </row>
    <row r="2" spans="1:8">
      <c r="A2" s="82"/>
      <c r="B2" s="83"/>
      <c r="C2" s="84"/>
      <c r="D2" s="85" t="s">
        <v>37</v>
      </c>
      <c r="E2" s="86"/>
      <c r="F2" s="87" t="s">
        <v>38</v>
      </c>
      <c r="G2" s="88"/>
      <c r="H2" s="89"/>
    </row>
    <row r="3" spans="1:8">
      <c r="A3" s="85" t="s">
        <v>496</v>
      </c>
      <c r="B3" s="90"/>
      <c r="C3" s="91"/>
      <c r="D3" s="92">
        <v>112415</v>
      </c>
      <c r="E3" s="93"/>
      <c r="F3" s="94">
        <v>78803</v>
      </c>
      <c r="G3" s="95"/>
      <c r="H3" s="96"/>
    </row>
    <row r="4" spans="1:8">
      <c r="A4" s="97"/>
      <c r="B4" s="98"/>
      <c r="C4" s="99"/>
      <c r="D4" s="100">
        <v>25943</v>
      </c>
      <c r="E4" s="101"/>
      <c r="F4" s="102">
        <v>19976</v>
      </c>
      <c r="G4" s="103"/>
      <c r="H4" s="104"/>
    </row>
    <row r="5" spans="1:8">
      <c r="A5" s="85" t="s">
        <v>498</v>
      </c>
      <c r="B5" s="90"/>
      <c r="C5" s="91"/>
      <c r="D5" s="92">
        <v>127085</v>
      </c>
      <c r="E5" s="93"/>
      <c r="F5" s="94">
        <v>88620</v>
      </c>
      <c r="G5" s="95"/>
      <c r="H5" s="96"/>
    </row>
    <row r="6" spans="1:8">
      <c r="A6" s="97"/>
      <c r="B6" s="98"/>
      <c r="C6" s="99"/>
      <c r="D6" s="100">
        <v>22393</v>
      </c>
      <c r="E6" s="101"/>
      <c r="F6" s="102">
        <v>19309</v>
      </c>
      <c r="G6" s="103"/>
      <c r="H6" s="104"/>
    </row>
    <row r="7" spans="1:8">
      <c r="A7" s="85" t="s">
        <v>499</v>
      </c>
      <c r="B7" s="90"/>
      <c r="C7" s="91"/>
      <c r="D7" s="92">
        <v>130257</v>
      </c>
      <c r="E7" s="93"/>
      <c r="F7" s="94">
        <v>94715</v>
      </c>
      <c r="G7" s="95"/>
      <c r="H7" s="96"/>
    </row>
    <row r="8" spans="1:8">
      <c r="A8" s="97"/>
      <c r="B8" s="98"/>
      <c r="C8" s="99"/>
      <c r="D8" s="100">
        <v>32715</v>
      </c>
      <c r="E8" s="101"/>
      <c r="F8" s="102">
        <v>24902</v>
      </c>
      <c r="G8" s="103"/>
      <c r="H8" s="104"/>
    </row>
    <row r="9" spans="1:8">
      <c r="A9" s="85" t="s">
        <v>500</v>
      </c>
      <c r="B9" s="90"/>
      <c r="C9" s="91"/>
      <c r="D9" s="92">
        <v>100577</v>
      </c>
      <c r="E9" s="93"/>
      <c r="F9" s="94">
        <v>97161</v>
      </c>
      <c r="G9" s="95"/>
      <c r="H9" s="96"/>
    </row>
    <row r="10" spans="1:8">
      <c r="A10" s="97"/>
      <c r="B10" s="98"/>
      <c r="C10" s="99"/>
      <c r="D10" s="100">
        <v>25946</v>
      </c>
      <c r="E10" s="101"/>
      <c r="F10" s="102">
        <v>26543</v>
      </c>
      <c r="G10" s="103"/>
      <c r="H10" s="104"/>
    </row>
    <row r="11" spans="1:8">
      <c r="A11" s="85" t="s">
        <v>501</v>
      </c>
      <c r="B11" s="90"/>
      <c r="C11" s="91"/>
      <c r="D11" s="92">
        <v>95769</v>
      </c>
      <c r="E11" s="93"/>
      <c r="F11" s="94">
        <v>101731</v>
      </c>
      <c r="G11" s="95"/>
      <c r="H11" s="96"/>
    </row>
    <row r="12" spans="1:8">
      <c r="A12" s="97"/>
      <c r="B12" s="98"/>
      <c r="C12" s="105"/>
      <c r="D12" s="100">
        <v>21053</v>
      </c>
      <c r="E12" s="101"/>
      <c r="F12" s="102">
        <v>26906</v>
      </c>
      <c r="G12" s="103"/>
      <c r="H12" s="104"/>
    </row>
    <row r="13" spans="1:8">
      <c r="A13" s="85"/>
      <c r="B13" s="90"/>
      <c r="C13" s="106"/>
      <c r="D13" s="107">
        <v>113221</v>
      </c>
      <c r="E13" s="108"/>
      <c r="F13" s="109">
        <v>92206</v>
      </c>
      <c r="G13" s="110"/>
      <c r="H13" s="96"/>
    </row>
    <row r="14" spans="1:8">
      <c r="A14" s="97"/>
      <c r="B14" s="98"/>
      <c r="C14" s="99"/>
      <c r="D14" s="100">
        <v>25610</v>
      </c>
      <c r="E14" s="101"/>
      <c r="F14" s="102">
        <v>23527</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2.11</v>
      </c>
      <c r="C19" s="111">
        <f>ROUND(VALUE(SUBSTITUTE(実質収支比率等に係る経年分析!G$48,"▲","-")),2)</f>
        <v>1.62</v>
      </c>
      <c r="D19" s="111">
        <f>ROUND(VALUE(SUBSTITUTE(実質収支比率等に係る経年分析!H$48,"▲","-")),2)</f>
        <v>1.94</v>
      </c>
      <c r="E19" s="111">
        <f>ROUND(VALUE(SUBSTITUTE(実質収支比率等に係る経年分析!I$48,"▲","-")),2)</f>
        <v>2.13</v>
      </c>
      <c r="F19" s="111">
        <f>ROUND(VALUE(SUBSTITUTE(実質収支比率等に係る経年分析!J$48,"▲","-")),2)</f>
        <v>1.75</v>
      </c>
    </row>
    <row r="20" spans="1:11">
      <c r="A20" s="111" t="s">
        <v>41</v>
      </c>
      <c r="B20" s="111">
        <f>ROUND(VALUE(SUBSTITUTE(実質収支比率等に係る経年分析!F$47,"▲","-")),2)</f>
        <v>8.27</v>
      </c>
      <c r="C20" s="111">
        <f>ROUND(VALUE(SUBSTITUTE(実質収支比率等に係る経年分析!G$47,"▲","-")),2)</f>
        <v>10.01</v>
      </c>
      <c r="D20" s="111">
        <f>ROUND(VALUE(SUBSTITUTE(実質収支比率等に係る経年分析!H$47,"▲","-")),2)</f>
        <v>10.050000000000001</v>
      </c>
      <c r="E20" s="111">
        <f>ROUND(VALUE(SUBSTITUTE(実質収支比率等に係る経年分析!I$47,"▲","-")),2)</f>
        <v>9.8699999999999992</v>
      </c>
      <c r="F20" s="111">
        <f>ROUND(VALUE(SUBSTITUTE(実質収支比率等に係る経年分析!J$47,"▲","-")),2)</f>
        <v>8.7899999999999991</v>
      </c>
    </row>
    <row r="21" spans="1:11">
      <c r="A21" s="111" t="s">
        <v>42</v>
      </c>
      <c r="B21" s="111">
        <f>IF(ISNUMBER(VALUE(SUBSTITUTE(実質収支比率等に係る経年分析!F$49,"▲","-"))),ROUND(VALUE(SUBSTITUTE(実質収支比率等に係る経年分析!F$49,"▲","-")),2),NA())</f>
        <v>0.7</v>
      </c>
      <c r="C21" s="111">
        <f>IF(ISNUMBER(VALUE(SUBSTITUTE(実質収支比率等に係る経年分析!G$49,"▲","-"))),ROUND(VALUE(SUBSTITUTE(実質収支比率等に係る経年分析!G$49,"▲","-")),2),NA())</f>
        <v>1.1399999999999999</v>
      </c>
      <c r="D21" s="111">
        <f>IF(ISNUMBER(VALUE(SUBSTITUTE(実質収支比率等に係る経年分析!H$49,"▲","-"))),ROUND(VALUE(SUBSTITUTE(実質収支比率等に係る経年分析!H$49,"▲","-")),2),NA())</f>
        <v>0.33</v>
      </c>
      <c r="E21" s="111">
        <f>IF(ISNUMBER(VALUE(SUBSTITUTE(実質収支比率等に係る経年分析!I$49,"▲","-"))),ROUND(VALUE(SUBSTITUTE(実質収支比率等に係る経年分析!I$49,"▲","-")),2),NA())</f>
        <v>0.24</v>
      </c>
      <c r="F21" s="111">
        <f>IF(ISNUMBER(VALUE(SUBSTITUTE(実質収支比率等に係る経年分析!J$49,"▲","-"))),ROUND(VALUE(SUBSTITUTE(実質収支比率等に係る経年分析!J$49,"▲","-")),2),NA())</f>
        <v>-1.53</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0.02</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0.02</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0.02</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0.01</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0.01</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県税証紙特別会計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0.01</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0.01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0.01</v>
      </c>
    </row>
    <row r="30" spans="1:11">
      <c r="A30" s="112" t="str">
        <f>IF(連結実質赤字比率に係る赤字・黒字の構成分析!C$40="",NA(),連結実質赤字比率に係る赤字・黒字の構成分析!C$40)</f>
        <v>温泉事業会計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0.27</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0.27</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0.28000000000000003</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0.24</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0.16</v>
      </c>
    </row>
    <row r="31" spans="1:11">
      <c r="A31" s="112" t="str">
        <f>IF(連結実質赤字比率に係る赤字・黒字の構成分析!C$39="",NA(),連結実質赤字比率に係る赤字・黒字の構成分析!C$39)</f>
        <v>流域下水道事業特別会計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0.23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0.22</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0.2</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0.2</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0.24</v>
      </c>
    </row>
    <row r="32" spans="1:11">
      <c r="A32" s="112" t="str">
        <f>IF(連結実質赤字比率に係る赤字・黒字の構成分析!C$38="",NA(),連結実質赤字比率に係る赤字・黒字の構成分析!C$38)</f>
        <v>一般会計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1.55</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0.93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1.1399999999999999</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1.33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0.84</v>
      </c>
    </row>
    <row r="33" spans="1:16">
      <c r="A33" s="112" t="str">
        <f>IF(連結実質赤字比率に係る赤字・黒字の構成分析!C$37="",NA(),連結実質赤字比率に係る赤字・黒字の構成分析!C$37)</f>
        <v>中小企業近代化資金特別会計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1.85</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1.95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1.33</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1.39</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1.1200000000000001</v>
      </c>
    </row>
    <row r="34" spans="1:16">
      <c r="A34" s="112" t="str">
        <f>IF(連結実質赤字比率に係る赤字・黒字の構成分析!C$36="",NA(),連結実質赤字比率に係る赤字・黒字の構成分析!C$36)</f>
        <v>恩賜県有財産特別会計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0.94</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1.0900000000000001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1.1499999999999999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1.1499999999999999</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1.19</v>
      </c>
    </row>
    <row r="35" spans="1:16">
      <c r="A35" s="112" t="str">
        <f>IF(連結実質赤字比率に係る赤字・黒字の構成分析!C$35="",NA(),連結実質赤字比率に係る赤字・黒字の構成分析!C$35)</f>
        <v>市町村振興資金特別会計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1.47</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1.62</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1.49</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1.42</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1.33</v>
      </c>
    </row>
    <row r="36" spans="1:16">
      <c r="A36" s="112" t="str">
        <f>IF(連結実質赤字比率に係る赤字・黒字の構成分析!C$34="",NA(),連結実質赤字比率に係る赤字・黒字の構成分析!C$34)</f>
        <v>電気事業会計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5.57</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5.77</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5.95</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5.55</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5.96</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50791</v>
      </c>
      <c r="E42" s="113"/>
      <c r="F42" s="113"/>
      <c r="G42" s="113">
        <f>'実質公債費比率（分子）の構造'!L$52</f>
        <v>52639</v>
      </c>
      <c r="H42" s="113"/>
      <c r="I42" s="113"/>
      <c r="J42" s="113">
        <f>'実質公債費比率（分子）の構造'!M$52</f>
        <v>54368</v>
      </c>
      <c r="K42" s="113"/>
      <c r="L42" s="113"/>
      <c r="M42" s="113">
        <f>'実質公債費比率（分子）の構造'!N$52</f>
        <v>55889</v>
      </c>
      <c r="N42" s="113"/>
      <c r="O42" s="113"/>
      <c r="P42" s="113">
        <f>'実質公債費比率（分子）の構造'!O$52</f>
        <v>56091</v>
      </c>
    </row>
    <row r="43" spans="1:16">
      <c r="A43" s="113" t="s">
        <v>50</v>
      </c>
      <c r="B43" s="113">
        <f>'実質公債費比率（分子）の構造'!K$51</f>
        <v>2</v>
      </c>
      <c r="C43" s="113"/>
      <c r="D43" s="113"/>
      <c r="E43" s="113">
        <f>'実質公債費比率（分子）の構造'!L$51</f>
        <v>1</v>
      </c>
      <c r="F43" s="113"/>
      <c r="G43" s="113"/>
      <c r="H43" s="113">
        <f>'実質公債費比率（分子）の構造'!M$51</f>
        <v>1</v>
      </c>
      <c r="I43" s="113"/>
      <c r="J43" s="113"/>
      <c r="K43" s="113">
        <f>'実質公債費比率（分子）の構造'!N$51</f>
        <v>0</v>
      </c>
      <c r="L43" s="113"/>
      <c r="M43" s="113"/>
      <c r="N43" s="113">
        <f>'実質公債費比率（分子）の構造'!O$51</f>
        <v>0</v>
      </c>
      <c r="O43" s="113"/>
      <c r="P43" s="113"/>
    </row>
    <row r="44" spans="1:16">
      <c r="A44" s="113" t="s">
        <v>51</v>
      </c>
      <c r="B44" s="113">
        <f>'実質公債費比率（分子）の構造'!K$50</f>
        <v>394</v>
      </c>
      <c r="C44" s="113"/>
      <c r="D44" s="113"/>
      <c r="E44" s="113">
        <f>'実質公債費比率（分子）の構造'!L$50</f>
        <v>955</v>
      </c>
      <c r="F44" s="113"/>
      <c r="G44" s="113"/>
      <c r="H44" s="113">
        <f>'実質公債費比率（分子）の構造'!M$50</f>
        <v>620</v>
      </c>
      <c r="I44" s="113"/>
      <c r="J44" s="113"/>
      <c r="K44" s="113">
        <f>'実質公債費比率（分子）の構造'!N$50</f>
        <v>285</v>
      </c>
      <c r="L44" s="113"/>
      <c r="M44" s="113"/>
      <c r="N44" s="113">
        <f>'実質公債費比率（分子）の構造'!O$50</f>
        <v>259</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1040</v>
      </c>
      <c r="C46" s="113"/>
      <c r="D46" s="113"/>
      <c r="E46" s="113">
        <f>'実質公債費比率（分子）の構造'!L$48</f>
        <v>1049</v>
      </c>
      <c r="F46" s="113"/>
      <c r="G46" s="113"/>
      <c r="H46" s="113">
        <f>'実質公債費比率（分子）の構造'!M$48</f>
        <v>954</v>
      </c>
      <c r="I46" s="113"/>
      <c r="J46" s="113"/>
      <c r="K46" s="113">
        <f>'実質公債費比率（分子）の構造'!N$48</f>
        <v>766</v>
      </c>
      <c r="L46" s="113"/>
      <c r="M46" s="113"/>
      <c r="N46" s="113">
        <f>'実質公債費比率（分子）の構造'!O$48</f>
        <v>1607</v>
      </c>
      <c r="O46" s="113"/>
      <c r="P46" s="113"/>
    </row>
    <row r="47" spans="1:16">
      <c r="A47" s="113" t="s">
        <v>54</v>
      </c>
      <c r="B47" s="113">
        <f>'実質公債費比率（分子）の構造'!K$47</f>
        <v>2667</v>
      </c>
      <c r="C47" s="113"/>
      <c r="D47" s="113"/>
      <c r="E47" s="113">
        <f>'実質公債費比率（分子）の構造'!L$47</f>
        <v>3333</v>
      </c>
      <c r="F47" s="113"/>
      <c r="G47" s="113"/>
      <c r="H47" s="113">
        <f>'実質公債費比率（分子）の構造'!M$47</f>
        <v>4000</v>
      </c>
      <c r="I47" s="113"/>
      <c r="J47" s="113"/>
      <c r="K47" s="113">
        <f>'実質公債費比率（分子）の構造'!N$47</f>
        <v>4667</v>
      </c>
      <c r="L47" s="113"/>
      <c r="M47" s="113"/>
      <c r="N47" s="113">
        <f>'実質公債費比率（分子）の構造'!O$47</f>
        <v>5367</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82180</v>
      </c>
      <c r="C49" s="113"/>
      <c r="D49" s="113"/>
      <c r="E49" s="113">
        <f>'実質公債費比率（分子）の構造'!L$45</f>
        <v>82047</v>
      </c>
      <c r="F49" s="113"/>
      <c r="G49" s="113"/>
      <c r="H49" s="113">
        <f>'実質公債費比率（分子）の構造'!M$45</f>
        <v>82358</v>
      </c>
      <c r="I49" s="113"/>
      <c r="J49" s="113"/>
      <c r="K49" s="113">
        <f>'実質公債費比率（分子）の構造'!N$45</f>
        <v>82543</v>
      </c>
      <c r="L49" s="113"/>
      <c r="M49" s="113"/>
      <c r="N49" s="113">
        <f>'実質公債費比率（分子）の構造'!O$45</f>
        <v>81218</v>
      </c>
      <c r="O49" s="113"/>
      <c r="P49" s="113"/>
    </row>
    <row r="50" spans="1:16">
      <c r="A50" s="113" t="s">
        <v>57</v>
      </c>
      <c r="B50" s="113" t="e">
        <f>NA()</f>
        <v>#N/A</v>
      </c>
      <c r="C50" s="113">
        <f>IF(ISNUMBER('実質公債費比率（分子）の構造'!K$53),'実質公債費比率（分子）の構造'!K$53,NA())</f>
        <v>35492</v>
      </c>
      <c r="D50" s="113" t="e">
        <f>NA()</f>
        <v>#N/A</v>
      </c>
      <c r="E50" s="113" t="e">
        <f>NA()</f>
        <v>#N/A</v>
      </c>
      <c r="F50" s="113">
        <f>IF(ISNUMBER('実質公債費比率（分子）の構造'!L$53),'実質公債費比率（分子）の構造'!L$53,NA())</f>
        <v>34746</v>
      </c>
      <c r="G50" s="113" t="e">
        <f>NA()</f>
        <v>#N/A</v>
      </c>
      <c r="H50" s="113" t="e">
        <f>NA()</f>
        <v>#N/A</v>
      </c>
      <c r="I50" s="113">
        <f>IF(ISNUMBER('実質公債費比率（分子）の構造'!M$53),'実質公債費比率（分子）の構造'!M$53,NA())</f>
        <v>33565</v>
      </c>
      <c r="J50" s="113" t="e">
        <f>NA()</f>
        <v>#N/A</v>
      </c>
      <c r="K50" s="113" t="e">
        <f>NA()</f>
        <v>#N/A</v>
      </c>
      <c r="L50" s="113">
        <f>IF(ISNUMBER('実質公債費比率（分子）の構造'!N$53),'実質公債費比率（分子）の構造'!N$53,NA())</f>
        <v>32372</v>
      </c>
      <c r="M50" s="113" t="e">
        <f>NA()</f>
        <v>#N/A</v>
      </c>
      <c r="N50" s="113" t="e">
        <f>NA()</f>
        <v>#N/A</v>
      </c>
      <c r="O50" s="113">
        <f>IF(ISNUMBER('実質公債費比率（分子）の構造'!O$53),'実質公債費比率（分子）の構造'!O$53,NA())</f>
        <v>32360</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612914</v>
      </c>
      <c r="E56" s="112"/>
      <c r="F56" s="112"/>
      <c r="G56" s="112">
        <f>'将来負担比率（分子）の構造'!J$52</f>
        <v>621499</v>
      </c>
      <c r="H56" s="112"/>
      <c r="I56" s="112"/>
      <c r="J56" s="112">
        <f>'将来負担比率（分子）の構造'!K$52</f>
        <v>618102</v>
      </c>
      <c r="K56" s="112"/>
      <c r="L56" s="112"/>
      <c r="M56" s="112">
        <f>'将来負担比率（分子）の構造'!L$52</f>
        <v>607802</v>
      </c>
      <c r="N56" s="112"/>
      <c r="O56" s="112"/>
      <c r="P56" s="112">
        <f>'将来負担比率（分子）の構造'!M$52</f>
        <v>603267</v>
      </c>
    </row>
    <row r="57" spans="1:16">
      <c r="A57" s="112" t="s">
        <v>34</v>
      </c>
      <c r="B57" s="112"/>
      <c r="C57" s="112"/>
      <c r="D57" s="112">
        <f>'将来負担比率（分子）の構造'!I$51</f>
        <v>30668</v>
      </c>
      <c r="E57" s="112"/>
      <c r="F57" s="112"/>
      <c r="G57" s="112">
        <f>'将来負担比率（分子）の構造'!J$51</f>
        <v>28847</v>
      </c>
      <c r="H57" s="112"/>
      <c r="I57" s="112"/>
      <c r="J57" s="112">
        <f>'将来負担比率（分子）の構造'!K$51</f>
        <v>27135</v>
      </c>
      <c r="K57" s="112"/>
      <c r="L57" s="112"/>
      <c r="M57" s="112">
        <f>'将来負担比率（分子）の構造'!L$51</f>
        <v>26039</v>
      </c>
      <c r="N57" s="112"/>
      <c r="O57" s="112"/>
      <c r="P57" s="112">
        <f>'将来負担比率（分子）の構造'!M$51</f>
        <v>25580</v>
      </c>
    </row>
    <row r="58" spans="1:16">
      <c r="A58" s="112" t="s">
        <v>33</v>
      </c>
      <c r="B58" s="112"/>
      <c r="C58" s="112"/>
      <c r="D58" s="112">
        <f>'将来負担比率（分子）の構造'!I$50</f>
        <v>78300</v>
      </c>
      <c r="E58" s="112"/>
      <c r="F58" s="112"/>
      <c r="G58" s="112">
        <f>'将来負担比率（分子）の構造'!J$50</f>
        <v>86451</v>
      </c>
      <c r="H58" s="112"/>
      <c r="I58" s="112"/>
      <c r="J58" s="112">
        <f>'将来負担比率（分子）の構造'!K$50</f>
        <v>90760</v>
      </c>
      <c r="K58" s="112"/>
      <c r="L58" s="112"/>
      <c r="M58" s="112">
        <f>'将来負担比率（分子）の構造'!L$50</f>
        <v>102669</v>
      </c>
      <c r="N58" s="112"/>
      <c r="O58" s="112"/>
      <c r="P58" s="112">
        <f>'将来負担比率（分子）の構造'!M$50</f>
        <v>105161</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26444</v>
      </c>
      <c r="C61" s="112"/>
      <c r="D61" s="112"/>
      <c r="E61" s="112">
        <f>'将来負担比率（分子）の構造'!J$46</f>
        <v>25586</v>
      </c>
      <c r="F61" s="112"/>
      <c r="G61" s="112"/>
      <c r="H61" s="112">
        <f>'将来負担比率（分子）の構造'!K$46</f>
        <v>23616</v>
      </c>
      <c r="I61" s="112"/>
      <c r="J61" s="112"/>
      <c r="K61" s="112">
        <f>'将来負担比率（分子）の構造'!L$46</f>
        <v>22612</v>
      </c>
      <c r="L61" s="112"/>
      <c r="M61" s="112"/>
      <c r="N61" s="112">
        <f>'将来負担比率（分子）の構造'!M$46</f>
        <v>15845</v>
      </c>
      <c r="O61" s="112"/>
      <c r="P61" s="112"/>
    </row>
    <row r="62" spans="1:16">
      <c r="A62" s="112" t="s">
        <v>27</v>
      </c>
      <c r="B62" s="112">
        <f>'将来負担比率（分子）の構造'!I$45</f>
        <v>130585</v>
      </c>
      <c r="C62" s="112"/>
      <c r="D62" s="112"/>
      <c r="E62" s="112">
        <f>'将来負担比率（分子）の構造'!J$45</f>
        <v>121679</v>
      </c>
      <c r="F62" s="112"/>
      <c r="G62" s="112"/>
      <c r="H62" s="112">
        <f>'将来負担比率（分子）の構造'!K$45</f>
        <v>114627</v>
      </c>
      <c r="I62" s="112"/>
      <c r="J62" s="112"/>
      <c r="K62" s="112">
        <f>'将来負担比率（分子）の構造'!L$45</f>
        <v>113606</v>
      </c>
      <c r="L62" s="112"/>
      <c r="M62" s="112"/>
      <c r="N62" s="112">
        <f>'将来負担比率（分子）の構造'!M$45</f>
        <v>111511</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11638</v>
      </c>
      <c r="C64" s="112"/>
      <c r="D64" s="112"/>
      <c r="E64" s="112">
        <f>'将来負担比率（分子）の構造'!J$43</f>
        <v>10623</v>
      </c>
      <c r="F64" s="112"/>
      <c r="G64" s="112"/>
      <c r="H64" s="112">
        <f>'将来負担比率（分子）の構造'!K$43</f>
        <v>9789</v>
      </c>
      <c r="I64" s="112"/>
      <c r="J64" s="112"/>
      <c r="K64" s="112">
        <f>'将来負担比率（分子）の構造'!L$43</f>
        <v>8914</v>
      </c>
      <c r="L64" s="112"/>
      <c r="M64" s="112"/>
      <c r="N64" s="112">
        <f>'将来負担比率（分子）の構造'!M$43</f>
        <v>16602</v>
      </c>
      <c r="O64" s="112"/>
      <c r="P64" s="112"/>
    </row>
    <row r="65" spans="1:16">
      <c r="A65" s="112" t="s">
        <v>24</v>
      </c>
      <c r="B65" s="112">
        <f>'将来負担比率（分子）の構造'!I$42</f>
        <v>1586</v>
      </c>
      <c r="C65" s="112"/>
      <c r="D65" s="112"/>
      <c r="E65" s="112">
        <f>'将来負担比率（分子）の構造'!J$42</f>
        <v>3440</v>
      </c>
      <c r="F65" s="112"/>
      <c r="G65" s="112"/>
      <c r="H65" s="112">
        <f>'将来負担比率（分子）の構造'!K$42</f>
        <v>3129</v>
      </c>
      <c r="I65" s="112"/>
      <c r="J65" s="112"/>
      <c r="K65" s="112">
        <f>'将来負担比率（分子）の構造'!L$42</f>
        <v>2869</v>
      </c>
      <c r="L65" s="112"/>
      <c r="M65" s="112"/>
      <c r="N65" s="112">
        <f>'将来負担比率（分子）の構造'!M$42</f>
        <v>2631</v>
      </c>
      <c r="O65" s="112"/>
      <c r="P65" s="112"/>
    </row>
    <row r="66" spans="1:16">
      <c r="A66" s="112" t="s">
        <v>23</v>
      </c>
      <c r="B66" s="112">
        <f>'将来負担比率（分子）の構造'!I$41</f>
        <v>1021123</v>
      </c>
      <c r="C66" s="112"/>
      <c r="D66" s="112"/>
      <c r="E66" s="112">
        <f>'将来負担比率（分子）の構造'!J$41</f>
        <v>1032191</v>
      </c>
      <c r="F66" s="112"/>
      <c r="G66" s="112"/>
      <c r="H66" s="112">
        <f>'将来負担比率（分子）の構造'!K$41</f>
        <v>1030100</v>
      </c>
      <c r="I66" s="112"/>
      <c r="J66" s="112"/>
      <c r="K66" s="112">
        <f>'将来負担比率（分子）の構造'!L$41</f>
        <v>1018217</v>
      </c>
      <c r="L66" s="112"/>
      <c r="M66" s="112"/>
      <c r="N66" s="112">
        <f>'将来負担比率（分子）の構造'!M$41</f>
        <v>1014044</v>
      </c>
      <c r="O66" s="112"/>
      <c r="P66" s="112"/>
    </row>
    <row r="67" spans="1:16">
      <c r="A67" s="112" t="s">
        <v>61</v>
      </c>
      <c r="B67" s="112" t="e">
        <f>NA()</f>
        <v>#N/A</v>
      </c>
      <c r="C67" s="112">
        <f>IF(ISNUMBER('将来負担比率（分子）の構造'!I$53), IF('将来負担比率（分子）の構造'!I$53 &lt; 0, 0, '将来負担比率（分子）の構造'!I$53), NA())</f>
        <v>469493</v>
      </c>
      <c r="D67" s="112" t="e">
        <f>NA()</f>
        <v>#N/A</v>
      </c>
      <c r="E67" s="112" t="e">
        <f>NA()</f>
        <v>#N/A</v>
      </c>
      <c r="F67" s="112">
        <f>IF(ISNUMBER('将来負担比率（分子）の構造'!J$53), IF('将来負担比率（分子）の構造'!J$53 &lt; 0, 0, '将来負担比率（分子）の構造'!J$53), NA())</f>
        <v>456721</v>
      </c>
      <c r="G67" s="112" t="e">
        <f>NA()</f>
        <v>#N/A</v>
      </c>
      <c r="H67" s="112" t="e">
        <f>NA()</f>
        <v>#N/A</v>
      </c>
      <c r="I67" s="112">
        <f>IF(ISNUMBER('将来負担比率（分子）の構造'!K$53), IF('将来負担比率（分子）の構造'!K$53 &lt; 0, 0, '将来負担比率（分子）の構造'!K$53), NA())</f>
        <v>445264</v>
      </c>
      <c r="J67" s="112" t="e">
        <f>NA()</f>
        <v>#N/A</v>
      </c>
      <c r="K67" s="112" t="e">
        <f>NA()</f>
        <v>#N/A</v>
      </c>
      <c r="L67" s="112">
        <f>IF(ISNUMBER('将来負担比率（分子）の構造'!L$53), IF('将来負担比率（分子）の構造'!L$53 &lt; 0, 0, '将来負担比率（分子）の構造'!L$53), NA())</f>
        <v>429708</v>
      </c>
      <c r="M67" s="112" t="e">
        <f>NA()</f>
        <v>#N/A</v>
      </c>
      <c r="N67" s="112" t="e">
        <f>NA()</f>
        <v>#N/A</v>
      </c>
      <c r="O67" s="112">
        <f>IF(ISNUMBER('将来負担比率（分子）の構造'!M$53), IF('将来負担比率（分子）の構造'!M$53 &lt; 0, 0, '将来負担比率（分子）の構造'!M$53), NA())</f>
        <v>426625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167</v>
      </c>
      <c r="DD1" s="598"/>
      <c r="DE1" s="598"/>
      <c r="DF1" s="598"/>
      <c r="DG1" s="598"/>
      <c r="DH1" s="598"/>
      <c r="DI1" s="599"/>
      <c r="DK1" s="597" t="s">
        <v>168</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170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172</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173</v>
      </c>
      <c r="S4" s="601"/>
      <c r="T4" s="601"/>
      <c r="U4" s="601"/>
      <c r="V4" s="601"/>
      <c r="W4" s="601"/>
      <c r="X4" s="601"/>
      <c r="Y4" s="602"/>
      <c r="Z4" s="600" t="s">
        <v>174</v>
      </c>
      <c r="AA4" s="601"/>
      <c r="AB4" s="601"/>
      <c r="AC4" s="602"/>
      <c r="AD4" s="600" t="s">
        <v>175</v>
      </c>
      <c r="AE4" s="601"/>
      <c r="AF4" s="601"/>
      <c r="AG4" s="601"/>
      <c r="AH4" s="601"/>
      <c r="AI4" s="601"/>
      <c r="AJ4" s="601"/>
      <c r="AK4" s="602"/>
      <c r="AL4" s="600" t="s">
        <v>174</v>
      </c>
      <c r="AM4" s="601"/>
      <c r="AN4" s="601"/>
      <c r="AO4" s="602"/>
      <c r="AP4" s="603" t="s">
        <v>176</v>
      </c>
      <c r="AQ4" s="603"/>
      <c r="AR4" s="603"/>
      <c r="AS4" s="603"/>
      <c r="AT4" s="603"/>
      <c r="AU4" s="603"/>
      <c r="AV4" s="603"/>
      <c r="AW4" s="603"/>
      <c r="AX4" s="603"/>
      <c r="AY4" s="603"/>
      <c r="AZ4" s="603"/>
      <c r="BA4" s="603"/>
      <c r="BB4" s="603"/>
      <c r="BC4" s="603"/>
      <c r="BD4" s="603" t="s">
        <v>177</v>
      </c>
      <c r="BE4" s="603"/>
      <c r="BF4" s="603"/>
      <c r="BG4" s="603"/>
      <c r="BH4" s="603"/>
      <c r="BI4" s="603"/>
      <c r="BJ4" s="603"/>
      <c r="BK4" s="603"/>
      <c r="BL4" s="603" t="s">
        <v>174</v>
      </c>
      <c r="BM4" s="603"/>
      <c r="BN4" s="603"/>
      <c r="BO4" s="603"/>
      <c r="BP4" s="603" t="s">
        <v>178</v>
      </c>
      <c r="BQ4" s="603"/>
      <c r="BR4" s="603"/>
      <c r="BS4" s="603"/>
      <c r="BT4" s="603"/>
      <c r="BU4" s="603"/>
      <c r="BV4" s="603"/>
      <c r="BW4" s="603"/>
      <c r="BY4" s="600" t="s">
        <v>179</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180</v>
      </c>
      <c r="C5" s="605"/>
      <c r="D5" s="605"/>
      <c r="E5" s="605"/>
      <c r="F5" s="605"/>
      <c r="G5" s="605"/>
      <c r="H5" s="605"/>
      <c r="I5" s="605"/>
      <c r="J5" s="605"/>
      <c r="K5" s="605"/>
      <c r="L5" s="605"/>
      <c r="M5" s="605"/>
      <c r="N5" s="605"/>
      <c r="O5" s="605"/>
      <c r="P5" s="605"/>
      <c r="Q5" s="606"/>
      <c r="R5" s="607">
        <v>112700056</v>
      </c>
      <c r="S5" s="608"/>
      <c r="T5" s="608"/>
      <c r="U5" s="608"/>
      <c r="V5" s="608"/>
      <c r="W5" s="608"/>
      <c r="X5" s="608"/>
      <c r="Y5" s="609"/>
      <c r="Z5" s="610">
        <v>24.2</v>
      </c>
      <c r="AA5" s="610"/>
      <c r="AB5" s="610"/>
      <c r="AC5" s="610"/>
      <c r="AD5" s="611">
        <v>94904038</v>
      </c>
      <c r="AE5" s="611"/>
      <c r="AF5" s="611"/>
      <c r="AG5" s="611"/>
      <c r="AH5" s="611"/>
      <c r="AI5" s="611"/>
      <c r="AJ5" s="611"/>
      <c r="AK5" s="611"/>
      <c r="AL5" s="612">
        <v>39.9</v>
      </c>
      <c r="AM5" s="613"/>
      <c r="AN5" s="613"/>
      <c r="AO5" s="614"/>
      <c r="AP5" s="604" t="s">
        <v>181</v>
      </c>
      <c r="AQ5" s="605"/>
      <c r="AR5" s="605"/>
      <c r="AS5" s="605"/>
      <c r="AT5" s="605"/>
      <c r="AU5" s="605"/>
      <c r="AV5" s="605"/>
      <c r="AW5" s="605"/>
      <c r="AX5" s="605"/>
      <c r="AY5" s="605"/>
      <c r="AZ5" s="605"/>
      <c r="BA5" s="605"/>
      <c r="BB5" s="605"/>
      <c r="BC5" s="606"/>
      <c r="BD5" s="618">
        <v>112683230</v>
      </c>
      <c r="BE5" s="619"/>
      <c r="BF5" s="619"/>
      <c r="BG5" s="619"/>
      <c r="BH5" s="619"/>
      <c r="BI5" s="619"/>
      <c r="BJ5" s="619"/>
      <c r="BK5" s="620"/>
      <c r="BL5" s="621">
        <v>100</v>
      </c>
      <c r="BM5" s="621"/>
      <c r="BN5" s="621"/>
      <c r="BO5" s="621"/>
      <c r="BP5" s="622">
        <v>738325</v>
      </c>
      <c r="BQ5" s="622"/>
      <c r="BR5" s="622"/>
      <c r="BS5" s="622"/>
      <c r="BT5" s="622"/>
      <c r="BU5" s="622"/>
      <c r="BV5" s="622"/>
      <c r="BW5" s="626"/>
      <c r="BY5" s="600" t="s">
        <v>176</v>
      </c>
      <c r="BZ5" s="601"/>
      <c r="CA5" s="601"/>
      <c r="CB5" s="601"/>
      <c r="CC5" s="601"/>
      <c r="CD5" s="601"/>
      <c r="CE5" s="601"/>
      <c r="CF5" s="601"/>
      <c r="CG5" s="601"/>
      <c r="CH5" s="601"/>
      <c r="CI5" s="601"/>
      <c r="CJ5" s="601"/>
      <c r="CK5" s="601"/>
      <c r="CL5" s="602"/>
      <c r="CM5" s="600" t="s">
        <v>182</v>
      </c>
      <c r="CN5" s="601"/>
      <c r="CO5" s="601"/>
      <c r="CP5" s="601"/>
      <c r="CQ5" s="601"/>
      <c r="CR5" s="601"/>
      <c r="CS5" s="601"/>
      <c r="CT5" s="602"/>
      <c r="CU5" s="600" t="s">
        <v>174</v>
      </c>
      <c r="CV5" s="601"/>
      <c r="CW5" s="601"/>
      <c r="CX5" s="602"/>
      <c r="CY5" s="600" t="s">
        <v>183</v>
      </c>
      <c r="CZ5" s="601"/>
      <c r="DA5" s="601"/>
      <c r="DB5" s="601"/>
      <c r="DC5" s="601"/>
      <c r="DD5" s="601"/>
      <c r="DE5" s="601"/>
      <c r="DF5" s="601"/>
      <c r="DG5" s="601"/>
      <c r="DH5" s="601"/>
      <c r="DI5" s="601"/>
      <c r="DJ5" s="601"/>
      <c r="DK5" s="602"/>
      <c r="DL5" s="600" t="s">
        <v>184</v>
      </c>
      <c r="DM5" s="601"/>
      <c r="DN5" s="601"/>
      <c r="DO5" s="601"/>
      <c r="DP5" s="601"/>
      <c r="DQ5" s="601"/>
      <c r="DR5" s="601"/>
      <c r="DS5" s="601"/>
      <c r="DT5" s="601"/>
      <c r="DU5" s="601"/>
      <c r="DV5" s="601"/>
      <c r="DW5" s="601"/>
      <c r="DX5" s="602"/>
    </row>
    <row r="6" spans="2:138" ht="11.25" customHeight="1">
      <c r="B6" s="615" t="s">
        <v>185</v>
      </c>
      <c r="C6" s="616"/>
      <c r="D6" s="616"/>
      <c r="E6" s="616"/>
      <c r="F6" s="616"/>
      <c r="G6" s="616"/>
      <c r="H6" s="616"/>
      <c r="I6" s="616"/>
      <c r="J6" s="616"/>
      <c r="K6" s="616"/>
      <c r="L6" s="616"/>
      <c r="M6" s="616"/>
      <c r="N6" s="616"/>
      <c r="O6" s="616"/>
      <c r="P6" s="616"/>
      <c r="Q6" s="617"/>
      <c r="R6" s="618">
        <v>13195764</v>
      </c>
      <c r="S6" s="619"/>
      <c r="T6" s="619"/>
      <c r="U6" s="619"/>
      <c r="V6" s="619"/>
      <c r="W6" s="619"/>
      <c r="X6" s="619"/>
      <c r="Y6" s="620"/>
      <c r="Z6" s="621">
        <v>2.8</v>
      </c>
      <c r="AA6" s="621"/>
      <c r="AB6" s="621"/>
      <c r="AC6" s="621"/>
      <c r="AD6" s="622">
        <v>13195764</v>
      </c>
      <c r="AE6" s="622"/>
      <c r="AF6" s="622"/>
      <c r="AG6" s="622"/>
      <c r="AH6" s="622"/>
      <c r="AI6" s="622"/>
      <c r="AJ6" s="622"/>
      <c r="AK6" s="622"/>
      <c r="AL6" s="623">
        <v>5.5</v>
      </c>
      <c r="AM6" s="624"/>
      <c r="AN6" s="624"/>
      <c r="AO6" s="625"/>
      <c r="AP6" s="615" t="s">
        <v>186</v>
      </c>
      <c r="AQ6" s="616"/>
      <c r="AR6" s="616"/>
      <c r="AS6" s="616"/>
      <c r="AT6" s="616"/>
      <c r="AU6" s="616"/>
      <c r="AV6" s="616"/>
      <c r="AW6" s="616"/>
      <c r="AX6" s="616"/>
      <c r="AY6" s="616"/>
      <c r="AZ6" s="616"/>
      <c r="BA6" s="616"/>
      <c r="BB6" s="616"/>
      <c r="BC6" s="617"/>
      <c r="BD6" s="618">
        <v>112683230</v>
      </c>
      <c r="BE6" s="619"/>
      <c r="BF6" s="619"/>
      <c r="BG6" s="619"/>
      <c r="BH6" s="619"/>
      <c r="BI6" s="619"/>
      <c r="BJ6" s="619"/>
      <c r="BK6" s="620"/>
      <c r="BL6" s="621">
        <v>100</v>
      </c>
      <c r="BM6" s="621"/>
      <c r="BN6" s="621"/>
      <c r="BO6" s="621"/>
      <c r="BP6" s="622">
        <v>738325</v>
      </c>
      <c r="BQ6" s="622"/>
      <c r="BR6" s="622"/>
      <c r="BS6" s="622"/>
      <c r="BT6" s="622"/>
      <c r="BU6" s="622"/>
      <c r="BV6" s="622"/>
      <c r="BW6" s="626"/>
      <c r="BY6" s="604" t="s">
        <v>187</v>
      </c>
      <c r="BZ6" s="605"/>
      <c r="CA6" s="605"/>
      <c r="CB6" s="605"/>
      <c r="CC6" s="605"/>
      <c r="CD6" s="605"/>
      <c r="CE6" s="605"/>
      <c r="CF6" s="605"/>
      <c r="CG6" s="605"/>
      <c r="CH6" s="605"/>
      <c r="CI6" s="605"/>
      <c r="CJ6" s="605"/>
      <c r="CK6" s="605"/>
      <c r="CL6" s="606"/>
      <c r="CM6" s="618">
        <v>941286</v>
      </c>
      <c r="CN6" s="619"/>
      <c r="CO6" s="619"/>
      <c r="CP6" s="619"/>
      <c r="CQ6" s="619"/>
      <c r="CR6" s="619"/>
      <c r="CS6" s="619"/>
      <c r="CT6" s="620"/>
      <c r="CU6" s="621">
        <v>0.2</v>
      </c>
      <c r="CV6" s="621"/>
      <c r="CW6" s="621"/>
      <c r="CX6" s="621"/>
      <c r="CY6" s="627" t="s">
        <v>188</v>
      </c>
      <c r="CZ6" s="619"/>
      <c r="DA6" s="619"/>
      <c r="DB6" s="619"/>
      <c r="DC6" s="619"/>
      <c r="DD6" s="619"/>
      <c r="DE6" s="619"/>
      <c r="DF6" s="619"/>
      <c r="DG6" s="619"/>
      <c r="DH6" s="619"/>
      <c r="DI6" s="619"/>
      <c r="DJ6" s="619"/>
      <c r="DK6" s="620"/>
      <c r="DL6" s="627">
        <v>941286</v>
      </c>
      <c r="DM6" s="619"/>
      <c r="DN6" s="619"/>
      <c r="DO6" s="619"/>
      <c r="DP6" s="619"/>
      <c r="DQ6" s="619"/>
      <c r="DR6" s="619"/>
      <c r="DS6" s="619"/>
      <c r="DT6" s="619"/>
      <c r="DU6" s="619"/>
      <c r="DV6" s="619"/>
      <c r="DW6" s="619"/>
      <c r="DX6" s="628"/>
    </row>
    <row r="7" spans="2:138" ht="11.25" customHeight="1">
      <c r="B7" s="615" t="s">
        <v>189</v>
      </c>
      <c r="C7" s="616"/>
      <c r="D7" s="616"/>
      <c r="E7" s="616"/>
      <c r="F7" s="616"/>
      <c r="G7" s="616"/>
      <c r="H7" s="616"/>
      <c r="I7" s="616"/>
      <c r="J7" s="616"/>
      <c r="K7" s="616"/>
      <c r="L7" s="616"/>
      <c r="M7" s="616"/>
      <c r="N7" s="616"/>
      <c r="O7" s="616"/>
      <c r="P7" s="616"/>
      <c r="Q7" s="617"/>
      <c r="R7" s="618">
        <v>1457840</v>
      </c>
      <c r="S7" s="619"/>
      <c r="T7" s="619"/>
      <c r="U7" s="619"/>
      <c r="V7" s="619"/>
      <c r="W7" s="619"/>
      <c r="X7" s="619"/>
      <c r="Y7" s="620"/>
      <c r="Z7" s="621">
        <v>0.3</v>
      </c>
      <c r="AA7" s="621"/>
      <c r="AB7" s="621"/>
      <c r="AC7" s="621"/>
      <c r="AD7" s="622">
        <v>1457840</v>
      </c>
      <c r="AE7" s="622"/>
      <c r="AF7" s="622"/>
      <c r="AG7" s="622"/>
      <c r="AH7" s="622"/>
      <c r="AI7" s="622"/>
      <c r="AJ7" s="622"/>
      <c r="AK7" s="622"/>
      <c r="AL7" s="623">
        <v>0.6</v>
      </c>
      <c r="AM7" s="624"/>
      <c r="AN7" s="624"/>
      <c r="AO7" s="625"/>
      <c r="AP7" s="615" t="s">
        <v>190</v>
      </c>
      <c r="AQ7" s="616"/>
      <c r="AR7" s="616"/>
      <c r="AS7" s="616"/>
      <c r="AT7" s="616"/>
      <c r="AU7" s="616"/>
      <c r="AV7" s="616"/>
      <c r="AW7" s="616"/>
      <c r="AX7" s="616"/>
      <c r="AY7" s="616"/>
      <c r="AZ7" s="616"/>
      <c r="BA7" s="616"/>
      <c r="BB7" s="616"/>
      <c r="BC7" s="617"/>
      <c r="BD7" s="618">
        <v>32958297</v>
      </c>
      <c r="BE7" s="619"/>
      <c r="BF7" s="619"/>
      <c r="BG7" s="619"/>
      <c r="BH7" s="619"/>
      <c r="BI7" s="619"/>
      <c r="BJ7" s="619"/>
      <c r="BK7" s="620"/>
      <c r="BL7" s="621">
        <v>29.2</v>
      </c>
      <c r="BM7" s="621"/>
      <c r="BN7" s="621"/>
      <c r="BO7" s="621"/>
      <c r="BP7" s="622">
        <v>738325</v>
      </c>
      <c r="BQ7" s="622"/>
      <c r="BR7" s="622"/>
      <c r="BS7" s="622"/>
      <c r="BT7" s="622"/>
      <c r="BU7" s="622"/>
      <c r="BV7" s="622"/>
      <c r="BW7" s="626"/>
      <c r="BY7" s="615" t="s">
        <v>191</v>
      </c>
      <c r="BZ7" s="616"/>
      <c r="CA7" s="616"/>
      <c r="CB7" s="616"/>
      <c r="CC7" s="616"/>
      <c r="CD7" s="616"/>
      <c r="CE7" s="616"/>
      <c r="CF7" s="616"/>
      <c r="CG7" s="616"/>
      <c r="CH7" s="616"/>
      <c r="CI7" s="616"/>
      <c r="CJ7" s="616"/>
      <c r="CK7" s="616"/>
      <c r="CL7" s="617"/>
      <c r="CM7" s="618">
        <v>23287426</v>
      </c>
      <c r="CN7" s="619"/>
      <c r="CO7" s="619"/>
      <c r="CP7" s="619"/>
      <c r="CQ7" s="619"/>
      <c r="CR7" s="619"/>
      <c r="CS7" s="619"/>
      <c r="CT7" s="620"/>
      <c r="CU7" s="621">
        <v>5.2</v>
      </c>
      <c r="CV7" s="621"/>
      <c r="CW7" s="621"/>
      <c r="CX7" s="621"/>
      <c r="CY7" s="627">
        <v>1773949</v>
      </c>
      <c r="CZ7" s="619"/>
      <c r="DA7" s="619"/>
      <c r="DB7" s="619"/>
      <c r="DC7" s="619"/>
      <c r="DD7" s="619"/>
      <c r="DE7" s="619"/>
      <c r="DF7" s="619"/>
      <c r="DG7" s="619"/>
      <c r="DH7" s="619"/>
      <c r="DI7" s="619"/>
      <c r="DJ7" s="619"/>
      <c r="DK7" s="620"/>
      <c r="DL7" s="627">
        <v>19067436</v>
      </c>
      <c r="DM7" s="619"/>
      <c r="DN7" s="619"/>
      <c r="DO7" s="619"/>
      <c r="DP7" s="619"/>
      <c r="DQ7" s="619"/>
      <c r="DR7" s="619"/>
      <c r="DS7" s="619"/>
      <c r="DT7" s="619"/>
      <c r="DU7" s="619"/>
      <c r="DV7" s="619"/>
      <c r="DW7" s="619"/>
      <c r="DX7" s="628"/>
    </row>
    <row r="8" spans="2:138" ht="11.25" customHeight="1">
      <c r="B8" s="615" t="s">
        <v>192</v>
      </c>
      <c r="C8" s="616"/>
      <c r="D8" s="616"/>
      <c r="E8" s="616"/>
      <c r="F8" s="616"/>
      <c r="G8" s="616"/>
      <c r="H8" s="616"/>
      <c r="I8" s="616"/>
      <c r="J8" s="616"/>
      <c r="K8" s="616"/>
      <c r="L8" s="616"/>
      <c r="M8" s="616"/>
      <c r="N8" s="616"/>
      <c r="O8" s="616"/>
      <c r="P8" s="616"/>
      <c r="Q8" s="617"/>
      <c r="R8" s="618" t="s">
        <v>104</v>
      </c>
      <c r="S8" s="619"/>
      <c r="T8" s="619"/>
      <c r="U8" s="619"/>
      <c r="V8" s="619"/>
      <c r="W8" s="619"/>
      <c r="X8" s="619"/>
      <c r="Y8" s="620"/>
      <c r="Z8" s="621" t="s">
        <v>104</v>
      </c>
      <c r="AA8" s="621"/>
      <c r="AB8" s="621"/>
      <c r="AC8" s="621"/>
      <c r="AD8" s="622" t="s">
        <v>104</v>
      </c>
      <c r="AE8" s="622"/>
      <c r="AF8" s="622"/>
      <c r="AG8" s="622"/>
      <c r="AH8" s="622"/>
      <c r="AI8" s="622"/>
      <c r="AJ8" s="622"/>
      <c r="AK8" s="622"/>
      <c r="AL8" s="623" t="s">
        <v>104</v>
      </c>
      <c r="AM8" s="624"/>
      <c r="AN8" s="624"/>
      <c r="AO8" s="625"/>
      <c r="AP8" s="615" t="s">
        <v>193</v>
      </c>
      <c r="AQ8" s="616"/>
      <c r="AR8" s="616"/>
      <c r="AS8" s="616"/>
      <c r="AT8" s="616"/>
      <c r="AU8" s="616"/>
      <c r="AV8" s="616"/>
      <c r="AW8" s="616"/>
      <c r="AX8" s="616"/>
      <c r="AY8" s="616"/>
      <c r="AZ8" s="616"/>
      <c r="BA8" s="616"/>
      <c r="BB8" s="616"/>
      <c r="BC8" s="617"/>
      <c r="BD8" s="618">
        <v>873271</v>
      </c>
      <c r="BE8" s="619"/>
      <c r="BF8" s="619"/>
      <c r="BG8" s="619"/>
      <c r="BH8" s="619"/>
      <c r="BI8" s="619"/>
      <c r="BJ8" s="619"/>
      <c r="BK8" s="620"/>
      <c r="BL8" s="621">
        <v>0.8</v>
      </c>
      <c r="BM8" s="621"/>
      <c r="BN8" s="621"/>
      <c r="BO8" s="621"/>
      <c r="BP8" s="622">
        <v>217786</v>
      </c>
      <c r="BQ8" s="622"/>
      <c r="BR8" s="622"/>
      <c r="BS8" s="622"/>
      <c r="BT8" s="622"/>
      <c r="BU8" s="622"/>
      <c r="BV8" s="622"/>
      <c r="BW8" s="626"/>
      <c r="BY8" s="615" t="s">
        <v>194</v>
      </c>
      <c r="BZ8" s="616"/>
      <c r="CA8" s="616"/>
      <c r="CB8" s="616"/>
      <c r="CC8" s="616"/>
      <c r="CD8" s="616"/>
      <c r="CE8" s="616"/>
      <c r="CF8" s="616"/>
      <c r="CG8" s="616"/>
      <c r="CH8" s="616"/>
      <c r="CI8" s="616"/>
      <c r="CJ8" s="616"/>
      <c r="CK8" s="616"/>
      <c r="CL8" s="617"/>
      <c r="CM8" s="618">
        <v>53369540</v>
      </c>
      <c r="CN8" s="619"/>
      <c r="CO8" s="619"/>
      <c r="CP8" s="619"/>
      <c r="CQ8" s="619"/>
      <c r="CR8" s="619"/>
      <c r="CS8" s="619"/>
      <c r="CT8" s="620"/>
      <c r="CU8" s="621">
        <v>11.9</v>
      </c>
      <c r="CV8" s="621"/>
      <c r="CW8" s="621"/>
      <c r="CX8" s="621"/>
      <c r="CY8" s="627">
        <v>806368</v>
      </c>
      <c r="CZ8" s="619"/>
      <c r="DA8" s="619"/>
      <c r="DB8" s="619"/>
      <c r="DC8" s="619"/>
      <c r="DD8" s="619"/>
      <c r="DE8" s="619"/>
      <c r="DF8" s="619"/>
      <c r="DG8" s="619"/>
      <c r="DH8" s="619"/>
      <c r="DI8" s="619"/>
      <c r="DJ8" s="619"/>
      <c r="DK8" s="620"/>
      <c r="DL8" s="627">
        <v>46470189</v>
      </c>
      <c r="DM8" s="619"/>
      <c r="DN8" s="619"/>
      <c r="DO8" s="619"/>
      <c r="DP8" s="619"/>
      <c r="DQ8" s="619"/>
      <c r="DR8" s="619"/>
      <c r="DS8" s="619"/>
      <c r="DT8" s="619"/>
      <c r="DU8" s="619"/>
      <c r="DV8" s="619"/>
      <c r="DW8" s="619"/>
      <c r="DX8" s="628"/>
    </row>
    <row r="9" spans="2:138" ht="11.25" customHeight="1">
      <c r="B9" s="615" t="s">
        <v>195</v>
      </c>
      <c r="C9" s="616"/>
      <c r="D9" s="616"/>
      <c r="E9" s="616"/>
      <c r="F9" s="616"/>
      <c r="G9" s="616"/>
      <c r="H9" s="616"/>
      <c r="I9" s="616"/>
      <c r="J9" s="616"/>
      <c r="K9" s="616"/>
      <c r="L9" s="616"/>
      <c r="M9" s="616"/>
      <c r="N9" s="616"/>
      <c r="O9" s="616"/>
      <c r="P9" s="616"/>
      <c r="Q9" s="617"/>
      <c r="R9" s="618" t="s">
        <v>104</v>
      </c>
      <c r="S9" s="619"/>
      <c r="T9" s="619"/>
      <c r="U9" s="619"/>
      <c r="V9" s="619"/>
      <c r="W9" s="619"/>
      <c r="X9" s="619"/>
      <c r="Y9" s="620"/>
      <c r="Z9" s="621" t="s">
        <v>104</v>
      </c>
      <c r="AA9" s="621"/>
      <c r="AB9" s="621"/>
      <c r="AC9" s="621"/>
      <c r="AD9" s="622" t="s">
        <v>104</v>
      </c>
      <c r="AE9" s="622"/>
      <c r="AF9" s="622"/>
      <c r="AG9" s="622"/>
      <c r="AH9" s="622"/>
      <c r="AI9" s="622"/>
      <c r="AJ9" s="622"/>
      <c r="AK9" s="622"/>
      <c r="AL9" s="623" t="s">
        <v>104</v>
      </c>
      <c r="AM9" s="624"/>
      <c r="AN9" s="624"/>
      <c r="AO9" s="625"/>
      <c r="AP9" s="615" t="s">
        <v>196</v>
      </c>
      <c r="AQ9" s="616"/>
      <c r="AR9" s="616"/>
      <c r="AS9" s="616"/>
      <c r="AT9" s="616"/>
      <c r="AU9" s="616"/>
      <c r="AV9" s="616"/>
      <c r="AW9" s="616"/>
      <c r="AX9" s="616"/>
      <c r="AY9" s="616"/>
      <c r="AZ9" s="616"/>
      <c r="BA9" s="616"/>
      <c r="BB9" s="616"/>
      <c r="BC9" s="617"/>
      <c r="BD9" s="618">
        <v>26662668</v>
      </c>
      <c r="BE9" s="619"/>
      <c r="BF9" s="619"/>
      <c r="BG9" s="619"/>
      <c r="BH9" s="619"/>
      <c r="BI9" s="619"/>
      <c r="BJ9" s="619"/>
      <c r="BK9" s="620"/>
      <c r="BL9" s="621">
        <v>23.7</v>
      </c>
      <c r="BM9" s="621"/>
      <c r="BN9" s="621"/>
      <c r="BO9" s="621"/>
      <c r="BP9" s="622" t="s">
        <v>104</v>
      </c>
      <c r="BQ9" s="622"/>
      <c r="BR9" s="622"/>
      <c r="BS9" s="622"/>
      <c r="BT9" s="622"/>
      <c r="BU9" s="622"/>
      <c r="BV9" s="622"/>
      <c r="BW9" s="626"/>
      <c r="BY9" s="615" t="s">
        <v>197</v>
      </c>
      <c r="BZ9" s="616"/>
      <c r="CA9" s="616"/>
      <c r="CB9" s="616"/>
      <c r="CC9" s="616"/>
      <c r="CD9" s="616"/>
      <c r="CE9" s="616"/>
      <c r="CF9" s="616"/>
      <c r="CG9" s="616"/>
      <c r="CH9" s="616"/>
      <c r="CI9" s="616"/>
      <c r="CJ9" s="616"/>
      <c r="CK9" s="616"/>
      <c r="CL9" s="617"/>
      <c r="CM9" s="618">
        <v>14726209</v>
      </c>
      <c r="CN9" s="619"/>
      <c r="CO9" s="619"/>
      <c r="CP9" s="619"/>
      <c r="CQ9" s="619"/>
      <c r="CR9" s="619"/>
      <c r="CS9" s="619"/>
      <c r="CT9" s="620"/>
      <c r="CU9" s="621">
        <v>3.3</v>
      </c>
      <c r="CV9" s="621"/>
      <c r="CW9" s="621"/>
      <c r="CX9" s="621"/>
      <c r="CY9" s="627">
        <v>798077</v>
      </c>
      <c r="CZ9" s="619"/>
      <c r="DA9" s="619"/>
      <c r="DB9" s="619"/>
      <c r="DC9" s="619"/>
      <c r="DD9" s="619"/>
      <c r="DE9" s="619"/>
      <c r="DF9" s="619"/>
      <c r="DG9" s="619"/>
      <c r="DH9" s="619"/>
      <c r="DI9" s="619"/>
      <c r="DJ9" s="619"/>
      <c r="DK9" s="620"/>
      <c r="DL9" s="627">
        <v>10617436</v>
      </c>
      <c r="DM9" s="619"/>
      <c r="DN9" s="619"/>
      <c r="DO9" s="619"/>
      <c r="DP9" s="619"/>
      <c r="DQ9" s="619"/>
      <c r="DR9" s="619"/>
      <c r="DS9" s="619"/>
      <c r="DT9" s="619"/>
      <c r="DU9" s="619"/>
      <c r="DV9" s="619"/>
      <c r="DW9" s="619"/>
      <c r="DX9" s="628"/>
    </row>
    <row r="10" spans="2:138" ht="11.25" customHeight="1">
      <c r="B10" s="615" t="s">
        <v>198</v>
      </c>
      <c r="C10" s="616"/>
      <c r="D10" s="616"/>
      <c r="E10" s="616"/>
      <c r="F10" s="616"/>
      <c r="G10" s="616"/>
      <c r="H10" s="616"/>
      <c r="I10" s="616"/>
      <c r="J10" s="616"/>
      <c r="K10" s="616"/>
      <c r="L10" s="616"/>
      <c r="M10" s="616"/>
      <c r="N10" s="616"/>
      <c r="O10" s="616"/>
      <c r="P10" s="616"/>
      <c r="Q10" s="617"/>
      <c r="R10" s="618">
        <v>98275</v>
      </c>
      <c r="S10" s="619"/>
      <c r="T10" s="619"/>
      <c r="U10" s="619"/>
      <c r="V10" s="619"/>
      <c r="W10" s="619"/>
      <c r="X10" s="619"/>
      <c r="Y10" s="620"/>
      <c r="Z10" s="621">
        <v>0</v>
      </c>
      <c r="AA10" s="621"/>
      <c r="AB10" s="621"/>
      <c r="AC10" s="621"/>
      <c r="AD10" s="622">
        <v>98275</v>
      </c>
      <c r="AE10" s="622"/>
      <c r="AF10" s="622"/>
      <c r="AG10" s="622"/>
      <c r="AH10" s="622"/>
      <c r="AI10" s="622"/>
      <c r="AJ10" s="622"/>
      <c r="AK10" s="622"/>
      <c r="AL10" s="623">
        <v>0</v>
      </c>
      <c r="AM10" s="624"/>
      <c r="AN10" s="624"/>
      <c r="AO10" s="625"/>
      <c r="AP10" s="615" t="s">
        <v>199</v>
      </c>
      <c r="AQ10" s="616"/>
      <c r="AR10" s="616"/>
      <c r="AS10" s="616"/>
      <c r="AT10" s="616"/>
      <c r="AU10" s="616"/>
      <c r="AV10" s="616"/>
      <c r="AW10" s="616"/>
      <c r="AX10" s="616"/>
      <c r="AY10" s="616"/>
      <c r="AZ10" s="616"/>
      <c r="BA10" s="616"/>
      <c r="BB10" s="616"/>
      <c r="BC10" s="617"/>
      <c r="BD10" s="618">
        <v>1277998</v>
      </c>
      <c r="BE10" s="619"/>
      <c r="BF10" s="619"/>
      <c r="BG10" s="619"/>
      <c r="BH10" s="619"/>
      <c r="BI10" s="619"/>
      <c r="BJ10" s="619"/>
      <c r="BK10" s="620"/>
      <c r="BL10" s="621">
        <v>1.1000000000000001</v>
      </c>
      <c r="BM10" s="621"/>
      <c r="BN10" s="621"/>
      <c r="BO10" s="621"/>
      <c r="BP10" s="622">
        <v>60752</v>
      </c>
      <c r="BQ10" s="622"/>
      <c r="BR10" s="622"/>
      <c r="BS10" s="622"/>
      <c r="BT10" s="622"/>
      <c r="BU10" s="622"/>
      <c r="BV10" s="622"/>
      <c r="BW10" s="626"/>
      <c r="BY10" s="615" t="s">
        <v>200</v>
      </c>
      <c r="BZ10" s="616"/>
      <c r="CA10" s="616"/>
      <c r="CB10" s="616"/>
      <c r="CC10" s="616"/>
      <c r="CD10" s="616"/>
      <c r="CE10" s="616"/>
      <c r="CF10" s="616"/>
      <c r="CG10" s="616"/>
      <c r="CH10" s="616"/>
      <c r="CI10" s="616"/>
      <c r="CJ10" s="616"/>
      <c r="CK10" s="616"/>
      <c r="CL10" s="617"/>
      <c r="CM10" s="618">
        <v>1588086</v>
      </c>
      <c r="CN10" s="619"/>
      <c r="CO10" s="619"/>
      <c r="CP10" s="619"/>
      <c r="CQ10" s="619"/>
      <c r="CR10" s="619"/>
      <c r="CS10" s="619"/>
      <c r="CT10" s="620"/>
      <c r="CU10" s="621">
        <v>0.4</v>
      </c>
      <c r="CV10" s="621"/>
      <c r="CW10" s="621"/>
      <c r="CX10" s="621"/>
      <c r="CY10" s="627">
        <v>34061</v>
      </c>
      <c r="CZ10" s="619"/>
      <c r="DA10" s="619"/>
      <c r="DB10" s="619"/>
      <c r="DC10" s="619"/>
      <c r="DD10" s="619"/>
      <c r="DE10" s="619"/>
      <c r="DF10" s="619"/>
      <c r="DG10" s="619"/>
      <c r="DH10" s="619"/>
      <c r="DI10" s="619"/>
      <c r="DJ10" s="619"/>
      <c r="DK10" s="620"/>
      <c r="DL10" s="627">
        <v>911058</v>
      </c>
      <c r="DM10" s="619"/>
      <c r="DN10" s="619"/>
      <c r="DO10" s="619"/>
      <c r="DP10" s="619"/>
      <c r="DQ10" s="619"/>
      <c r="DR10" s="619"/>
      <c r="DS10" s="619"/>
      <c r="DT10" s="619"/>
      <c r="DU10" s="619"/>
      <c r="DV10" s="619"/>
      <c r="DW10" s="619"/>
      <c r="DX10" s="628"/>
    </row>
    <row r="11" spans="2:138" ht="11.25" customHeight="1">
      <c r="B11" s="615" t="s">
        <v>201</v>
      </c>
      <c r="C11" s="616"/>
      <c r="D11" s="616"/>
      <c r="E11" s="616"/>
      <c r="F11" s="616"/>
      <c r="G11" s="616"/>
      <c r="H11" s="616"/>
      <c r="I11" s="616"/>
      <c r="J11" s="616"/>
      <c r="K11" s="616"/>
      <c r="L11" s="616"/>
      <c r="M11" s="616"/>
      <c r="N11" s="616"/>
      <c r="O11" s="616"/>
      <c r="P11" s="616"/>
      <c r="Q11" s="617"/>
      <c r="R11" s="618" t="s">
        <v>104</v>
      </c>
      <c r="S11" s="619"/>
      <c r="T11" s="619"/>
      <c r="U11" s="619"/>
      <c r="V11" s="619"/>
      <c r="W11" s="619"/>
      <c r="X11" s="619"/>
      <c r="Y11" s="620"/>
      <c r="Z11" s="621" t="s">
        <v>104</v>
      </c>
      <c r="AA11" s="621"/>
      <c r="AB11" s="621"/>
      <c r="AC11" s="621"/>
      <c r="AD11" s="622" t="s">
        <v>104</v>
      </c>
      <c r="AE11" s="622"/>
      <c r="AF11" s="622"/>
      <c r="AG11" s="622"/>
      <c r="AH11" s="622"/>
      <c r="AI11" s="622"/>
      <c r="AJ11" s="622"/>
      <c r="AK11" s="622"/>
      <c r="AL11" s="623" t="s">
        <v>104</v>
      </c>
      <c r="AM11" s="624"/>
      <c r="AN11" s="624"/>
      <c r="AO11" s="625"/>
      <c r="AP11" s="615" t="s">
        <v>202</v>
      </c>
      <c r="AQ11" s="616"/>
      <c r="AR11" s="616"/>
      <c r="AS11" s="616"/>
      <c r="AT11" s="616"/>
      <c r="AU11" s="616"/>
      <c r="AV11" s="616"/>
      <c r="AW11" s="616"/>
      <c r="AX11" s="616"/>
      <c r="AY11" s="616"/>
      <c r="AZ11" s="616"/>
      <c r="BA11" s="616"/>
      <c r="BB11" s="616"/>
      <c r="BC11" s="617"/>
      <c r="BD11" s="618">
        <v>2977235</v>
      </c>
      <c r="BE11" s="619"/>
      <c r="BF11" s="619"/>
      <c r="BG11" s="619"/>
      <c r="BH11" s="619"/>
      <c r="BI11" s="619"/>
      <c r="BJ11" s="619"/>
      <c r="BK11" s="620"/>
      <c r="BL11" s="621">
        <v>2.6</v>
      </c>
      <c r="BM11" s="621"/>
      <c r="BN11" s="621"/>
      <c r="BO11" s="621"/>
      <c r="BP11" s="622">
        <v>459787</v>
      </c>
      <c r="BQ11" s="622"/>
      <c r="BR11" s="622"/>
      <c r="BS11" s="622"/>
      <c r="BT11" s="622"/>
      <c r="BU11" s="622"/>
      <c r="BV11" s="622"/>
      <c r="BW11" s="626"/>
      <c r="BY11" s="615" t="s">
        <v>203</v>
      </c>
      <c r="BZ11" s="616"/>
      <c r="CA11" s="616"/>
      <c r="CB11" s="616"/>
      <c r="CC11" s="616"/>
      <c r="CD11" s="616"/>
      <c r="CE11" s="616"/>
      <c r="CF11" s="616"/>
      <c r="CG11" s="616"/>
      <c r="CH11" s="616"/>
      <c r="CI11" s="616"/>
      <c r="CJ11" s="616"/>
      <c r="CK11" s="616"/>
      <c r="CL11" s="617"/>
      <c r="CM11" s="618">
        <v>36655427</v>
      </c>
      <c r="CN11" s="619"/>
      <c r="CO11" s="619"/>
      <c r="CP11" s="619"/>
      <c r="CQ11" s="619"/>
      <c r="CR11" s="619"/>
      <c r="CS11" s="619"/>
      <c r="CT11" s="620"/>
      <c r="CU11" s="621">
        <v>8.1</v>
      </c>
      <c r="CV11" s="621"/>
      <c r="CW11" s="621"/>
      <c r="CX11" s="621"/>
      <c r="CY11" s="627">
        <v>19246043</v>
      </c>
      <c r="CZ11" s="619"/>
      <c r="DA11" s="619"/>
      <c r="DB11" s="619"/>
      <c r="DC11" s="619"/>
      <c r="DD11" s="619"/>
      <c r="DE11" s="619"/>
      <c r="DF11" s="619"/>
      <c r="DG11" s="619"/>
      <c r="DH11" s="619"/>
      <c r="DI11" s="619"/>
      <c r="DJ11" s="619"/>
      <c r="DK11" s="620"/>
      <c r="DL11" s="627">
        <v>9638557</v>
      </c>
      <c r="DM11" s="619"/>
      <c r="DN11" s="619"/>
      <c r="DO11" s="619"/>
      <c r="DP11" s="619"/>
      <c r="DQ11" s="619"/>
      <c r="DR11" s="619"/>
      <c r="DS11" s="619"/>
      <c r="DT11" s="619"/>
      <c r="DU11" s="619"/>
      <c r="DV11" s="619"/>
      <c r="DW11" s="619"/>
      <c r="DX11" s="628"/>
    </row>
    <row r="12" spans="2:138" ht="11.25" customHeight="1">
      <c r="B12" s="615" t="s">
        <v>204</v>
      </c>
      <c r="C12" s="616"/>
      <c r="D12" s="616"/>
      <c r="E12" s="616"/>
      <c r="F12" s="616"/>
      <c r="G12" s="616"/>
      <c r="H12" s="616"/>
      <c r="I12" s="616"/>
      <c r="J12" s="616"/>
      <c r="K12" s="616"/>
      <c r="L12" s="616"/>
      <c r="M12" s="616"/>
      <c r="N12" s="616"/>
      <c r="O12" s="616"/>
      <c r="P12" s="616"/>
      <c r="Q12" s="617"/>
      <c r="R12" s="618">
        <v>11639649</v>
      </c>
      <c r="S12" s="619"/>
      <c r="T12" s="619"/>
      <c r="U12" s="619"/>
      <c r="V12" s="619"/>
      <c r="W12" s="619"/>
      <c r="X12" s="619"/>
      <c r="Y12" s="620"/>
      <c r="Z12" s="621">
        <v>2.5</v>
      </c>
      <c r="AA12" s="621"/>
      <c r="AB12" s="621"/>
      <c r="AC12" s="621"/>
      <c r="AD12" s="622">
        <v>11639649</v>
      </c>
      <c r="AE12" s="622"/>
      <c r="AF12" s="622"/>
      <c r="AG12" s="622"/>
      <c r="AH12" s="622"/>
      <c r="AI12" s="622"/>
      <c r="AJ12" s="622"/>
      <c r="AK12" s="622"/>
      <c r="AL12" s="623">
        <v>4.9000000000000004</v>
      </c>
      <c r="AM12" s="624"/>
      <c r="AN12" s="624"/>
      <c r="AO12" s="625"/>
      <c r="AP12" s="615" t="s">
        <v>205</v>
      </c>
      <c r="AQ12" s="616"/>
      <c r="AR12" s="616"/>
      <c r="AS12" s="616"/>
      <c r="AT12" s="616"/>
      <c r="AU12" s="616"/>
      <c r="AV12" s="616"/>
      <c r="AW12" s="616"/>
      <c r="AX12" s="616"/>
      <c r="AY12" s="616"/>
      <c r="AZ12" s="616"/>
      <c r="BA12" s="616"/>
      <c r="BB12" s="616"/>
      <c r="BC12" s="617"/>
      <c r="BD12" s="618">
        <v>287805</v>
      </c>
      <c r="BE12" s="619"/>
      <c r="BF12" s="619"/>
      <c r="BG12" s="619"/>
      <c r="BH12" s="619"/>
      <c r="BI12" s="619"/>
      <c r="BJ12" s="619"/>
      <c r="BK12" s="620"/>
      <c r="BL12" s="621">
        <v>0.3</v>
      </c>
      <c r="BM12" s="621"/>
      <c r="BN12" s="621"/>
      <c r="BO12" s="621"/>
      <c r="BP12" s="622" t="s">
        <v>104</v>
      </c>
      <c r="BQ12" s="622"/>
      <c r="BR12" s="622"/>
      <c r="BS12" s="622"/>
      <c r="BT12" s="622"/>
      <c r="BU12" s="622"/>
      <c r="BV12" s="622"/>
      <c r="BW12" s="626"/>
      <c r="BY12" s="615" t="s">
        <v>206</v>
      </c>
      <c r="BZ12" s="616"/>
      <c r="CA12" s="616"/>
      <c r="CB12" s="616"/>
      <c r="CC12" s="616"/>
      <c r="CD12" s="616"/>
      <c r="CE12" s="616"/>
      <c r="CF12" s="616"/>
      <c r="CG12" s="616"/>
      <c r="CH12" s="616"/>
      <c r="CI12" s="616"/>
      <c r="CJ12" s="616"/>
      <c r="CK12" s="616"/>
      <c r="CL12" s="617"/>
      <c r="CM12" s="618">
        <v>28444987</v>
      </c>
      <c r="CN12" s="619"/>
      <c r="CO12" s="619"/>
      <c r="CP12" s="619"/>
      <c r="CQ12" s="619"/>
      <c r="CR12" s="619"/>
      <c r="CS12" s="619"/>
      <c r="CT12" s="620"/>
      <c r="CU12" s="621">
        <v>6.3</v>
      </c>
      <c r="CV12" s="621"/>
      <c r="CW12" s="621"/>
      <c r="CX12" s="621"/>
      <c r="CY12" s="627">
        <v>422985</v>
      </c>
      <c r="CZ12" s="619"/>
      <c r="DA12" s="619"/>
      <c r="DB12" s="619"/>
      <c r="DC12" s="619"/>
      <c r="DD12" s="619"/>
      <c r="DE12" s="619"/>
      <c r="DF12" s="619"/>
      <c r="DG12" s="619"/>
      <c r="DH12" s="619"/>
      <c r="DI12" s="619"/>
      <c r="DJ12" s="619"/>
      <c r="DK12" s="620"/>
      <c r="DL12" s="627">
        <v>6451234</v>
      </c>
      <c r="DM12" s="619"/>
      <c r="DN12" s="619"/>
      <c r="DO12" s="619"/>
      <c r="DP12" s="619"/>
      <c r="DQ12" s="619"/>
      <c r="DR12" s="619"/>
      <c r="DS12" s="619"/>
      <c r="DT12" s="619"/>
      <c r="DU12" s="619"/>
      <c r="DV12" s="619"/>
      <c r="DW12" s="619"/>
      <c r="DX12" s="628"/>
    </row>
    <row r="13" spans="2:138" ht="11.25" customHeight="1">
      <c r="B13" s="615" t="s">
        <v>207</v>
      </c>
      <c r="C13" s="616"/>
      <c r="D13" s="616"/>
      <c r="E13" s="616"/>
      <c r="F13" s="616"/>
      <c r="G13" s="616"/>
      <c r="H13" s="616"/>
      <c r="I13" s="616"/>
      <c r="J13" s="616"/>
      <c r="K13" s="616"/>
      <c r="L13" s="616"/>
      <c r="M13" s="616"/>
      <c r="N13" s="616"/>
      <c r="O13" s="616"/>
      <c r="P13" s="616"/>
      <c r="Q13" s="617"/>
      <c r="R13" s="618" t="s">
        <v>104</v>
      </c>
      <c r="S13" s="619"/>
      <c r="T13" s="619"/>
      <c r="U13" s="619"/>
      <c r="V13" s="619"/>
      <c r="W13" s="619"/>
      <c r="X13" s="619"/>
      <c r="Y13" s="620"/>
      <c r="Z13" s="621" t="s">
        <v>104</v>
      </c>
      <c r="AA13" s="621"/>
      <c r="AB13" s="621"/>
      <c r="AC13" s="621"/>
      <c r="AD13" s="622" t="s">
        <v>104</v>
      </c>
      <c r="AE13" s="622"/>
      <c r="AF13" s="622"/>
      <c r="AG13" s="622"/>
      <c r="AH13" s="622"/>
      <c r="AI13" s="622"/>
      <c r="AJ13" s="622"/>
      <c r="AK13" s="622"/>
      <c r="AL13" s="623" t="s">
        <v>104</v>
      </c>
      <c r="AM13" s="624"/>
      <c r="AN13" s="624"/>
      <c r="AO13" s="625"/>
      <c r="AP13" s="615" t="s">
        <v>208</v>
      </c>
      <c r="AQ13" s="616"/>
      <c r="AR13" s="616"/>
      <c r="AS13" s="616"/>
      <c r="AT13" s="616"/>
      <c r="AU13" s="616"/>
      <c r="AV13" s="616"/>
      <c r="AW13" s="616"/>
      <c r="AX13" s="616"/>
      <c r="AY13" s="616"/>
      <c r="AZ13" s="616"/>
      <c r="BA13" s="616"/>
      <c r="BB13" s="616"/>
      <c r="BC13" s="617"/>
      <c r="BD13" s="618">
        <v>554537</v>
      </c>
      <c r="BE13" s="619"/>
      <c r="BF13" s="619"/>
      <c r="BG13" s="619"/>
      <c r="BH13" s="619"/>
      <c r="BI13" s="619"/>
      <c r="BJ13" s="619"/>
      <c r="BK13" s="620"/>
      <c r="BL13" s="621">
        <v>0.5</v>
      </c>
      <c r="BM13" s="621"/>
      <c r="BN13" s="621"/>
      <c r="BO13" s="621"/>
      <c r="BP13" s="622" t="s">
        <v>104</v>
      </c>
      <c r="BQ13" s="622"/>
      <c r="BR13" s="622"/>
      <c r="BS13" s="622"/>
      <c r="BT13" s="622"/>
      <c r="BU13" s="622"/>
      <c r="BV13" s="622"/>
      <c r="BW13" s="626"/>
      <c r="BY13" s="615" t="s">
        <v>209</v>
      </c>
      <c r="BZ13" s="616"/>
      <c r="CA13" s="616"/>
      <c r="CB13" s="616"/>
      <c r="CC13" s="616"/>
      <c r="CD13" s="616"/>
      <c r="CE13" s="616"/>
      <c r="CF13" s="616"/>
      <c r="CG13" s="616"/>
      <c r="CH13" s="616"/>
      <c r="CI13" s="616"/>
      <c r="CJ13" s="616"/>
      <c r="CK13" s="616"/>
      <c r="CL13" s="617"/>
      <c r="CM13" s="618">
        <v>77663928</v>
      </c>
      <c r="CN13" s="619"/>
      <c r="CO13" s="619"/>
      <c r="CP13" s="619"/>
      <c r="CQ13" s="619"/>
      <c r="CR13" s="619"/>
      <c r="CS13" s="619"/>
      <c r="CT13" s="620"/>
      <c r="CU13" s="621">
        <v>17.3</v>
      </c>
      <c r="CV13" s="621"/>
      <c r="CW13" s="621"/>
      <c r="CX13" s="621"/>
      <c r="CY13" s="627">
        <v>54080025</v>
      </c>
      <c r="CZ13" s="619"/>
      <c r="DA13" s="619"/>
      <c r="DB13" s="619"/>
      <c r="DC13" s="619"/>
      <c r="DD13" s="619"/>
      <c r="DE13" s="619"/>
      <c r="DF13" s="619"/>
      <c r="DG13" s="619"/>
      <c r="DH13" s="619"/>
      <c r="DI13" s="619"/>
      <c r="DJ13" s="619"/>
      <c r="DK13" s="620"/>
      <c r="DL13" s="627">
        <v>11616767</v>
      </c>
      <c r="DM13" s="619"/>
      <c r="DN13" s="619"/>
      <c r="DO13" s="619"/>
      <c r="DP13" s="619"/>
      <c r="DQ13" s="619"/>
      <c r="DR13" s="619"/>
      <c r="DS13" s="619"/>
      <c r="DT13" s="619"/>
      <c r="DU13" s="619"/>
      <c r="DV13" s="619"/>
      <c r="DW13" s="619"/>
      <c r="DX13" s="628"/>
    </row>
    <row r="14" spans="2:138" ht="11.25" customHeight="1">
      <c r="B14" s="615" t="s">
        <v>210</v>
      </c>
      <c r="C14" s="616"/>
      <c r="D14" s="616"/>
      <c r="E14" s="616"/>
      <c r="F14" s="616"/>
      <c r="G14" s="616"/>
      <c r="H14" s="616"/>
      <c r="I14" s="616"/>
      <c r="J14" s="616"/>
      <c r="K14" s="616"/>
      <c r="L14" s="616"/>
      <c r="M14" s="616"/>
      <c r="N14" s="616"/>
      <c r="O14" s="616"/>
      <c r="P14" s="616"/>
      <c r="Q14" s="617"/>
      <c r="R14" s="618">
        <v>271298</v>
      </c>
      <c r="S14" s="619"/>
      <c r="T14" s="619"/>
      <c r="U14" s="619"/>
      <c r="V14" s="619"/>
      <c r="W14" s="619"/>
      <c r="X14" s="619"/>
      <c r="Y14" s="620"/>
      <c r="Z14" s="621">
        <v>0.1</v>
      </c>
      <c r="AA14" s="621"/>
      <c r="AB14" s="621"/>
      <c r="AC14" s="621"/>
      <c r="AD14" s="622">
        <v>271298</v>
      </c>
      <c r="AE14" s="622"/>
      <c r="AF14" s="622"/>
      <c r="AG14" s="622"/>
      <c r="AH14" s="622"/>
      <c r="AI14" s="622"/>
      <c r="AJ14" s="622"/>
      <c r="AK14" s="622"/>
      <c r="AL14" s="623">
        <v>0.1</v>
      </c>
      <c r="AM14" s="624"/>
      <c r="AN14" s="624"/>
      <c r="AO14" s="625"/>
      <c r="AP14" s="615" t="s">
        <v>211</v>
      </c>
      <c r="AQ14" s="616"/>
      <c r="AR14" s="616"/>
      <c r="AS14" s="616"/>
      <c r="AT14" s="616"/>
      <c r="AU14" s="616"/>
      <c r="AV14" s="616"/>
      <c r="AW14" s="616"/>
      <c r="AX14" s="616"/>
      <c r="AY14" s="616"/>
      <c r="AZ14" s="616"/>
      <c r="BA14" s="616"/>
      <c r="BB14" s="616"/>
      <c r="BC14" s="617"/>
      <c r="BD14" s="618">
        <v>324783</v>
      </c>
      <c r="BE14" s="619"/>
      <c r="BF14" s="619"/>
      <c r="BG14" s="619"/>
      <c r="BH14" s="619"/>
      <c r="BI14" s="619"/>
      <c r="BJ14" s="619"/>
      <c r="BK14" s="620"/>
      <c r="BL14" s="621">
        <v>0.3</v>
      </c>
      <c r="BM14" s="621"/>
      <c r="BN14" s="621"/>
      <c r="BO14" s="621"/>
      <c r="BP14" s="622" t="s">
        <v>104</v>
      </c>
      <c r="BQ14" s="622"/>
      <c r="BR14" s="622"/>
      <c r="BS14" s="622"/>
      <c r="BT14" s="622"/>
      <c r="BU14" s="622"/>
      <c r="BV14" s="622"/>
      <c r="BW14" s="626"/>
      <c r="BY14" s="615" t="s">
        <v>212</v>
      </c>
      <c r="BZ14" s="616"/>
      <c r="CA14" s="616"/>
      <c r="CB14" s="616"/>
      <c r="CC14" s="616"/>
      <c r="CD14" s="616"/>
      <c r="CE14" s="616"/>
      <c r="CF14" s="616"/>
      <c r="CG14" s="616"/>
      <c r="CH14" s="616"/>
      <c r="CI14" s="616"/>
      <c r="CJ14" s="616"/>
      <c r="CK14" s="616"/>
      <c r="CL14" s="617"/>
      <c r="CM14" s="618">
        <v>21446264</v>
      </c>
      <c r="CN14" s="619"/>
      <c r="CO14" s="619"/>
      <c r="CP14" s="619"/>
      <c r="CQ14" s="619"/>
      <c r="CR14" s="619"/>
      <c r="CS14" s="619"/>
      <c r="CT14" s="620"/>
      <c r="CU14" s="621">
        <v>4.8</v>
      </c>
      <c r="CV14" s="621"/>
      <c r="CW14" s="621"/>
      <c r="CX14" s="621"/>
      <c r="CY14" s="627">
        <v>1076801</v>
      </c>
      <c r="CZ14" s="619"/>
      <c r="DA14" s="619"/>
      <c r="DB14" s="619"/>
      <c r="DC14" s="619"/>
      <c r="DD14" s="619"/>
      <c r="DE14" s="619"/>
      <c r="DF14" s="619"/>
      <c r="DG14" s="619"/>
      <c r="DH14" s="619"/>
      <c r="DI14" s="619"/>
      <c r="DJ14" s="619"/>
      <c r="DK14" s="620"/>
      <c r="DL14" s="627">
        <v>19562476</v>
      </c>
      <c r="DM14" s="619"/>
      <c r="DN14" s="619"/>
      <c r="DO14" s="619"/>
      <c r="DP14" s="619"/>
      <c r="DQ14" s="619"/>
      <c r="DR14" s="619"/>
      <c r="DS14" s="619"/>
      <c r="DT14" s="619"/>
      <c r="DU14" s="619"/>
      <c r="DV14" s="619"/>
      <c r="DW14" s="619"/>
      <c r="DX14" s="628"/>
    </row>
    <row r="15" spans="2:138" ht="11.25" customHeight="1">
      <c r="B15" s="615" t="s">
        <v>213</v>
      </c>
      <c r="C15" s="616"/>
      <c r="D15" s="616"/>
      <c r="E15" s="616"/>
      <c r="F15" s="616"/>
      <c r="G15" s="616"/>
      <c r="H15" s="616"/>
      <c r="I15" s="616"/>
      <c r="J15" s="616"/>
      <c r="K15" s="616"/>
      <c r="L15" s="616"/>
      <c r="M15" s="616"/>
      <c r="N15" s="616"/>
      <c r="O15" s="616"/>
      <c r="P15" s="616"/>
      <c r="Q15" s="617"/>
      <c r="R15" s="618">
        <v>128342018</v>
      </c>
      <c r="S15" s="619"/>
      <c r="T15" s="619"/>
      <c r="U15" s="619"/>
      <c r="V15" s="619"/>
      <c r="W15" s="619"/>
      <c r="X15" s="619"/>
      <c r="Y15" s="620"/>
      <c r="Z15" s="621">
        <v>27.6</v>
      </c>
      <c r="AA15" s="621"/>
      <c r="AB15" s="621"/>
      <c r="AC15" s="621"/>
      <c r="AD15" s="622">
        <v>125855993</v>
      </c>
      <c r="AE15" s="622"/>
      <c r="AF15" s="622"/>
      <c r="AG15" s="622"/>
      <c r="AH15" s="622"/>
      <c r="AI15" s="622"/>
      <c r="AJ15" s="622"/>
      <c r="AK15" s="622"/>
      <c r="AL15" s="623">
        <v>52.9</v>
      </c>
      <c r="AM15" s="624"/>
      <c r="AN15" s="624"/>
      <c r="AO15" s="625"/>
      <c r="AP15" s="615" t="s">
        <v>214</v>
      </c>
      <c r="AQ15" s="616"/>
      <c r="AR15" s="616"/>
      <c r="AS15" s="616"/>
      <c r="AT15" s="616"/>
      <c r="AU15" s="616"/>
      <c r="AV15" s="616"/>
      <c r="AW15" s="616"/>
      <c r="AX15" s="616"/>
      <c r="AY15" s="616"/>
      <c r="AZ15" s="616"/>
      <c r="BA15" s="616"/>
      <c r="BB15" s="616"/>
      <c r="BC15" s="617"/>
      <c r="BD15" s="618">
        <v>24406023</v>
      </c>
      <c r="BE15" s="619"/>
      <c r="BF15" s="619"/>
      <c r="BG15" s="619"/>
      <c r="BH15" s="619"/>
      <c r="BI15" s="619"/>
      <c r="BJ15" s="619"/>
      <c r="BK15" s="620"/>
      <c r="BL15" s="621">
        <v>21.7</v>
      </c>
      <c r="BM15" s="621"/>
      <c r="BN15" s="621"/>
      <c r="BO15" s="621"/>
      <c r="BP15" s="622" t="s">
        <v>104</v>
      </c>
      <c r="BQ15" s="622"/>
      <c r="BR15" s="622"/>
      <c r="BS15" s="622"/>
      <c r="BT15" s="622"/>
      <c r="BU15" s="622"/>
      <c r="BV15" s="622"/>
      <c r="BW15" s="626"/>
      <c r="BY15" s="615" t="s">
        <v>215</v>
      </c>
      <c r="BZ15" s="616"/>
      <c r="CA15" s="616"/>
      <c r="CB15" s="616"/>
      <c r="CC15" s="616"/>
      <c r="CD15" s="616"/>
      <c r="CE15" s="616"/>
      <c r="CF15" s="616"/>
      <c r="CG15" s="616"/>
      <c r="CH15" s="616"/>
      <c r="CI15" s="616"/>
      <c r="CJ15" s="616"/>
      <c r="CK15" s="616"/>
      <c r="CL15" s="617"/>
      <c r="CM15" s="618" t="s">
        <v>104</v>
      </c>
      <c r="CN15" s="619"/>
      <c r="CO15" s="619"/>
      <c r="CP15" s="619"/>
      <c r="CQ15" s="619"/>
      <c r="CR15" s="619"/>
      <c r="CS15" s="619"/>
      <c r="CT15" s="620"/>
      <c r="CU15" s="621" t="s">
        <v>104</v>
      </c>
      <c r="CV15" s="621"/>
      <c r="CW15" s="621"/>
      <c r="CX15" s="621"/>
      <c r="CY15" s="627" t="s">
        <v>104</v>
      </c>
      <c r="CZ15" s="619"/>
      <c r="DA15" s="619"/>
      <c r="DB15" s="619"/>
      <c r="DC15" s="619"/>
      <c r="DD15" s="619"/>
      <c r="DE15" s="619"/>
      <c r="DF15" s="619"/>
      <c r="DG15" s="619"/>
      <c r="DH15" s="619"/>
      <c r="DI15" s="619"/>
      <c r="DJ15" s="619"/>
      <c r="DK15" s="620"/>
      <c r="DL15" s="627" t="s">
        <v>104</v>
      </c>
      <c r="DM15" s="619"/>
      <c r="DN15" s="619"/>
      <c r="DO15" s="619"/>
      <c r="DP15" s="619"/>
      <c r="DQ15" s="619"/>
      <c r="DR15" s="619"/>
      <c r="DS15" s="619"/>
      <c r="DT15" s="619"/>
      <c r="DU15" s="619"/>
      <c r="DV15" s="619"/>
      <c r="DW15" s="619"/>
      <c r="DX15" s="628"/>
    </row>
    <row r="16" spans="2:138" ht="11.25" customHeight="1">
      <c r="B16" s="615" t="s">
        <v>216</v>
      </c>
      <c r="C16" s="616"/>
      <c r="D16" s="616"/>
      <c r="E16" s="616"/>
      <c r="F16" s="616"/>
      <c r="G16" s="616"/>
      <c r="H16" s="616"/>
      <c r="I16" s="616"/>
      <c r="J16" s="616"/>
      <c r="K16" s="616"/>
      <c r="L16" s="616"/>
      <c r="M16" s="616"/>
      <c r="N16" s="616"/>
      <c r="O16" s="616"/>
      <c r="P16" s="616"/>
      <c r="Q16" s="617"/>
      <c r="R16" s="618">
        <v>125855993</v>
      </c>
      <c r="S16" s="619"/>
      <c r="T16" s="619"/>
      <c r="U16" s="619"/>
      <c r="V16" s="619"/>
      <c r="W16" s="619"/>
      <c r="X16" s="619"/>
      <c r="Y16" s="620"/>
      <c r="Z16" s="623">
        <v>27</v>
      </c>
      <c r="AA16" s="624"/>
      <c r="AB16" s="624"/>
      <c r="AC16" s="629"/>
      <c r="AD16" s="627">
        <v>125855993</v>
      </c>
      <c r="AE16" s="619"/>
      <c r="AF16" s="619"/>
      <c r="AG16" s="619"/>
      <c r="AH16" s="619"/>
      <c r="AI16" s="619"/>
      <c r="AJ16" s="619"/>
      <c r="AK16" s="620"/>
      <c r="AL16" s="623">
        <v>52.9</v>
      </c>
      <c r="AM16" s="624"/>
      <c r="AN16" s="624"/>
      <c r="AO16" s="625"/>
      <c r="AP16" s="615" t="s">
        <v>217</v>
      </c>
      <c r="AQ16" s="616"/>
      <c r="AR16" s="616"/>
      <c r="AS16" s="616"/>
      <c r="AT16" s="616"/>
      <c r="AU16" s="616"/>
      <c r="AV16" s="616"/>
      <c r="AW16" s="616"/>
      <c r="AX16" s="616"/>
      <c r="AY16" s="616"/>
      <c r="AZ16" s="616"/>
      <c r="BA16" s="616"/>
      <c r="BB16" s="616"/>
      <c r="BC16" s="617"/>
      <c r="BD16" s="618">
        <v>993500</v>
      </c>
      <c r="BE16" s="619"/>
      <c r="BF16" s="619"/>
      <c r="BG16" s="619"/>
      <c r="BH16" s="619"/>
      <c r="BI16" s="619"/>
      <c r="BJ16" s="619"/>
      <c r="BK16" s="620"/>
      <c r="BL16" s="621">
        <v>0.9</v>
      </c>
      <c r="BM16" s="621"/>
      <c r="BN16" s="621"/>
      <c r="BO16" s="621"/>
      <c r="BP16" s="622" t="s">
        <v>104</v>
      </c>
      <c r="BQ16" s="622"/>
      <c r="BR16" s="622"/>
      <c r="BS16" s="622"/>
      <c r="BT16" s="622"/>
      <c r="BU16" s="622"/>
      <c r="BV16" s="622"/>
      <c r="BW16" s="626"/>
      <c r="BY16" s="615" t="s">
        <v>218</v>
      </c>
      <c r="BZ16" s="616"/>
      <c r="CA16" s="616"/>
      <c r="CB16" s="616"/>
      <c r="CC16" s="616"/>
      <c r="CD16" s="616"/>
      <c r="CE16" s="616"/>
      <c r="CF16" s="616"/>
      <c r="CG16" s="616"/>
      <c r="CH16" s="616"/>
      <c r="CI16" s="616"/>
      <c r="CJ16" s="616"/>
      <c r="CK16" s="616"/>
      <c r="CL16" s="617"/>
      <c r="CM16" s="618">
        <v>89062092</v>
      </c>
      <c r="CN16" s="619"/>
      <c r="CO16" s="619"/>
      <c r="CP16" s="619"/>
      <c r="CQ16" s="619"/>
      <c r="CR16" s="619"/>
      <c r="CS16" s="619"/>
      <c r="CT16" s="620"/>
      <c r="CU16" s="621">
        <v>19.8</v>
      </c>
      <c r="CV16" s="621"/>
      <c r="CW16" s="621"/>
      <c r="CX16" s="621"/>
      <c r="CY16" s="627">
        <v>2658994</v>
      </c>
      <c r="CZ16" s="619"/>
      <c r="DA16" s="619"/>
      <c r="DB16" s="619"/>
      <c r="DC16" s="619"/>
      <c r="DD16" s="619"/>
      <c r="DE16" s="619"/>
      <c r="DF16" s="619"/>
      <c r="DG16" s="619"/>
      <c r="DH16" s="619"/>
      <c r="DI16" s="619"/>
      <c r="DJ16" s="619"/>
      <c r="DK16" s="620"/>
      <c r="DL16" s="627">
        <v>69175716</v>
      </c>
      <c r="DM16" s="619"/>
      <c r="DN16" s="619"/>
      <c r="DO16" s="619"/>
      <c r="DP16" s="619"/>
      <c r="DQ16" s="619"/>
      <c r="DR16" s="619"/>
      <c r="DS16" s="619"/>
      <c r="DT16" s="619"/>
      <c r="DU16" s="619"/>
      <c r="DV16" s="619"/>
      <c r="DW16" s="619"/>
      <c r="DX16" s="628"/>
    </row>
    <row r="17" spans="2:128" ht="11.25" customHeight="1">
      <c r="B17" s="615" t="s">
        <v>219</v>
      </c>
      <c r="C17" s="616"/>
      <c r="D17" s="616"/>
      <c r="E17" s="616"/>
      <c r="F17" s="616"/>
      <c r="G17" s="616"/>
      <c r="H17" s="616"/>
      <c r="I17" s="616"/>
      <c r="J17" s="616"/>
      <c r="K17" s="616"/>
      <c r="L17" s="616"/>
      <c r="M17" s="616"/>
      <c r="N17" s="616"/>
      <c r="O17" s="616"/>
      <c r="P17" s="616"/>
      <c r="Q17" s="617"/>
      <c r="R17" s="618">
        <v>2475187</v>
      </c>
      <c r="S17" s="619"/>
      <c r="T17" s="619"/>
      <c r="U17" s="619"/>
      <c r="V17" s="619"/>
      <c r="W17" s="619"/>
      <c r="X17" s="619"/>
      <c r="Y17" s="620"/>
      <c r="Z17" s="623">
        <v>0.5</v>
      </c>
      <c r="AA17" s="624"/>
      <c r="AB17" s="624"/>
      <c r="AC17" s="629"/>
      <c r="AD17" s="627" t="s">
        <v>104</v>
      </c>
      <c r="AE17" s="619"/>
      <c r="AF17" s="619"/>
      <c r="AG17" s="619"/>
      <c r="AH17" s="619"/>
      <c r="AI17" s="619"/>
      <c r="AJ17" s="619"/>
      <c r="AK17" s="620"/>
      <c r="AL17" s="623" t="s">
        <v>104</v>
      </c>
      <c r="AM17" s="624"/>
      <c r="AN17" s="624"/>
      <c r="AO17" s="625"/>
      <c r="AP17" s="615" t="s">
        <v>220</v>
      </c>
      <c r="AQ17" s="616"/>
      <c r="AR17" s="616"/>
      <c r="AS17" s="616"/>
      <c r="AT17" s="616"/>
      <c r="AU17" s="616"/>
      <c r="AV17" s="616"/>
      <c r="AW17" s="616"/>
      <c r="AX17" s="616"/>
      <c r="AY17" s="616"/>
      <c r="AZ17" s="616"/>
      <c r="BA17" s="616"/>
      <c r="BB17" s="616"/>
      <c r="BC17" s="617"/>
      <c r="BD17" s="618">
        <v>23412523</v>
      </c>
      <c r="BE17" s="619"/>
      <c r="BF17" s="619"/>
      <c r="BG17" s="619"/>
      <c r="BH17" s="619"/>
      <c r="BI17" s="619"/>
      <c r="BJ17" s="619"/>
      <c r="BK17" s="620"/>
      <c r="BL17" s="621">
        <v>20.8</v>
      </c>
      <c r="BM17" s="621"/>
      <c r="BN17" s="621"/>
      <c r="BO17" s="621"/>
      <c r="BP17" s="622" t="s">
        <v>104</v>
      </c>
      <c r="BQ17" s="622"/>
      <c r="BR17" s="622"/>
      <c r="BS17" s="622"/>
      <c r="BT17" s="622"/>
      <c r="BU17" s="622"/>
      <c r="BV17" s="622"/>
      <c r="BW17" s="626"/>
      <c r="BY17" s="615" t="s">
        <v>221</v>
      </c>
      <c r="BZ17" s="616"/>
      <c r="CA17" s="616"/>
      <c r="CB17" s="616"/>
      <c r="CC17" s="616"/>
      <c r="CD17" s="616"/>
      <c r="CE17" s="616"/>
      <c r="CF17" s="616"/>
      <c r="CG17" s="616"/>
      <c r="CH17" s="616"/>
      <c r="CI17" s="616"/>
      <c r="CJ17" s="616"/>
      <c r="CK17" s="616"/>
      <c r="CL17" s="617"/>
      <c r="CM17" s="618">
        <v>1027777</v>
      </c>
      <c r="CN17" s="619"/>
      <c r="CO17" s="619"/>
      <c r="CP17" s="619"/>
      <c r="CQ17" s="619"/>
      <c r="CR17" s="619"/>
      <c r="CS17" s="619"/>
      <c r="CT17" s="620"/>
      <c r="CU17" s="621">
        <v>0.2</v>
      </c>
      <c r="CV17" s="621"/>
      <c r="CW17" s="621"/>
      <c r="CX17" s="621"/>
      <c r="CY17" s="627" t="s">
        <v>104</v>
      </c>
      <c r="CZ17" s="619"/>
      <c r="DA17" s="619"/>
      <c r="DB17" s="619"/>
      <c r="DC17" s="619"/>
      <c r="DD17" s="619"/>
      <c r="DE17" s="619"/>
      <c r="DF17" s="619"/>
      <c r="DG17" s="619"/>
      <c r="DH17" s="619"/>
      <c r="DI17" s="619"/>
      <c r="DJ17" s="619"/>
      <c r="DK17" s="620"/>
      <c r="DL17" s="627">
        <v>7806</v>
      </c>
      <c r="DM17" s="619"/>
      <c r="DN17" s="619"/>
      <c r="DO17" s="619"/>
      <c r="DP17" s="619"/>
      <c r="DQ17" s="619"/>
      <c r="DR17" s="619"/>
      <c r="DS17" s="619"/>
      <c r="DT17" s="619"/>
      <c r="DU17" s="619"/>
      <c r="DV17" s="619"/>
      <c r="DW17" s="619"/>
      <c r="DX17" s="628"/>
    </row>
    <row r="18" spans="2:128" ht="11.25" customHeight="1">
      <c r="B18" s="615" t="s">
        <v>222</v>
      </c>
      <c r="C18" s="616"/>
      <c r="D18" s="616"/>
      <c r="E18" s="616"/>
      <c r="F18" s="616"/>
      <c r="G18" s="616"/>
      <c r="H18" s="616"/>
      <c r="I18" s="616"/>
      <c r="J18" s="616"/>
      <c r="K18" s="616"/>
      <c r="L18" s="616"/>
      <c r="M18" s="616"/>
      <c r="N18" s="616"/>
      <c r="O18" s="616"/>
      <c r="P18" s="616"/>
      <c r="Q18" s="617"/>
      <c r="R18" s="618">
        <v>10838</v>
      </c>
      <c r="S18" s="619"/>
      <c r="T18" s="619"/>
      <c r="U18" s="619"/>
      <c r="V18" s="619"/>
      <c r="W18" s="619"/>
      <c r="X18" s="619"/>
      <c r="Y18" s="620"/>
      <c r="Z18" s="623">
        <v>0</v>
      </c>
      <c r="AA18" s="624"/>
      <c r="AB18" s="624"/>
      <c r="AC18" s="629"/>
      <c r="AD18" s="627" t="s">
        <v>104</v>
      </c>
      <c r="AE18" s="619"/>
      <c r="AF18" s="619"/>
      <c r="AG18" s="619"/>
      <c r="AH18" s="619"/>
      <c r="AI18" s="619"/>
      <c r="AJ18" s="619"/>
      <c r="AK18" s="620"/>
      <c r="AL18" s="623" t="s">
        <v>104</v>
      </c>
      <c r="AM18" s="624"/>
      <c r="AN18" s="624"/>
      <c r="AO18" s="625"/>
      <c r="AP18" s="615" t="s">
        <v>223</v>
      </c>
      <c r="AQ18" s="616"/>
      <c r="AR18" s="616"/>
      <c r="AS18" s="616"/>
      <c r="AT18" s="616"/>
      <c r="AU18" s="616"/>
      <c r="AV18" s="616"/>
      <c r="AW18" s="616"/>
      <c r="AX18" s="616"/>
      <c r="AY18" s="616"/>
      <c r="AZ18" s="616"/>
      <c r="BA18" s="616"/>
      <c r="BB18" s="616"/>
      <c r="BC18" s="617"/>
      <c r="BD18" s="618">
        <v>30619891</v>
      </c>
      <c r="BE18" s="619"/>
      <c r="BF18" s="619"/>
      <c r="BG18" s="619"/>
      <c r="BH18" s="619"/>
      <c r="BI18" s="619"/>
      <c r="BJ18" s="619"/>
      <c r="BK18" s="620"/>
      <c r="BL18" s="621">
        <v>27.2</v>
      </c>
      <c r="BM18" s="621"/>
      <c r="BN18" s="621"/>
      <c r="BO18" s="621"/>
      <c r="BP18" s="622" t="s">
        <v>104</v>
      </c>
      <c r="BQ18" s="622"/>
      <c r="BR18" s="622"/>
      <c r="BS18" s="622"/>
      <c r="BT18" s="622"/>
      <c r="BU18" s="622"/>
      <c r="BV18" s="622"/>
      <c r="BW18" s="626"/>
      <c r="BY18" s="615" t="s">
        <v>224</v>
      </c>
      <c r="BZ18" s="616"/>
      <c r="CA18" s="616"/>
      <c r="CB18" s="616"/>
      <c r="CC18" s="616"/>
      <c r="CD18" s="616"/>
      <c r="CE18" s="616"/>
      <c r="CF18" s="616"/>
      <c r="CG18" s="616"/>
      <c r="CH18" s="616"/>
      <c r="CI18" s="616"/>
      <c r="CJ18" s="616"/>
      <c r="CK18" s="616"/>
      <c r="CL18" s="617"/>
      <c r="CM18" s="618">
        <v>84742544</v>
      </c>
      <c r="CN18" s="619"/>
      <c r="CO18" s="619"/>
      <c r="CP18" s="619"/>
      <c r="CQ18" s="619"/>
      <c r="CR18" s="619"/>
      <c r="CS18" s="619"/>
      <c r="CT18" s="620"/>
      <c r="CU18" s="621">
        <v>18.8</v>
      </c>
      <c r="CV18" s="621"/>
      <c r="CW18" s="621"/>
      <c r="CX18" s="621"/>
      <c r="CY18" s="627" t="s">
        <v>104</v>
      </c>
      <c r="CZ18" s="619"/>
      <c r="DA18" s="619"/>
      <c r="DB18" s="619"/>
      <c r="DC18" s="619"/>
      <c r="DD18" s="619"/>
      <c r="DE18" s="619"/>
      <c r="DF18" s="619"/>
      <c r="DG18" s="619"/>
      <c r="DH18" s="619"/>
      <c r="DI18" s="619"/>
      <c r="DJ18" s="619"/>
      <c r="DK18" s="620"/>
      <c r="DL18" s="627">
        <v>81445736</v>
      </c>
      <c r="DM18" s="619"/>
      <c r="DN18" s="619"/>
      <c r="DO18" s="619"/>
      <c r="DP18" s="619"/>
      <c r="DQ18" s="619"/>
      <c r="DR18" s="619"/>
      <c r="DS18" s="619"/>
      <c r="DT18" s="619"/>
      <c r="DU18" s="619"/>
      <c r="DV18" s="619"/>
      <c r="DW18" s="619"/>
      <c r="DX18" s="628"/>
    </row>
    <row r="19" spans="2:128" ht="11.25" customHeight="1">
      <c r="B19" s="615" t="s">
        <v>225</v>
      </c>
      <c r="C19" s="616"/>
      <c r="D19" s="616"/>
      <c r="E19" s="616"/>
      <c r="F19" s="616"/>
      <c r="G19" s="616"/>
      <c r="H19" s="616"/>
      <c r="I19" s="616"/>
      <c r="J19" s="616"/>
      <c r="K19" s="616"/>
      <c r="L19" s="616"/>
      <c r="M19" s="616"/>
      <c r="N19" s="616"/>
      <c r="O19" s="616"/>
      <c r="P19" s="616"/>
      <c r="Q19" s="617"/>
      <c r="R19" s="618">
        <v>254509136</v>
      </c>
      <c r="S19" s="619"/>
      <c r="T19" s="619"/>
      <c r="U19" s="619"/>
      <c r="V19" s="619"/>
      <c r="W19" s="619"/>
      <c r="X19" s="619"/>
      <c r="Y19" s="620"/>
      <c r="Z19" s="623">
        <v>54.7</v>
      </c>
      <c r="AA19" s="624"/>
      <c r="AB19" s="624"/>
      <c r="AC19" s="629"/>
      <c r="AD19" s="627">
        <v>234227093</v>
      </c>
      <c r="AE19" s="619"/>
      <c r="AF19" s="619"/>
      <c r="AG19" s="619"/>
      <c r="AH19" s="619"/>
      <c r="AI19" s="619"/>
      <c r="AJ19" s="619"/>
      <c r="AK19" s="620"/>
      <c r="AL19" s="623">
        <v>98.5</v>
      </c>
      <c r="AM19" s="624"/>
      <c r="AN19" s="624"/>
      <c r="AO19" s="625"/>
      <c r="AP19" s="615" t="s">
        <v>226</v>
      </c>
      <c r="AQ19" s="616"/>
      <c r="AR19" s="616"/>
      <c r="AS19" s="616"/>
      <c r="AT19" s="616"/>
      <c r="AU19" s="616"/>
      <c r="AV19" s="616"/>
      <c r="AW19" s="616"/>
      <c r="AX19" s="616"/>
      <c r="AY19" s="616"/>
      <c r="AZ19" s="616"/>
      <c r="BA19" s="616"/>
      <c r="BB19" s="616"/>
      <c r="BC19" s="617"/>
      <c r="BD19" s="618">
        <v>1882844</v>
      </c>
      <c r="BE19" s="619"/>
      <c r="BF19" s="619"/>
      <c r="BG19" s="619"/>
      <c r="BH19" s="619"/>
      <c r="BI19" s="619"/>
      <c r="BJ19" s="619"/>
      <c r="BK19" s="620"/>
      <c r="BL19" s="621">
        <v>1.7</v>
      </c>
      <c r="BM19" s="621"/>
      <c r="BN19" s="621"/>
      <c r="BO19" s="621"/>
      <c r="BP19" s="622" t="s">
        <v>104</v>
      </c>
      <c r="BQ19" s="622"/>
      <c r="BR19" s="622"/>
      <c r="BS19" s="622"/>
      <c r="BT19" s="622"/>
      <c r="BU19" s="622"/>
      <c r="BV19" s="622"/>
      <c r="BW19" s="626"/>
      <c r="BY19" s="615" t="s">
        <v>227</v>
      </c>
      <c r="BZ19" s="616"/>
      <c r="CA19" s="616"/>
      <c r="CB19" s="616"/>
      <c r="CC19" s="616"/>
      <c r="CD19" s="616"/>
      <c r="CE19" s="616"/>
      <c r="CF19" s="616"/>
      <c r="CG19" s="616"/>
      <c r="CH19" s="616"/>
      <c r="CI19" s="616"/>
      <c r="CJ19" s="616"/>
      <c r="CK19" s="616"/>
      <c r="CL19" s="617"/>
      <c r="CM19" s="618" t="s">
        <v>104</v>
      </c>
      <c r="CN19" s="619"/>
      <c r="CO19" s="619"/>
      <c r="CP19" s="619"/>
      <c r="CQ19" s="619"/>
      <c r="CR19" s="619"/>
      <c r="CS19" s="619"/>
      <c r="CT19" s="620"/>
      <c r="CU19" s="621" t="s">
        <v>104</v>
      </c>
      <c r="CV19" s="621"/>
      <c r="CW19" s="621"/>
      <c r="CX19" s="621"/>
      <c r="CY19" s="627" t="s">
        <v>104</v>
      </c>
      <c r="CZ19" s="619"/>
      <c r="DA19" s="619"/>
      <c r="DB19" s="619"/>
      <c r="DC19" s="619"/>
      <c r="DD19" s="619"/>
      <c r="DE19" s="619"/>
      <c r="DF19" s="619"/>
      <c r="DG19" s="619"/>
      <c r="DH19" s="619"/>
      <c r="DI19" s="619"/>
      <c r="DJ19" s="619"/>
      <c r="DK19" s="620"/>
      <c r="DL19" s="627" t="s">
        <v>104</v>
      </c>
      <c r="DM19" s="619"/>
      <c r="DN19" s="619"/>
      <c r="DO19" s="619"/>
      <c r="DP19" s="619"/>
      <c r="DQ19" s="619"/>
      <c r="DR19" s="619"/>
      <c r="DS19" s="619"/>
      <c r="DT19" s="619"/>
      <c r="DU19" s="619"/>
      <c r="DV19" s="619"/>
      <c r="DW19" s="619"/>
      <c r="DX19" s="628"/>
    </row>
    <row r="20" spans="2:128" ht="11.25" customHeight="1">
      <c r="B20" s="615" t="s">
        <v>228</v>
      </c>
      <c r="C20" s="616"/>
      <c r="D20" s="616"/>
      <c r="E20" s="616"/>
      <c r="F20" s="616"/>
      <c r="G20" s="616"/>
      <c r="H20" s="616"/>
      <c r="I20" s="616"/>
      <c r="J20" s="616"/>
      <c r="K20" s="616"/>
      <c r="L20" s="616"/>
      <c r="M20" s="616"/>
      <c r="N20" s="616"/>
      <c r="O20" s="616"/>
      <c r="P20" s="616"/>
      <c r="Q20" s="617"/>
      <c r="R20" s="618">
        <v>282236</v>
      </c>
      <c r="S20" s="619"/>
      <c r="T20" s="619"/>
      <c r="U20" s="619"/>
      <c r="V20" s="619"/>
      <c r="W20" s="619"/>
      <c r="X20" s="619"/>
      <c r="Y20" s="620"/>
      <c r="Z20" s="623">
        <v>0.1</v>
      </c>
      <c r="AA20" s="624"/>
      <c r="AB20" s="624"/>
      <c r="AC20" s="629"/>
      <c r="AD20" s="627">
        <v>282236</v>
      </c>
      <c r="AE20" s="619"/>
      <c r="AF20" s="619"/>
      <c r="AG20" s="619"/>
      <c r="AH20" s="619"/>
      <c r="AI20" s="619"/>
      <c r="AJ20" s="619"/>
      <c r="AK20" s="620"/>
      <c r="AL20" s="623">
        <v>0.1</v>
      </c>
      <c r="AM20" s="624"/>
      <c r="AN20" s="624"/>
      <c r="AO20" s="625"/>
      <c r="AP20" s="630" t="s">
        <v>229</v>
      </c>
      <c r="AQ20" s="631"/>
      <c r="AR20" s="631"/>
      <c r="AS20" s="631"/>
      <c r="AT20" s="631"/>
      <c r="AU20" s="631"/>
      <c r="AV20" s="631"/>
      <c r="AW20" s="631"/>
      <c r="AX20" s="631"/>
      <c r="AY20" s="631"/>
      <c r="AZ20" s="631"/>
      <c r="BA20" s="631"/>
      <c r="BB20" s="631"/>
      <c r="BC20" s="632"/>
      <c r="BD20" s="618">
        <v>1014510</v>
      </c>
      <c r="BE20" s="619"/>
      <c r="BF20" s="619"/>
      <c r="BG20" s="619"/>
      <c r="BH20" s="619"/>
      <c r="BI20" s="619"/>
      <c r="BJ20" s="619"/>
      <c r="BK20" s="620"/>
      <c r="BL20" s="621">
        <v>0.9</v>
      </c>
      <c r="BM20" s="621"/>
      <c r="BN20" s="621"/>
      <c r="BO20" s="621"/>
      <c r="BP20" s="622" t="s">
        <v>104</v>
      </c>
      <c r="BQ20" s="622"/>
      <c r="BR20" s="622"/>
      <c r="BS20" s="622"/>
      <c r="BT20" s="622"/>
      <c r="BU20" s="622"/>
      <c r="BV20" s="622"/>
      <c r="BW20" s="626"/>
      <c r="BY20" s="630" t="s">
        <v>230</v>
      </c>
      <c r="BZ20" s="631"/>
      <c r="CA20" s="631"/>
      <c r="CB20" s="631"/>
      <c r="CC20" s="631"/>
      <c r="CD20" s="631"/>
      <c r="CE20" s="631"/>
      <c r="CF20" s="631"/>
      <c r="CG20" s="631"/>
      <c r="CH20" s="631"/>
      <c r="CI20" s="631"/>
      <c r="CJ20" s="631"/>
      <c r="CK20" s="631"/>
      <c r="CL20" s="632"/>
      <c r="CM20" s="618" t="s">
        <v>104</v>
      </c>
      <c r="CN20" s="619"/>
      <c r="CO20" s="619"/>
      <c r="CP20" s="619"/>
      <c r="CQ20" s="619"/>
      <c r="CR20" s="619"/>
      <c r="CS20" s="619"/>
      <c r="CT20" s="620"/>
      <c r="CU20" s="621" t="s">
        <v>104</v>
      </c>
      <c r="CV20" s="621"/>
      <c r="CW20" s="621"/>
      <c r="CX20" s="621"/>
      <c r="CY20" s="627" t="s">
        <v>104</v>
      </c>
      <c r="CZ20" s="619"/>
      <c r="DA20" s="619"/>
      <c r="DB20" s="619"/>
      <c r="DC20" s="619"/>
      <c r="DD20" s="619"/>
      <c r="DE20" s="619"/>
      <c r="DF20" s="619"/>
      <c r="DG20" s="619"/>
      <c r="DH20" s="619"/>
      <c r="DI20" s="619"/>
      <c r="DJ20" s="619"/>
      <c r="DK20" s="620"/>
      <c r="DL20" s="627" t="s">
        <v>104</v>
      </c>
      <c r="DM20" s="619"/>
      <c r="DN20" s="619"/>
      <c r="DO20" s="619"/>
      <c r="DP20" s="619"/>
      <c r="DQ20" s="619"/>
      <c r="DR20" s="619"/>
      <c r="DS20" s="619"/>
      <c r="DT20" s="619"/>
      <c r="DU20" s="619"/>
      <c r="DV20" s="619"/>
      <c r="DW20" s="619"/>
      <c r="DX20" s="628"/>
    </row>
    <row r="21" spans="2:128" ht="11.25" customHeight="1">
      <c r="B21" s="615" t="s">
        <v>231</v>
      </c>
      <c r="C21" s="616"/>
      <c r="D21" s="616"/>
      <c r="E21" s="616"/>
      <c r="F21" s="616"/>
      <c r="G21" s="616"/>
      <c r="H21" s="616"/>
      <c r="I21" s="616"/>
      <c r="J21" s="616"/>
      <c r="K21" s="616"/>
      <c r="L21" s="616"/>
      <c r="M21" s="616"/>
      <c r="N21" s="616"/>
      <c r="O21" s="616"/>
      <c r="P21" s="616"/>
      <c r="Q21" s="617"/>
      <c r="R21" s="618">
        <v>2299459</v>
      </c>
      <c r="S21" s="619"/>
      <c r="T21" s="619"/>
      <c r="U21" s="619"/>
      <c r="V21" s="619"/>
      <c r="W21" s="619"/>
      <c r="X21" s="619"/>
      <c r="Y21" s="620"/>
      <c r="Z21" s="623">
        <v>0.5</v>
      </c>
      <c r="AA21" s="624"/>
      <c r="AB21" s="624"/>
      <c r="AC21" s="629"/>
      <c r="AD21" s="627" t="s">
        <v>104</v>
      </c>
      <c r="AE21" s="619"/>
      <c r="AF21" s="619"/>
      <c r="AG21" s="619"/>
      <c r="AH21" s="619"/>
      <c r="AI21" s="619"/>
      <c r="AJ21" s="619"/>
      <c r="AK21" s="620"/>
      <c r="AL21" s="623" t="s">
        <v>104</v>
      </c>
      <c r="AM21" s="624"/>
      <c r="AN21" s="624"/>
      <c r="AO21" s="625"/>
      <c r="AP21" s="630" t="s">
        <v>232</v>
      </c>
      <c r="AQ21" s="631"/>
      <c r="AR21" s="631"/>
      <c r="AS21" s="631"/>
      <c r="AT21" s="631"/>
      <c r="AU21" s="631"/>
      <c r="AV21" s="631"/>
      <c r="AW21" s="631"/>
      <c r="AX21" s="631"/>
      <c r="AY21" s="631"/>
      <c r="AZ21" s="631"/>
      <c r="BA21" s="631"/>
      <c r="BB21" s="631"/>
      <c r="BC21" s="632"/>
      <c r="BD21" s="618">
        <v>768070</v>
      </c>
      <c r="BE21" s="619"/>
      <c r="BF21" s="619"/>
      <c r="BG21" s="619"/>
      <c r="BH21" s="619"/>
      <c r="BI21" s="619"/>
      <c r="BJ21" s="619"/>
      <c r="BK21" s="620"/>
      <c r="BL21" s="621">
        <v>0.7</v>
      </c>
      <c r="BM21" s="621"/>
      <c r="BN21" s="621"/>
      <c r="BO21" s="621"/>
      <c r="BP21" s="622" t="s">
        <v>104</v>
      </c>
      <c r="BQ21" s="622"/>
      <c r="BR21" s="622"/>
      <c r="BS21" s="622"/>
      <c r="BT21" s="622"/>
      <c r="BU21" s="622"/>
      <c r="BV21" s="622"/>
      <c r="BW21" s="626"/>
      <c r="BY21" s="630" t="s">
        <v>233</v>
      </c>
      <c r="BZ21" s="631"/>
      <c r="CA21" s="631"/>
      <c r="CB21" s="631"/>
      <c r="CC21" s="631"/>
      <c r="CD21" s="631"/>
      <c r="CE21" s="631"/>
      <c r="CF21" s="631"/>
      <c r="CG21" s="631"/>
      <c r="CH21" s="631"/>
      <c r="CI21" s="631"/>
      <c r="CJ21" s="631"/>
      <c r="CK21" s="631"/>
      <c r="CL21" s="632"/>
      <c r="CM21" s="618">
        <v>180423</v>
      </c>
      <c r="CN21" s="619"/>
      <c r="CO21" s="619"/>
      <c r="CP21" s="619"/>
      <c r="CQ21" s="619"/>
      <c r="CR21" s="619"/>
      <c r="CS21" s="619"/>
      <c r="CT21" s="620"/>
      <c r="CU21" s="621">
        <v>0</v>
      </c>
      <c r="CV21" s="621"/>
      <c r="CW21" s="621"/>
      <c r="CX21" s="621"/>
      <c r="CY21" s="627" t="s">
        <v>104</v>
      </c>
      <c r="CZ21" s="619"/>
      <c r="DA21" s="619"/>
      <c r="DB21" s="619"/>
      <c r="DC21" s="619"/>
      <c r="DD21" s="619"/>
      <c r="DE21" s="619"/>
      <c r="DF21" s="619"/>
      <c r="DG21" s="619"/>
      <c r="DH21" s="619"/>
      <c r="DI21" s="619"/>
      <c r="DJ21" s="619"/>
      <c r="DK21" s="620"/>
      <c r="DL21" s="627">
        <v>180423</v>
      </c>
      <c r="DM21" s="619"/>
      <c r="DN21" s="619"/>
      <c r="DO21" s="619"/>
      <c r="DP21" s="619"/>
      <c r="DQ21" s="619"/>
      <c r="DR21" s="619"/>
      <c r="DS21" s="619"/>
      <c r="DT21" s="619"/>
      <c r="DU21" s="619"/>
      <c r="DV21" s="619"/>
      <c r="DW21" s="619"/>
      <c r="DX21" s="628"/>
    </row>
    <row r="22" spans="2:128" ht="11.25" customHeight="1">
      <c r="B22" s="615" t="s">
        <v>234</v>
      </c>
      <c r="C22" s="616"/>
      <c r="D22" s="616"/>
      <c r="E22" s="616"/>
      <c r="F22" s="616"/>
      <c r="G22" s="616"/>
      <c r="H22" s="616"/>
      <c r="I22" s="616"/>
      <c r="J22" s="616"/>
      <c r="K22" s="616"/>
      <c r="L22" s="616"/>
      <c r="M22" s="616"/>
      <c r="N22" s="616"/>
      <c r="O22" s="616"/>
      <c r="P22" s="616"/>
      <c r="Q22" s="617"/>
      <c r="R22" s="618">
        <v>7975620</v>
      </c>
      <c r="S22" s="619"/>
      <c r="T22" s="619"/>
      <c r="U22" s="619"/>
      <c r="V22" s="619"/>
      <c r="W22" s="619"/>
      <c r="X22" s="619"/>
      <c r="Y22" s="620"/>
      <c r="Z22" s="623">
        <v>1.7</v>
      </c>
      <c r="AA22" s="624"/>
      <c r="AB22" s="624"/>
      <c r="AC22" s="629"/>
      <c r="AD22" s="627">
        <v>3180766</v>
      </c>
      <c r="AE22" s="619"/>
      <c r="AF22" s="619"/>
      <c r="AG22" s="619"/>
      <c r="AH22" s="619"/>
      <c r="AI22" s="619"/>
      <c r="AJ22" s="619"/>
      <c r="AK22" s="620"/>
      <c r="AL22" s="623">
        <v>1.3</v>
      </c>
      <c r="AM22" s="624"/>
      <c r="AN22" s="624"/>
      <c r="AO22" s="625"/>
      <c r="AP22" s="630" t="s">
        <v>235</v>
      </c>
      <c r="AQ22" s="631"/>
      <c r="AR22" s="631"/>
      <c r="AS22" s="631"/>
      <c r="AT22" s="631"/>
      <c r="AU22" s="631"/>
      <c r="AV22" s="631"/>
      <c r="AW22" s="631"/>
      <c r="AX22" s="631"/>
      <c r="AY22" s="631"/>
      <c r="AZ22" s="631"/>
      <c r="BA22" s="631"/>
      <c r="BB22" s="631"/>
      <c r="BC22" s="632"/>
      <c r="BD22" s="618">
        <v>1038584</v>
      </c>
      <c r="BE22" s="619"/>
      <c r="BF22" s="619"/>
      <c r="BG22" s="619"/>
      <c r="BH22" s="619"/>
      <c r="BI22" s="619"/>
      <c r="BJ22" s="619"/>
      <c r="BK22" s="620"/>
      <c r="BL22" s="621">
        <v>0.9</v>
      </c>
      <c r="BM22" s="621"/>
      <c r="BN22" s="621"/>
      <c r="BO22" s="621"/>
      <c r="BP22" s="622" t="s">
        <v>104</v>
      </c>
      <c r="BQ22" s="622"/>
      <c r="BR22" s="622"/>
      <c r="BS22" s="622"/>
      <c r="BT22" s="622"/>
      <c r="BU22" s="622"/>
      <c r="BV22" s="622"/>
      <c r="BW22" s="626"/>
      <c r="BY22" s="630" t="s">
        <v>236</v>
      </c>
      <c r="BZ22" s="631"/>
      <c r="CA22" s="631"/>
      <c r="CB22" s="631"/>
      <c r="CC22" s="631"/>
      <c r="CD22" s="631"/>
      <c r="CE22" s="631"/>
      <c r="CF22" s="631"/>
      <c r="CG22" s="631"/>
      <c r="CH22" s="631"/>
      <c r="CI22" s="631"/>
      <c r="CJ22" s="631"/>
      <c r="CK22" s="631"/>
      <c r="CL22" s="632"/>
      <c r="CM22" s="618">
        <v>328628</v>
      </c>
      <c r="CN22" s="619"/>
      <c r="CO22" s="619"/>
      <c r="CP22" s="619"/>
      <c r="CQ22" s="619"/>
      <c r="CR22" s="619"/>
      <c r="CS22" s="619"/>
      <c r="CT22" s="620"/>
      <c r="CU22" s="621">
        <v>0.1</v>
      </c>
      <c r="CV22" s="621"/>
      <c r="CW22" s="621"/>
      <c r="CX22" s="621"/>
      <c r="CY22" s="627" t="s">
        <v>104</v>
      </c>
      <c r="CZ22" s="619"/>
      <c r="DA22" s="619"/>
      <c r="DB22" s="619"/>
      <c r="DC22" s="619"/>
      <c r="DD22" s="619"/>
      <c r="DE22" s="619"/>
      <c r="DF22" s="619"/>
      <c r="DG22" s="619"/>
      <c r="DH22" s="619"/>
      <c r="DI22" s="619"/>
      <c r="DJ22" s="619"/>
      <c r="DK22" s="620"/>
      <c r="DL22" s="627">
        <v>328628</v>
      </c>
      <c r="DM22" s="619"/>
      <c r="DN22" s="619"/>
      <c r="DO22" s="619"/>
      <c r="DP22" s="619"/>
      <c r="DQ22" s="619"/>
      <c r="DR22" s="619"/>
      <c r="DS22" s="619"/>
      <c r="DT22" s="619"/>
      <c r="DU22" s="619"/>
      <c r="DV22" s="619"/>
      <c r="DW22" s="619"/>
      <c r="DX22" s="628"/>
    </row>
    <row r="23" spans="2:128" ht="11.25" customHeight="1">
      <c r="B23" s="615" t="s">
        <v>237</v>
      </c>
      <c r="C23" s="616"/>
      <c r="D23" s="616"/>
      <c r="E23" s="616"/>
      <c r="F23" s="616"/>
      <c r="G23" s="616"/>
      <c r="H23" s="616"/>
      <c r="I23" s="616"/>
      <c r="J23" s="616"/>
      <c r="K23" s="616"/>
      <c r="L23" s="616"/>
      <c r="M23" s="616"/>
      <c r="N23" s="616"/>
      <c r="O23" s="616"/>
      <c r="P23" s="616"/>
      <c r="Q23" s="617"/>
      <c r="R23" s="618">
        <v>1505086</v>
      </c>
      <c r="S23" s="619"/>
      <c r="T23" s="619"/>
      <c r="U23" s="619"/>
      <c r="V23" s="619"/>
      <c r="W23" s="619"/>
      <c r="X23" s="619"/>
      <c r="Y23" s="620"/>
      <c r="Z23" s="623">
        <v>0.3</v>
      </c>
      <c r="AA23" s="624"/>
      <c r="AB23" s="624"/>
      <c r="AC23" s="629"/>
      <c r="AD23" s="627" t="s">
        <v>104</v>
      </c>
      <c r="AE23" s="619"/>
      <c r="AF23" s="619"/>
      <c r="AG23" s="619"/>
      <c r="AH23" s="619"/>
      <c r="AI23" s="619"/>
      <c r="AJ23" s="619"/>
      <c r="AK23" s="620"/>
      <c r="AL23" s="623" t="s">
        <v>104</v>
      </c>
      <c r="AM23" s="624"/>
      <c r="AN23" s="624"/>
      <c r="AO23" s="625"/>
      <c r="AP23" s="630" t="s">
        <v>238</v>
      </c>
      <c r="AQ23" s="631"/>
      <c r="AR23" s="631"/>
      <c r="AS23" s="631"/>
      <c r="AT23" s="631"/>
      <c r="AU23" s="631"/>
      <c r="AV23" s="631"/>
      <c r="AW23" s="631"/>
      <c r="AX23" s="631"/>
      <c r="AY23" s="631"/>
      <c r="AZ23" s="631"/>
      <c r="BA23" s="631"/>
      <c r="BB23" s="631"/>
      <c r="BC23" s="632"/>
      <c r="BD23" s="618">
        <v>7157000</v>
      </c>
      <c r="BE23" s="619"/>
      <c r="BF23" s="619"/>
      <c r="BG23" s="619"/>
      <c r="BH23" s="619"/>
      <c r="BI23" s="619"/>
      <c r="BJ23" s="619"/>
      <c r="BK23" s="620"/>
      <c r="BL23" s="621">
        <v>6.4</v>
      </c>
      <c r="BM23" s="621"/>
      <c r="BN23" s="621"/>
      <c r="BO23" s="621"/>
      <c r="BP23" s="622" t="s">
        <v>104</v>
      </c>
      <c r="BQ23" s="622"/>
      <c r="BR23" s="622"/>
      <c r="BS23" s="622"/>
      <c r="BT23" s="622"/>
      <c r="BU23" s="622"/>
      <c r="BV23" s="622"/>
      <c r="BW23" s="626"/>
      <c r="BY23" s="630" t="s">
        <v>239</v>
      </c>
      <c r="BZ23" s="631"/>
      <c r="CA23" s="631"/>
      <c r="CB23" s="631"/>
      <c r="CC23" s="631"/>
      <c r="CD23" s="631"/>
      <c r="CE23" s="631"/>
      <c r="CF23" s="631"/>
      <c r="CG23" s="631"/>
      <c r="CH23" s="631"/>
      <c r="CI23" s="631"/>
      <c r="CJ23" s="631"/>
      <c r="CK23" s="631"/>
      <c r="CL23" s="632"/>
      <c r="CM23" s="618">
        <v>191957</v>
      </c>
      <c r="CN23" s="619"/>
      <c r="CO23" s="619"/>
      <c r="CP23" s="619"/>
      <c r="CQ23" s="619"/>
      <c r="CR23" s="619"/>
      <c r="CS23" s="619"/>
      <c r="CT23" s="620"/>
      <c r="CU23" s="621">
        <v>0</v>
      </c>
      <c r="CV23" s="621"/>
      <c r="CW23" s="621"/>
      <c r="CX23" s="621"/>
      <c r="CY23" s="627" t="s">
        <v>104</v>
      </c>
      <c r="CZ23" s="619"/>
      <c r="DA23" s="619"/>
      <c r="DB23" s="619"/>
      <c r="DC23" s="619"/>
      <c r="DD23" s="619"/>
      <c r="DE23" s="619"/>
      <c r="DF23" s="619"/>
      <c r="DG23" s="619"/>
      <c r="DH23" s="619"/>
      <c r="DI23" s="619"/>
      <c r="DJ23" s="619"/>
      <c r="DK23" s="620"/>
      <c r="DL23" s="627">
        <v>191957</v>
      </c>
      <c r="DM23" s="619"/>
      <c r="DN23" s="619"/>
      <c r="DO23" s="619"/>
      <c r="DP23" s="619"/>
      <c r="DQ23" s="619"/>
      <c r="DR23" s="619"/>
      <c r="DS23" s="619"/>
      <c r="DT23" s="619"/>
      <c r="DU23" s="619"/>
      <c r="DV23" s="619"/>
      <c r="DW23" s="619"/>
      <c r="DX23" s="628"/>
    </row>
    <row r="24" spans="2:128" ht="11.25" customHeight="1">
      <c r="B24" s="615" t="s">
        <v>240</v>
      </c>
      <c r="C24" s="616"/>
      <c r="D24" s="616"/>
      <c r="E24" s="616"/>
      <c r="F24" s="616"/>
      <c r="G24" s="616"/>
      <c r="H24" s="616"/>
      <c r="I24" s="616"/>
      <c r="J24" s="616"/>
      <c r="K24" s="616"/>
      <c r="L24" s="616"/>
      <c r="M24" s="616"/>
      <c r="N24" s="616"/>
      <c r="O24" s="616"/>
      <c r="P24" s="616"/>
      <c r="Q24" s="617"/>
      <c r="R24" s="618">
        <v>55608712</v>
      </c>
      <c r="S24" s="619"/>
      <c r="T24" s="619"/>
      <c r="U24" s="619"/>
      <c r="V24" s="619"/>
      <c r="W24" s="619"/>
      <c r="X24" s="619"/>
      <c r="Y24" s="620"/>
      <c r="Z24" s="623">
        <v>12</v>
      </c>
      <c r="AA24" s="624"/>
      <c r="AB24" s="624"/>
      <c r="AC24" s="629"/>
      <c r="AD24" s="627" t="s">
        <v>104</v>
      </c>
      <c r="AE24" s="619"/>
      <c r="AF24" s="619"/>
      <c r="AG24" s="619"/>
      <c r="AH24" s="619"/>
      <c r="AI24" s="619"/>
      <c r="AJ24" s="619"/>
      <c r="AK24" s="620"/>
      <c r="AL24" s="623" t="s">
        <v>104</v>
      </c>
      <c r="AM24" s="624"/>
      <c r="AN24" s="624"/>
      <c r="AO24" s="625"/>
      <c r="AP24" s="630" t="s">
        <v>241</v>
      </c>
      <c r="AQ24" s="631"/>
      <c r="AR24" s="631"/>
      <c r="AS24" s="631"/>
      <c r="AT24" s="631"/>
      <c r="AU24" s="631"/>
      <c r="AV24" s="631"/>
      <c r="AW24" s="631"/>
      <c r="AX24" s="631"/>
      <c r="AY24" s="631"/>
      <c r="AZ24" s="631"/>
      <c r="BA24" s="631"/>
      <c r="BB24" s="631"/>
      <c r="BC24" s="632"/>
      <c r="BD24" s="618">
        <v>12837768</v>
      </c>
      <c r="BE24" s="619"/>
      <c r="BF24" s="619"/>
      <c r="BG24" s="619"/>
      <c r="BH24" s="619"/>
      <c r="BI24" s="619"/>
      <c r="BJ24" s="619"/>
      <c r="BK24" s="620"/>
      <c r="BL24" s="621">
        <v>11.4</v>
      </c>
      <c r="BM24" s="621"/>
      <c r="BN24" s="621"/>
      <c r="BO24" s="621"/>
      <c r="BP24" s="622" t="s">
        <v>104</v>
      </c>
      <c r="BQ24" s="622"/>
      <c r="BR24" s="622"/>
      <c r="BS24" s="622"/>
      <c r="BT24" s="622"/>
      <c r="BU24" s="622"/>
      <c r="BV24" s="622"/>
      <c r="BW24" s="626"/>
      <c r="BY24" s="630" t="s">
        <v>242</v>
      </c>
      <c r="BZ24" s="631"/>
      <c r="CA24" s="631"/>
      <c r="CB24" s="631"/>
      <c r="CC24" s="631"/>
      <c r="CD24" s="631"/>
      <c r="CE24" s="631"/>
      <c r="CF24" s="631"/>
      <c r="CG24" s="631"/>
      <c r="CH24" s="631"/>
      <c r="CI24" s="631"/>
      <c r="CJ24" s="631"/>
      <c r="CK24" s="631"/>
      <c r="CL24" s="632"/>
      <c r="CM24" s="618">
        <v>15118603</v>
      </c>
      <c r="CN24" s="619"/>
      <c r="CO24" s="619"/>
      <c r="CP24" s="619"/>
      <c r="CQ24" s="619"/>
      <c r="CR24" s="619"/>
      <c r="CS24" s="619"/>
      <c r="CT24" s="620"/>
      <c r="CU24" s="621">
        <v>3.4</v>
      </c>
      <c r="CV24" s="621"/>
      <c r="CW24" s="621"/>
      <c r="CX24" s="621"/>
      <c r="CY24" s="627" t="s">
        <v>104</v>
      </c>
      <c r="CZ24" s="619"/>
      <c r="DA24" s="619"/>
      <c r="DB24" s="619"/>
      <c r="DC24" s="619"/>
      <c r="DD24" s="619"/>
      <c r="DE24" s="619"/>
      <c r="DF24" s="619"/>
      <c r="DG24" s="619"/>
      <c r="DH24" s="619"/>
      <c r="DI24" s="619"/>
      <c r="DJ24" s="619"/>
      <c r="DK24" s="620"/>
      <c r="DL24" s="627">
        <v>15118603</v>
      </c>
      <c r="DM24" s="619"/>
      <c r="DN24" s="619"/>
      <c r="DO24" s="619"/>
      <c r="DP24" s="619"/>
      <c r="DQ24" s="619"/>
      <c r="DR24" s="619"/>
      <c r="DS24" s="619"/>
      <c r="DT24" s="619"/>
      <c r="DU24" s="619"/>
      <c r="DV24" s="619"/>
      <c r="DW24" s="619"/>
      <c r="DX24" s="628"/>
    </row>
    <row r="25" spans="2:128" ht="11.25" customHeight="1">
      <c r="B25" s="615" t="s">
        <v>243</v>
      </c>
      <c r="C25" s="616"/>
      <c r="D25" s="616"/>
      <c r="E25" s="616"/>
      <c r="F25" s="616"/>
      <c r="G25" s="616"/>
      <c r="H25" s="616"/>
      <c r="I25" s="616"/>
      <c r="J25" s="616"/>
      <c r="K25" s="616"/>
      <c r="L25" s="616"/>
      <c r="M25" s="616"/>
      <c r="N25" s="616"/>
      <c r="O25" s="616"/>
      <c r="P25" s="616"/>
      <c r="Q25" s="617"/>
      <c r="R25" s="618" t="s">
        <v>104</v>
      </c>
      <c r="S25" s="619"/>
      <c r="T25" s="619"/>
      <c r="U25" s="619"/>
      <c r="V25" s="619"/>
      <c r="W25" s="619"/>
      <c r="X25" s="619"/>
      <c r="Y25" s="620"/>
      <c r="Z25" s="623" t="s">
        <v>104</v>
      </c>
      <c r="AA25" s="624"/>
      <c r="AB25" s="624"/>
      <c r="AC25" s="629"/>
      <c r="AD25" s="627" t="s">
        <v>104</v>
      </c>
      <c r="AE25" s="619"/>
      <c r="AF25" s="619"/>
      <c r="AG25" s="619"/>
      <c r="AH25" s="619"/>
      <c r="AI25" s="619"/>
      <c r="AJ25" s="619"/>
      <c r="AK25" s="620"/>
      <c r="AL25" s="623" t="s">
        <v>104</v>
      </c>
      <c r="AM25" s="624"/>
      <c r="AN25" s="624"/>
      <c r="AO25" s="625"/>
      <c r="AP25" s="630" t="s">
        <v>244</v>
      </c>
      <c r="AQ25" s="631"/>
      <c r="AR25" s="631"/>
      <c r="AS25" s="631"/>
      <c r="AT25" s="631"/>
      <c r="AU25" s="631"/>
      <c r="AV25" s="631"/>
      <c r="AW25" s="631"/>
      <c r="AX25" s="631"/>
      <c r="AY25" s="631"/>
      <c r="AZ25" s="631"/>
      <c r="BA25" s="631"/>
      <c r="BB25" s="631"/>
      <c r="BC25" s="632"/>
      <c r="BD25" s="618">
        <v>243</v>
      </c>
      <c r="BE25" s="619"/>
      <c r="BF25" s="619"/>
      <c r="BG25" s="619"/>
      <c r="BH25" s="619"/>
      <c r="BI25" s="619"/>
      <c r="BJ25" s="619"/>
      <c r="BK25" s="620"/>
      <c r="BL25" s="621">
        <v>0</v>
      </c>
      <c r="BM25" s="621"/>
      <c r="BN25" s="621"/>
      <c r="BO25" s="621"/>
      <c r="BP25" s="622" t="s">
        <v>104</v>
      </c>
      <c r="BQ25" s="622"/>
      <c r="BR25" s="622"/>
      <c r="BS25" s="622"/>
      <c r="BT25" s="622"/>
      <c r="BU25" s="622"/>
      <c r="BV25" s="622"/>
      <c r="BW25" s="626"/>
      <c r="BY25" s="630" t="s">
        <v>245</v>
      </c>
      <c r="BZ25" s="631"/>
      <c r="CA25" s="631"/>
      <c r="CB25" s="631"/>
      <c r="CC25" s="631"/>
      <c r="CD25" s="631"/>
      <c r="CE25" s="631"/>
      <c r="CF25" s="631"/>
      <c r="CG25" s="631"/>
      <c r="CH25" s="631"/>
      <c r="CI25" s="631"/>
      <c r="CJ25" s="631"/>
      <c r="CK25" s="631"/>
      <c r="CL25" s="632"/>
      <c r="CM25" s="618">
        <v>538162</v>
      </c>
      <c r="CN25" s="619"/>
      <c r="CO25" s="619"/>
      <c r="CP25" s="619"/>
      <c r="CQ25" s="619"/>
      <c r="CR25" s="619"/>
      <c r="CS25" s="619"/>
      <c r="CT25" s="620"/>
      <c r="CU25" s="621">
        <v>0.1</v>
      </c>
      <c r="CV25" s="621"/>
      <c r="CW25" s="621"/>
      <c r="CX25" s="621"/>
      <c r="CY25" s="627" t="s">
        <v>104</v>
      </c>
      <c r="CZ25" s="619"/>
      <c r="DA25" s="619"/>
      <c r="DB25" s="619"/>
      <c r="DC25" s="619"/>
      <c r="DD25" s="619"/>
      <c r="DE25" s="619"/>
      <c r="DF25" s="619"/>
      <c r="DG25" s="619"/>
      <c r="DH25" s="619"/>
      <c r="DI25" s="619"/>
      <c r="DJ25" s="619"/>
      <c r="DK25" s="620"/>
      <c r="DL25" s="627">
        <v>538162</v>
      </c>
      <c r="DM25" s="619"/>
      <c r="DN25" s="619"/>
      <c r="DO25" s="619"/>
      <c r="DP25" s="619"/>
      <c r="DQ25" s="619"/>
      <c r="DR25" s="619"/>
      <c r="DS25" s="619"/>
      <c r="DT25" s="619"/>
      <c r="DU25" s="619"/>
      <c r="DV25" s="619"/>
      <c r="DW25" s="619"/>
      <c r="DX25" s="628"/>
    </row>
    <row r="26" spans="2:128" ht="11.25" customHeight="1">
      <c r="B26" s="615" t="s">
        <v>246</v>
      </c>
      <c r="C26" s="616"/>
      <c r="D26" s="616"/>
      <c r="E26" s="616"/>
      <c r="F26" s="616"/>
      <c r="G26" s="616"/>
      <c r="H26" s="616"/>
      <c r="I26" s="616"/>
      <c r="J26" s="616"/>
      <c r="K26" s="616"/>
      <c r="L26" s="616"/>
      <c r="M26" s="616"/>
      <c r="N26" s="616"/>
      <c r="O26" s="616"/>
      <c r="P26" s="616"/>
      <c r="Q26" s="617"/>
      <c r="R26" s="618">
        <v>3849003</v>
      </c>
      <c r="S26" s="619"/>
      <c r="T26" s="619"/>
      <c r="U26" s="619"/>
      <c r="V26" s="619"/>
      <c r="W26" s="619"/>
      <c r="X26" s="619"/>
      <c r="Y26" s="620"/>
      <c r="Z26" s="623">
        <v>0.8</v>
      </c>
      <c r="AA26" s="624"/>
      <c r="AB26" s="624"/>
      <c r="AC26" s="629"/>
      <c r="AD26" s="627">
        <v>129779</v>
      </c>
      <c r="AE26" s="619"/>
      <c r="AF26" s="619"/>
      <c r="AG26" s="619"/>
      <c r="AH26" s="619"/>
      <c r="AI26" s="619"/>
      <c r="AJ26" s="619"/>
      <c r="AK26" s="620"/>
      <c r="AL26" s="623">
        <v>0.1</v>
      </c>
      <c r="AM26" s="624"/>
      <c r="AN26" s="624"/>
      <c r="AO26" s="625"/>
      <c r="AP26" s="630" t="s">
        <v>247</v>
      </c>
      <c r="AQ26" s="631"/>
      <c r="AR26" s="631"/>
      <c r="AS26" s="631"/>
      <c r="AT26" s="631"/>
      <c r="AU26" s="631"/>
      <c r="AV26" s="631"/>
      <c r="AW26" s="631"/>
      <c r="AX26" s="631"/>
      <c r="AY26" s="631"/>
      <c r="AZ26" s="631"/>
      <c r="BA26" s="631"/>
      <c r="BB26" s="631"/>
      <c r="BC26" s="632"/>
      <c r="BD26" s="618" t="s">
        <v>104</v>
      </c>
      <c r="BE26" s="619"/>
      <c r="BF26" s="619"/>
      <c r="BG26" s="619"/>
      <c r="BH26" s="619"/>
      <c r="BI26" s="619"/>
      <c r="BJ26" s="619"/>
      <c r="BK26" s="620"/>
      <c r="BL26" s="621" t="s">
        <v>104</v>
      </c>
      <c r="BM26" s="621"/>
      <c r="BN26" s="621"/>
      <c r="BO26" s="621"/>
      <c r="BP26" s="622" t="s">
        <v>104</v>
      </c>
      <c r="BQ26" s="622"/>
      <c r="BR26" s="622"/>
      <c r="BS26" s="622"/>
      <c r="BT26" s="622"/>
      <c r="BU26" s="622"/>
      <c r="BV26" s="622"/>
      <c r="BW26" s="626"/>
      <c r="BY26" s="630" t="s">
        <v>248</v>
      </c>
      <c r="BZ26" s="631"/>
      <c r="CA26" s="631"/>
      <c r="CB26" s="631"/>
      <c r="CC26" s="631"/>
      <c r="CD26" s="631"/>
      <c r="CE26" s="631"/>
      <c r="CF26" s="631"/>
      <c r="CG26" s="631"/>
      <c r="CH26" s="631"/>
      <c r="CI26" s="631"/>
      <c r="CJ26" s="631"/>
      <c r="CK26" s="631"/>
      <c r="CL26" s="632"/>
      <c r="CM26" s="618" t="s">
        <v>104</v>
      </c>
      <c r="CN26" s="619"/>
      <c r="CO26" s="619"/>
      <c r="CP26" s="619"/>
      <c r="CQ26" s="619"/>
      <c r="CR26" s="619"/>
      <c r="CS26" s="619"/>
      <c r="CT26" s="620"/>
      <c r="CU26" s="621" t="s">
        <v>104</v>
      </c>
      <c r="CV26" s="621"/>
      <c r="CW26" s="621"/>
      <c r="CX26" s="621"/>
      <c r="CY26" s="627" t="s">
        <v>104</v>
      </c>
      <c r="CZ26" s="619"/>
      <c r="DA26" s="619"/>
      <c r="DB26" s="619"/>
      <c r="DC26" s="619"/>
      <c r="DD26" s="619"/>
      <c r="DE26" s="619"/>
      <c r="DF26" s="619"/>
      <c r="DG26" s="619"/>
      <c r="DH26" s="619"/>
      <c r="DI26" s="619"/>
      <c r="DJ26" s="619"/>
      <c r="DK26" s="620"/>
      <c r="DL26" s="627" t="s">
        <v>104</v>
      </c>
      <c r="DM26" s="619"/>
      <c r="DN26" s="619"/>
      <c r="DO26" s="619"/>
      <c r="DP26" s="619"/>
      <c r="DQ26" s="619"/>
      <c r="DR26" s="619"/>
      <c r="DS26" s="619"/>
      <c r="DT26" s="619"/>
      <c r="DU26" s="619"/>
      <c r="DV26" s="619"/>
      <c r="DW26" s="619"/>
      <c r="DX26" s="628"/>
    </row>
    <row r="27" spans="2:128" ht="11.25" customHeight="1">
      <c r="B27" s="615" t="s">
        <v>249</v>
      </c>
      <c r="C27" s="616"/>
      <c r="D27" s="616"/>
      <c r="E27" s="616"/>
      <c r="F27" s="616"/>
      <c r="G27" s="616"/>
      <c r="H27" s="616"/>
      <c r="I27" s="616"/>
      <c r="J27" s="616"/>
      <c r="K27" s="616"/>
      <c r="L27" s="616"/>
      <c r="M27" s="616"/>
      <c r="N27" s="616"/>
      <c r="O27" s="616"/>
      <c r="P27" s="616"/>
      <c r="Q27" s="617"/>
      <c r="R27" s="618">
        <v>175268</v>
      </c>
      <c r="S27" s="619"/>
      <c r="T27" s="619"/>
      <c r="U27" s="619"/>
      <c r="V27" s="619"/>
      <c r="W27" s="619"/>
      <c r="X27" s="619"/>
      <c r="Y27" s="620"/>
      <c r="Z27" s="623">
        <v>0</v>
      </c>
      <c r="AA27" s="624"/>
      <c r="AB27" s="624"/>
      <c r="AC27" s="629"/>
      <c r="AD27" s="627" t="s">
        <v>104</v>
      </c>
      <c r="AE27" s="619"/>
      <c r="AF27" s="619"/>
      <c r="AG27" s="619"/>
      <c r="AH27" s="619"/>
      <c r="AI27" s="619"/>
      <c r="AJ27" s="619"/>
      <c r="AK27" s="620"/>
      <c r="AL27" s="623" t="s">
        <v>104</v>
      </c>
      <c r="AM27" s="624"/>
      <c r="AN27" s="624"/>
      <c r="AO27" s="625"/>
      <c r="AP27" s="630" t="s">
        <v>250</v>
      </c>
      <c r="AQ27" s="631"/>
      <c r="AR27" s="631"/>
      <c r="AS27" s="631"/>
      <c r="AT27" s="631"/>
      <c r="AU27" s="631"/>
      <c r="AV27" s="631"/>
      <c r="AW27" s="631"/>
      <c r="AX27" s="631"/>
      <c r="AY27" s="631"/>
      <c r="AZ27" s="631"/>
      <c r="BA27" s="631"/>
      <c r="BB27" s="631"/>
      <c r="BC27" s="632"/>
      <c r="BD27" s="618" t="s">
        <v>104</v>
      </c>
      <c r="BE27" s="619"/>
      <c r="BF27" s="619"/>
      <c r="BG27" s="619"/>
      <c r="BH27" s="619"/>
      <c r="BI27" s="619"/>
      <c r="BJ27" s="619"/>
      <c r="BK27" s="620"/>
      <c r="BL27" s="621" t="s">
        <v>104</v>
      </c>
      <c r="BM27" s="621"/>
      <c r="BN27" s="621"/>
      <c r="BO27" s="621"/>
      <c r="BP27" s="622" t="s">
        <v>104</v>
      </c>
      <c r="BQ27" s="622"/>
      <c r="BR27" s="622"/>
      <c r="BS27" s="622"/>
      <c r="BT27" s="622"/>
      <c r="BU27" s="622"/>
      <c r="BV27" s="622"/>
      <c r="BW27" s="626"/>
      <c r="BY27" s="630" t="s">
        <v>251</v>
      </c>
      <c r="BZ27" s="631"/>
      <c r="CA27" s="631"/>
      <c r="CB27" s="631"/>
      <c r="CC27" s="631"/>
      <c r="CD27" s="631"/>
      <c r="CE27" s="631"/>
      <c r="CF27" s="631"/>
      <c r="CG27" s="631"/>
      <c r="CH27" s="631"/>
      <c r="CI27" s="631"/>
      <c r="CJ27" s="631"/>
      <c r="CK27" s="631"/>
      <c r="CL27" s="632"/>
      <c r="CM27" s="618">
        <v>699920</v>
      </c>
      <c r="CN27" s="619"/>
      <c r="CO27" s="619"/>
      <c r="CP27" s="619"/>
      <c r="CQ27" s="619"/>
      <c r="CR27" s="619"/>
      <c r="CS27" s="619"/>
      <c r="CT27" s="620"/>
      <c r="CU27" s="621">
        <v>0.2</v>
      </c>
      <c r="CV27" s="621"/>
      <c r="CW27" s="621"/>
      <c r="CX27" s="621"/>
      <c r="CY27" s="627" t="s">
        <v>104</v>
      </c>
      <c r="CZ27" s="619"/>
      <c r="DA27" s="619"/>
      <c r="DB27" s="619"/>
      <c r="DC27" s="619"/>
      <c r="DD27" s="619"/>
      <c r="DE27" s="619"/>
      <c r="DF27" s="619"/>
      <c r="DG27" s="619"/>
      <c r="DH27" s="619"/>
      <c r="DI27" s="619"/>
      <c r="DJ27" s="619"/>
      <c r="DK27" s="620"/>
      <c r="DL27" s="627">
        <v>699920</v>
      </c>
      <c r="DM27" s="619"/>
      <c r="DN27" s="619"/>
      <c r="DO27" s="619"/>
      <c r="DP27" s="619"/>
      <c r="DQ27" s="619"/>
      <c r="DR27" s="619"/>
      <c r="DS27" s="619"/>
      <c r="DT27" s="619"/>
      <c r="DU27" s="619"/>
      <c r="DV27" s="619"/>
      <c r="DW27" s="619"/>
      <c r="DX27" s="628"/>
    </row>
    <row r="28" spans="2:128" ht="11.25" customHeight="1">
      <c r="B28" s="615" t="s">
        <v>252</v>
      </c>
      <c r="C28" s="616"/>
      <c r="D28" s="616"/>
      <c r="E28" s="616"/>
      <c r="F28" s="616"/>
      <c r="G28" s="616"/>
      <c r="H28" s="616"/>
      <c r="I28" s="616"/>
      <c r="J28" s="616"/>
      <c r="K28" s="616"/>
      <c r="L28" s="616"/>
      <c r="M28" s="616"/>
      <c r="N28" s="616"/>
      <c r="O28" s="616"/>
      <c r="P28" s="616"/>
      <c r="Q28" s="617"/>
      <c r="R28" s="618">
        <v>7675797</v>
      </c>
      <c r="S28" s="619"/>
      <c r="T28" s="619"/>
      <c r="U28" s="619"/>
      <c r="V28" s="619"/>
      <c r="W28" s="619"/>
      <c r="X28" s="619"/>
      <c r="Y28" s="620"/>
      <c r="Z28" s="623">
        <v>1.6</v>
      </c>
      <c r="AA28" s="624"/>
      <c r="AB28" s="624"/>
      <c r="AC28" s="629"/>
      <c r="AD28" s="627" t="s">
        <v>104</v>
      </c>
      <c r="AE28" s="619"/>
      <c r="AF28" s="619"/>
      <c r="AG28" s="619"/>
      <c r="AH28" s="619"/>
      <c r="AI28" s="619"/>
      <c r="AJ28" s="619"/>
      <c r="AK28" s="620"/>
      <c r="AL28" s="623" t="s">
        <v>104</v>
      </c>
      <c r="AM28" s="624"/>
      <c r="AN28" s="624"/>
      <c r="AO28" s="625"/>
      <c r="AP28" s="630" t="s">
        <v>253</v>
      </c>
      <c r="AQ28" s="631"/>
      <c r="AR28" s="631"/>
      <c r="AS28" s="631"/>
      <c r="AT28" s="631"/>
      <c r="AU28" s="631"/>
      <c r="AV28" s="631"/>
      <c r="AW28" s="631"/>
      <c r="AX28" s="631"/>
      <c r="AY28" s="631"/>
      <c r="AZ28" s="631"/>
      <c r="BA28" s="631"/>
      <c r="BB28" s="631"/>
      <c r="BC28" s="632"/>
      <c r="BD28" s="618">
        <v>16826</v>
      </c>
      <c r="BE28" s="619"/>
      <c r="BF28" s="619"/>
      <c r="BG28" s="619"/>
      <c r="BH28" s="619"/>
      <c r="BI28" s="619"/>
      <c r="BJ28" s="619"/>
      <c r="BK28" s="620"/>
      <c r="BL28" s="621">
        <v>0</v>
      </c>
      <c r="BM28" s="621"/>
      <c r="BN28" s="621"/>
      <c r="BO28" s="621"/>
      <c r="BP28" s="622" t="s">
        <v>104</v>
      </c>
      <c r="BQ28" s="622"/>
      <c r="BR28" s="622"/>
      <c r="BS28" s="622"/>
      <c r="BT28" s="622"/>
      <c r="BU28" s="622"/>
      <c r="BV28" s="622"/>
      <c r="BW28" s="626"/>
      <c r="BY28" s="630" t="s">
        <v>254</v>
      </c>
      <c r="BZ28" s="631"/>
      <c r="CA28" s="631"/>
      <c r="CB28" s="631"/>
      <c r="CC28" s="631"/>
      <c r="CD28" s="631"/>
      <c r="CE28" s="631"/>
      <c r="CF28" s="631"/>
      <c r="CG28" s="631"/>
      <c r="CH28" s="631"/>
      <c r="CI28" s="631"/>
      <c r="CJ28" s="631"/>
      <c r="CK28" s="631"/>
      <c r="CL28" s="632"/>
      <c r="CM28" s="618" t="s">
        <v>104</v>
      </c>
      <c r="CN28" s="619"/>
      <c r="CO28" s="619"/>
      <c r="CP28" s="619"/>
      <c r="CQ28" s="619"/>
      <c r="CR28" s="619"/>
      <c r="CS28" s="619"/>
      <c r="CT28" s="620"/>
      <c r="CU28" s="621" t="s">
        <v>104</v>
      </c>
      <c r="CV28" s="621"/>
      <c r="CW28" s="621"/>
      <c r="CX28" s="621"/>
      <c r="CY28" s="627" t="s">
        <v>104</v>
      </c>
      <c r="CZ28" s="619"/>
      <c r="DA28" s="619"/>
      <c r="DB28" s="619"/>
      <c r="DC28" s="619"/>
      <c r="DD28" s="619"/>
      <c r="DE28" s="619"/>
      <c r="DF28" s="619"/>
      <c r="DG28" s="619"/>
      <c r="DH28" s="619"/>
      <c r="DI28" s="619"/>
      <c r="DJ28" s="619"/>
      <c r="DK28" s="620"/>
      <c r="DL28" s="627" t="s">
        <v>104</v>
      </c>
      <c r="DM28" s="619"/>
      <c r="DN28" s="619"/>
      <c r="DO28" s="619"/>
      <c r="DP28" s="619"/>
      <c r="DQ28" s="619"/>
      <c r="DR28" s="619"/>
      <c r="DS28" s="619"/>
      <c r="DT28" s="619"/>
      <c r="DU28" s="619"/>
      <c r="DV28" s="619"/>
      <c r="DW28" s="619"/>
      <c r="DX28" s="628"/>
    </row>
    <row r="29" spans="2:128" ht="11.25" customHeight="1">
      <c r="B29" s="615" t="s">
        <v>255</v>
      </c>
      <c r="C29" s="616"/>
      <c r="D29" s="616"/>
      <c r="E29" s="616"/>
      <c r="F29" s="616"/>
      <c r="G29" s="616"/>
      <c r="H29" s="616"/>
      <c r="I29" s="616"/>
      <c r="J29" s="616"/>
      <c r="K29" s="616"/>
      <c r="L29" s="616"/>
      <c r="M29" s="616"/>
      <c r="N29" s="616"/>
      <c r="O29" s="616"/>
      <c r="P29" s="616"/>
      <c r="Q29" s="617"/>
      <c r="R29" s="618">
        <v>16355809</v>
      </c>
      <c r="S29" s="619"/>
      <c r="T29" s="619"/>
      <c r="U29" s="619"/>
      <c r="V29" s="619"/>
      <c r="W29" s="619"/>
      <c r="X29" s="619"/>
      <c r="Y29" s="620"/>
      <c r="Z29" s="623">
        <v>3.5</v>
      </c>
      <c r="AA29" s="624"/>
      <c r="AB29" s="624"/>
      <c r="AC29" s="629"/>
      <c r="AD29" s="627" t="s">
        <v>104</v>
      </c>
      <c r="AE29" s="619"/>
      <c r="AF29" s="619"/>
      <c r="AG29" s="619"/>
      <c r="AH29" s="619"/>
      <c r="AI29" s="619"/>
      <c r="AJ29" s="619"/>
      <c r="AK29" s="620"/>
      <c r="AL29" s="623" t="s">
        <v>104</v>
      </c>
      <c r="AM29" s="624"/>
      <c r="AN29" s="624"/>
      <c r="AO29" s="625"/>
      <c r="AP29" s="630" t="s">
        <v>256</v>
      </c>
      <c r="AQ29" s="631"/>
      <c r="AR29" s="631"/>
      <c r="AS29" s="631"/>
      <c r="AT29" s="631"/>
      <c r="AU29" s="631"/>
      <c r="AV29" s="631"/>
      <c r="AW29" s="631"/>
      <c r="AX29" s="631"/>
      <c r="AY29" s="631"/>
      <c r="AZ29" s="631"/>
      <c r="BA29" s="631"/>
      <c r="BB29" s="631"/>
      <c r="BC29" s="632"/>
      <c r="BD29" s="618">
        <v>16826</v>
      </c>
      <c r="BE29" s="619"/>
      <c r="BF29" s="619"/>
      <c r="BG29" s="619"/>
      <c r="BH29" s="619"/>
      <c r="BI29" s="619"/>
      <c r="BJ29" s="619"/>
      <c r="BK29" s="620"/>
      <c r="BL29" s="621">
        <v>0</v>
      </c>
      <c r="BM29" s="621"/>
      <c r="BN29" s="621"/>
      <c r="BO29" s="621"/>
      <c r="BP29" s="622" t="s">
        <v>104</v>
      </c>
      <c r="BQ29" s="622"/>
      <c r="BR29" s="622"/>
      <c r="BS29" s="622"/>
      <c r="BT29" s="622"/>
      <c r="BU29" s="622"/>
      <c r="BV29" s="622"/>
      <c r="BW29" s="626"/>
      <c r="BY29" s="630" t="s">
        <v>257</v>
      </c>
      <c r="BZ29" s="633"/>
      <c r="CA29" s="633"/>
      <c r="CB29" s="633"/>
      <c r="CC29" s="633"/>
      <c r="CD29" s="633"/>
      <c r="CE29" s="633"/>
      <c r="CF29" s="633"/>
      <c r="CG29" s="633"/>
      <c r="CH29" s="633"/>
      <c r="CI29" s="633"/>
      <c r="CJ29" s="633"/>
      <c r="CK29" s="633"/>
      <c r="CL29" s="632"/>
      <c r="CM29" s="618" t="s">
        <v>104</v>
      </c>
      <c r="CN29" s="619"/>
      <c r="CO29" s="619"/>
      <c r="CP29" s="619"/>
      <c r="CQ29" s="619"/>
      <c r="CR29" s="619"/>
      <c r="CS29" s="619"/>
      <c r="CT29" s="620"/>
      <c r="CU29" s="621" t="s">
        <v>104</v>
      </c>
      <c r="CV29" s="621"/>
      <c r="CW29" s="621"/>
      <c r="CX29" s="621"/>
      <c r="CY29" s="627" t="s">
        <v>104</v>
      </c>
      <c r="CZ29" s="619"/>
      <c r="DA29" s="619"/>
      <c r="DB29" s="619"/>
      <c r="DC29" s="619"/>
      <c r="DD29" s="619"/>
      <c r="DE29" s="619"/>
      <c r="DF29" s="619"/>
      <c r="DG29" s="619"/>
      <c r="DH29" s="619"/>
      <c r="DI29" s="619"/>
      <c r="DJ29" s="619"/>
      <c r="DK29" s="620"/>
      <c r="DL29" s="627" t="s">
        <v>104</v>
      </c>
      <c r="DM29" s="619"/>
      <c r="DN29" s="619"/>
      <c r="DO29" s="619"/>
      <c r="DP29" s="619"/>
      <c r="DQ29" s="619"/>
      <c r="DR29" s="619"/>
      <c r="DS29" s="619"/>
      <c r="DT29" s="619"/>
      <c r="DU29" s="619"/>
      <c r="DV29" s="619"/>
      <c r="DW29" s="619"/>
      <c r="DX29" s="628"/>
    </row>
    <row r="30" spans="2:128" ht="11.25" customHeight="1">
      <c r="B30" s="615" t="s">
        <v>258</v>
      </c>
      <c r="C30" s="616"/>
      <c r="D30" s="616"/>
      <c r="E30" s="616"/>
      <c r="F30" s="616"/>
      <c r="G30" s="616"/>
      <c r="H30" s="616"/>
      <c r="I30" s="616"/>
      <c r="J30" s="616"/>
      <c r="K30" s="616"/>
      <c r="L30" s="616"/>
      <c r="M30" s="616"/>
      <c r="N30" s="616"/>
      <c r="O30" s="616"/>
      <c r="P30" s="616"/>
      <c r="Q30" s="617"/>
      <c r="R30" s="618">
        <v>47165744</v>
      </c>
      <c r="S30" s="619"/>
      <c r="T30" s="619"/>
      <c r="U30" s="619"/>
      <c r="V30" s="619"/>
      <c r="W30" s="619"/>
      <c r="X30" s="619"/>
      <c r="Y30" s="620"/>
      <c r="Z30" s="623">
        <v>10.1</v>
      </c>
      <c r="AA30" s="624"/>
      <c r="AB30" s="624"/>
      <c r="AC30" s="629"/>
      <c r="AD30" s="627">
        <v>91827</v>
      </c>
      <c r="AE30" s="619"/>
      <c r="AF30" s="619"/>
      <c r="AG30" s="619"/>
      <c r="AH30" s="619"/>
      <c r="AI30" s="619"/>
      <c r="AJ30" s="619"/>
      <c r="AK30" s="620"/>
      <c r="AL30" s="623">
        <v>0</v>
      </c>
      <c r="AM30" s="624"/>
      <c r="AN30" s="624"/>
      <c r="AO30" s="625"/>
      <c r="AP30" s="630" t="s">
        <v>259</v>
      </c>
      <c r="AQ30" s="631"/>
      <c r="AR30" s="631"/>
      <c r="AS30" s="631"/>
      <c r="AT30" s="631"/>
      <c r="AU30" s="631"/>
      <c r="AV30" s="631"/>
      <c r="AW30" s="631"/>
      <c r="AX30" s="631"/>
      <c r="AY30" s="631"/>
      <c r="AZ30" s="631"/>
      <c r="BA30" s="631"/>
      <c r="BB30" s="631"/>
      <c r="BC30" s="632"/>
      <c r="BD30" s="618">
        <v>16826</v>
      </c>
      <c r="BE30" s="619"/>
      <c r="BF30" s="619"/>
      <c r="BG30" s="619"/>
      <c r="BH30" s="619"/>
      <c r="BI30" s="619"/>
      <c r="BJ30" s="619"/>
      <c r="BK30" s="620"/>
      <c r="BL30" s="621">
        <v>0</v>
      </c>
      <c r="BM30" s="621"/>
      <c r="BN30" s="621"/>
      <c r="BO30" s="621"/>
      <c r="BP30" s="622" t="s">
        <v>104</v>
      </c>
      <c r="BQ30" s="622"/>
      <c r="BR30" s="622"/>
      <c r="BS30" s="622"/>
      <c r="BT30" s="622"/>
      <c r="BU30" s="622"/>
      <c r="BV30" s="622"/>
      <c r="BW30" s="626"/>
      <c r="BY30" s="615" t="s">
        <v>260</v>
      </c>
      <c r="BZ30" s="616"/>
      <c r="CA30" s="616"/>
      <c r="CB30" s="616"/>
      <c r="CC30" s="616"/>
      <c r="CD30" s="616"/>
      <c r="CE30" s="616"/>
      <c r="CF30" s="616"/>
      <c r="CG30" s="616"/>
      <c r="CH30" s="616"/>
      <c r="CI30" s="616"/>
      <c r="CJ30" s="616"/>
      <c r="CK30" s="616"/>
      <c r="CL30" s="617"/>
      <c r="CM30" s="618">
        <v>450013259</v>
      </c>
      <c r="CN30" s="619"/>
      <c r="CO30" s="619"/>
      <c r="CP30" s="619"/>
      <c r="CQ30" s="619"/>
      <c r="CR30" s="619"/>
      <c r="CS30" s="619"/>
      <c r="CT30" s="620"/>
      <c r="CU30" s="621">
        <v>100</v>
      </c>
      <c r="CV30" s="621"/>
      <c r="CW30" s="621"/>
      <c r="CX30" s="621"/>
      <c r="CY30" s="627">
        <v>80897303</v>
      </c>
      <c r="CZ30" s="619"/>
      <c r="DA30" s="619"/>
      <c r="DB30" s="619"/>
      <c r="DC30" s="619"/>
      <c r="DD30" s="619"/>
      <c r="DE30" s="619"/>
      <c r="DF30" s="619"/>
      <c r="DG30" s="619"/>
      <c r="DH30" s="619"/>
      <c r="DI30" s="619"/>
      <c r="DJ30" s="619"/>
      <c r="DK30" s="620"/>
      <c r="DL30" s="627">
        <v>292963390</v>
      </c>
      <c r="DM30" s="619"/>
      <c r="DN30" s="619"/>
      <c r="DO30" s="619"/>
      <c r="DP30" s="619"/>
      <c r="DQ30" s="619"/>
      <c r="DR30" s="619"/>
      <c r="DS30" s="619"/>
      <c r="DT30" s="619"/>
      <c r="DU30" s="619"/>
      <c r="DV30" s="619"/>
      <c r="DW30" s="619"/>
      <c r="DX30" s="628"/>
    </row>
    <row r="31" spans="2:128" ht="11.25" customHeight="1">
      <c r="B31" s="615" t="s">
        <v>261</v>
      </c>
      <c r="C31" s="616"/>
      <c r="D31" s="616"/>
      <c r="E31" s="616"/>
      <c r="F31" s="616"/>
      <c r="G31" s="616"/>
      <c r="H31" s="616"/>
      <c r="I31" s="616"/>
      <c r="J31" s="616"/>
      <c r="K31" s="616"/>
      <c r="L31" s="616"/>
      <c r="M31" s="616"/>
      <c r="N31" s="616"/>
      <c r="O31" s="616"/>
      <c r="P31" s="616"/>
      <c r="Q31" s="617"/>
      <c r="R31" s="618">
        <v>67925317</v>
      </c>
      <c r="S31" s="619"/>
      <c r="T31" s="619"/>
      <c r="U31" s="619"/>
      <c r="V31" s="619"/>
      <c r="W31" s="619"/>
      <c r="X31" s="619"/>
      <c r="Y31" s="620"/>
      <c r="Z31" s="623">
        <v>14.6</v>
      </c>
      <c r="AA31" s="624"/>
      <c r="AB31" s="624"/>
      <c r="AC31" s="629"/>
      <c r="AD31" s="627" t="s">
        <v>104</v>
      </c>
      <c r="AE31" s="619"/>
      <c r="AF31" s="619"/>
      <c r="AG31" s="619"/>
      <c r="AH31" s="619"/>
      <c r="AI31" s="619"/>
      <c r="AJ31" s="619"/>
      <c r="AK31" s="620"/>
      <c r="AL31" s="623" t="s">
        <v>104</v>
      </c>
      <c r="AM31" s="624"/>
      <c r="AN31" s="624"/>
      <c r="AO31" s="625"/>
      <c r="AP31" s="630" t="s">
        <v>262</v>
      </c>
      <c r="AQ31" s="631"/>
      <c r="AR31" s="631"/>
      <c r="AS31" s="631"/>
      <c r="AT31" s="631"/>
      <c r="AU31" s="631"/>
      <c r="AV31" s="631"/>
      <c r="AW31" s="631"/>
      <c r="AX31" s="631"/>
      <c r="AY31" s="631"/>
      <c r="AZ31" s="631"/>
      <c r="BA31" s="631"/>
      <c r="BB31" s="631"/>
      <c r="BC31" s="632"/>
      <c r="BD31" s="618" t="s">
        <v>104</v>
      </c>
      <c r="BE31" s="619"/>
      <c r="BF31" s="619"/>
      <c r="BG31" s="619"/>
      <c r="BH31" s="619"/>
      <c r="BI31" s="619"/>
      <c r="BJ31" s="619"/>
      <c r="BK31" s="620"/>
      <c r="BL31" s="621" t="s">
        <v>104</v>
      </c>
      <c r="BM31" s="621"/>
      <c r="BN31" s="621"/>
      <c r="BO31" s="621"/>
      <c r="BP31" s="622" t="s">
        <v>104</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263</v>
      </c>
      <c r="C32" s="616"/>
      <c r="D32" s="616"/>
      <c r="E32" s="616"/>
      <c r="F32" s="616"/>
      <c r="G32" s="616"/>
      <c r="H32" s="616"/>
      <c r="I32" s="616"/>
      <c r="J32" s="616"/>
      <c r="K32" s="616"/>
      <c r="L32" s="616"/>
      <c r="M32" s="616"/>
      <c r="N32" s="616"/>
      <c r="O32" s="616"/>
      <c r="P32" s="616"/>
      <c r="Q32" s="617"/>
      <c r="R32" s="618">
        <v>5070000</v>
      </c>
      <c r="S32" s="619"/>
      <c r="T32" s="619"/>
      <c r="U32" s="619"/>
      <c r="V32" s="619"/>
      <c r="W32" s="619"/>
      <c r="X32" s="619"/>
      <c r="Y32" s="620"/>
      <c r="Z32" s="623">
        <v>1.1000000000000001</v>
      </c>
      <c r="AA32" s="624"/>
      <c r="AB32" s="624"/>
      <c r="AC32" s="629"/>
      <c r="AD32" s="627" t="s">
        <v>104</v>
      </c>
      <c r="AE32" s="619"/>
      <c r="AF32" s="619"/>
      <c r="AG32" s="619"/>
      <c r="AH32" s="619"/>
      <c r="AI32" s="619"/>
      <c r="AJ32" s="619"/>
      <c r="AK32" s="620"/>
      <c r="AL32" s="623" t="s">
        <v>104</v>
      </c>
      <c r="AM32" s="624"/>
      <c r="AN32" s="624"/>
      <c r="AO32" s="625"/>
      <c r="AP32" s="630" t="s">
        <v>264</v>
      </c>
      <c r="AQ32" s="631"/>
      <c r="AR32" s="631"/>
      <c r="AS32" s="631"/>
      <c r="AT32" s="631"/>
      <c r="AU32" s="631"/>
      <c r="AV32" s="631"/>
      <c r="AW32" s="631"/>
      <c r="AX32" s="631"/>
      <c r="AY32" s="631"/>
      <c r="AZ32" s="631"/>
      <c r="BA32" s="631"/>
      <c r="BB32" s="631"/>
      <c r="BC32" s="632"/>
      <c r="BD32" s="618" t="s">
        <v>104</v>
      </c>
      <c r="BE32" s="619"/>
      <c r="BF32" s="619"/>
      <c r="BG32" s="619"/>
      <c r="BH32" s="619"/>
      <c r="BI32" s="619"/>
      <c r="BJ32" s="619"/>
      <c r="BK32" s="620"/>
      <c r="BL32" s="621" t="s">
        <v>104</v>
      </c>
      <c r="BM32" s="621"/>
      <c r="BN32" s="621"/>
      <c r="BO32" s="621"/>
      <c r="BP32" s="622" t="s">
        <v>104</v>
      </c>
      <c r="BQ32" s="622"/>
      <c r="BR32" s="622"/>
      <c r="BS32" s="622"/>
      <c r="BT32" s="622"/>
      <c r="BU32" s="622"/>
      <c r="BV32" s="622"/>
      <c r="BW32" s="626"/>
      <c r="BY32" s="600" t="s">
        <v>265</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266</v>
      </c>
      <c r="C33" s="616"/>
      <c r="D33" s="616"/>
      <c r="E33" s="616"/>
      <c r="F33" s="616"/>
      <c r="G33" s="616"/>
      <c r="H33" s="616"/>
      <c r="I33" s="616"/>
      <c r="J33" s="616"/>
      <c r="K33" s="616"/>
      <c r="L33" s="616"/>
      <c r="M33" s="616"/>
      <c r="N33" s="616"/>
      <c r="O33" s="616"/>
      <c r="P33" s="616"/>
      <c r="Q33" s="617"/>
      <c r="R33" s="618">
        <v>19656200</v>
      </c>
      <c r="S33" s="619"/>
      <c r="T33" s="619"/>
      <c r="U33" s="619"/>
      <c r="V33" s="619"/>
      <c r="W33" s="619"/>
      <c r="X33" s="619"/>
      <c r="Y33" s="620"/>
      <c r="Z33" s="623">
        <v>4.2</v>
      </c>
      <c r="AA33" s="624"/>
      <c r="AB33" s="624"/>
      <c r="AC33" s="629"/>
      <c r="AD33" s="627" t="s">
        <v>104</v>
      </c>
      <c r="AE33" s="619"/>
      <c r="AF33" s="619"/>
      <c r="AG33" s="619"/>
      <c r="AH33" s="619"/>
      <c r="AI33" s="619"/>
      <c r="AJ33" s="619"/>
      <c r="AK33" s="620"/>
      <c r="AL33" s="623" t="s">
        <v>104</v>
      </c>
      <c r="AM33" s="624"/>
      <c r="AN33" s="624"/>
      <c r="AO33" s="625"/>
      <c r="AP33" s="615" t="s">
        <v>139</v>
      </c>
      <c r="AQ33" s="616"/>
      <c r="AR33" s="616"/>
      <c r="AS33" s="616"/>
      <c r="AT33" s="616"/>
      <c r="AU33" s="616"/>
      <c r="AV33" s="616"/>
      <c r="AW33" s="616"/>
      <c r="AX33" s="616"/>
      <c r="AY33" s="616"/>
      <c r="AZ33" s="616"/>
      <c r="BA33" s="616"/>
      <c r="BB33" s="616"/>
      <c r="BC33" s="617"/>
      <c r="BD33" s="618">
        <v>112700056</v>
      </c>
      <c r="BE33" s="619"/>
      <c r="BF33" s="619"/>
      <c r="BG33" s="619"/>
      <c r="BH33" s="619"/>
      <c r="BI33" s="619"/>
      <c r="BJ33" s="619"/>
      <c r="BK33" s="620"/>
      <c r="BL33" s="621">
        <v>100</v>
      </c>
      <c r="BM33" s="621"/>
      <c r="BN33" s="621"/>
      <c r="BO33" s="621"/>
      <c r="BP33" s="622">
        <v>738325</v>
      </c>
      <c r="BQ33" s="622"/>
      <c r="BR33" s="622"/>
      <c r="BS33" s="622"/>
      <c r="BT33" s="622"/>
      <c r="BU33" s="622"/>
      <c r="BV33" s="622"/>
      <c r="BW33" s="626"/>
      <c r="BY33" s="600" t="s">
        <v>176</v>
      </c>
      <c r="BZ33" s="601"/>
      <c r="CA33" s="601"/>
      <c r="CB33" s="601"/>
      <c r="CC33" s="601"/>
      <c r="CD33" s="601"/>
      <c r="CE33" s="601"/>
      <c r="CF33" s="601"/>
      <c r="CG33" s="601"/>
      <c r="CH33" s="601"/>
      <c r="CI33" s="601"/>
      <c r="CJ33" s="601"/>
      <c r="CK33" s="601"/>
      <c r="CL33" s="602"/>
      <c r="CM33" s="600" t="s">
        <v>267</v>
      </c>
      <c r="CN33" s="601"/>
      <c r="CO33" s="601"/>
      <c r="CP33" s="601"/>
      <c r="CQ33" s="601"/>
      <c r="CR33" s="601"/>
      <c r="CS33" s="601"/>
      <c r="CT33" s="602"/>
      <c r="CU33" s="600" t="s">
        <v>268</v>
      </c>
      <c r="CV33" s="601"/>
      <c r="CW33" s="601"/>
      <c r="CX33" s="602"/>
      <c r="CY33" s="600" t="s">
        <v>269</v>
      </c>
      <c r="CZ33" s="601"/>
      <c r="DA33" s="601"/>
      <c r="DB33" s="601"/>
      <c r="DC33" s="601"/>
      <c r="DD33" s="601"/>
      <c r="DE33" s="601"/>
      <c r="DF33" s="602"/>
      <c r="DG33" s="637" t="s">
        <v>270</v>
      </c>
      <c r="DH33" s="638"/>
      <c r="DI33" s="638"/>
      <c r="DJ33" s="638"/>
      <c r="DK33" s="638"/>
      <c r="DL33" s="638"/>
      <c r="DM33" s="638"/>
      <c r="DN33" s="638"/>
      <c r="DO33" s="638"/>
      <c r="DP33" s="638"/>
      <c r="DQ33" s="639"/>
      <c r="DR33" s="600" t="s">
        <v>271</v>
      </c>
      <c r="DS33" s="601"/>
      <c r="DT33" s="601"/>
      <c r="DU33" s="601"/>
      <c r="DV33" s="601"/>
      <c r="DW33" s="601"/>
      <c r="DX33" s="602"/>
    </row>
    <row r="34" spans="2:128" ht="11.25" customHeight="1">
      <c r="B34" s="634" t="s">
        <v>272</v>
      </c>
      <c r="C34" s="635"/>
      <c r="D34" s="635"/>
      <c r="E34" s="635"/>
      <c r="F34" s="635"/>
      <c r="G34" s="635"/>
      <c r="H34" s="635"/>
      <c r="I34" s="635"/>
      <c r="J34" s="635"/>
      <c r="K34" s="635"/>
      <c r="L34" s="635"/>
      <c r="M34" s="635"/>
      <c r="N34" s="635"/>
      <c r="O34" s="635"/>
      <c r="P34" s="635"/>
      <c r="Q34" s="636"/>
      <c r="R34" s="618">
        <v>465327187</v>
      </c>
      <c r="S34" s="619"/>
      <c r="T34" s="619"/>
      <c r="U34" s="619"/>
      <c r="V34" s="619"/>
      <c r="W34" s="619"/>
      <c r="X34" s="619"/>
      <c r="Y34" s="620"/>
      <c r="Z34" s="621">
        <v>100</v>
      </c>
      <c r="AA34" s="621"/>
      <c r="AB34" s="621"/>
      <c r="AC34" s="621"/>
      <c r="AD34" s="622">
        <v>237911701</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273</v>
      </c>
      <c r="BZ34" s="605"/>
      <c r="CA34" s="605"/>
      <c r="CB34" s="605"/>
      <c r="CC34" s="605"/>
      <c r="CD34" s="605"/>
      <c r="CE34" s="605"/>
      <c r="CF34" s="605"/>
      <c r="CG34" s="605"/>
      <c r="CH34" s="605"/>
      <c r="CI34" s="605"/>
      <c r="CJ34" s="605"/>
      <c r="CK34" s="605"/>
      <c r="CL34" s="606"/>
      <c r="CM34" s="607">
        <v>207237491</v>
      </c>
      <c r="CN34" s="608"/>
      <c r="CO34" s="608"/>
      <c r="CP34" s="608"/>
      <c r="CQ34" s="608"/>
      <c r="CR34" s="608"/>
      <c r="CS34" s="608"/>
      <c r="CT34" s="609"/>
      <c r="CU34" s="648">
        <v>46.1</v>
      </c>
      <c r="CV34" s="649"/>
      <c r="CW34" s="649"/>
      <c r="CX34" s="651"/>
      <c r="CY34" s="647">
        <v>184305703</v>
      </c>
      <c r="CZ34" s="608"/>
      <c r="DA34" s="608"/>
      <c r="DB34" s="608"/>
      <c r="DC34" s="608"/>
      <c r="DD34" s="608"/>
      <c r="DE34" s="608"/>
      <c r="DF34" s="609"/>
      <c r="DG34" s="647">
        <v>183113762</v>
      </c>
      <c r="DH34" s="608"/>
      <c r="DI34" s="608"/>
      <c r="DJ34" s="608"/>
      <c r="DK34" s="608"/>
      <c r="DL34" s="608"/>
      <c r="DM34" s="608"/>
      <c r="DN34" s="608"/>
      <c r="DO34" s="608"/>
      <c r="DP34" s="608"/>
      <c r="DQ34" s="609"/>
      <c r="DR34" s="648">
        <v>69.7</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274</v>
      </c>
      <c r="BZ35" s="616"/>
      <c r="CA35" s="616"/>
      <c r="CB35" s="616"/>
      <c r="CC35" s="616"/>
      <c r="CD35" s="616"/>
      <c r="CE35" s="616"/>
      <c r="CF35" s="616"/>
      <c r="CG35" s="616"/>
      <c r="CH35" s="616"/>
      <c r="CI35" s="616"/>
      <c r="CJ35" s="616"/>
      <c r="CK35" s="616"/>
      <c r="CL35" s="617"/>
      <c r="CM35" s="618">
        <v>115484629</v>
      </c>
      <c r="CN35" s="643"/>
      <c r="CO35" s="643"/>
      <c r="CP35" s="643"/>
      <c r="CQ35" s="643"/>
      <c r="CR35" s="643"/>
      <c r="CS35" s="643"/>
      <c r="CT35" s="644"/>
      <c r="CU35" s="640">
        <v>25.7</v>
      </c>
      <c r="CV35" s="641"/>
      <c r="CW35" s="641"/>
      <c r="CX35" s="642"/>
      <c r="CY35" s="627">
        <v>99238496</v>
      </c>
      <c r="CZ35" s="643"/>
      <c r="DA35" s="643"/>
      <c r="DB35" s="643"/>
      <c r="DC35" s="643"/>
      <c r="DD35" s="643"/>
      <c r="DE35" s="643"/>
      <c r="DF35" s="644"/>
      <c r="DG35" s="627">
        <v>98060546</v>
      </c>
      <c r="DH35" s="643"/>
      <c r="DI35" s="643"/>
      <c r="DJ35" s="643"/>
      <c r="DK35" s="643"/>
      <c r="DL35" s="643"/>
      <c r="DM35" s="643"/>
      <c r="DN35" s="643"/>
      <c r="DO35" s="643"/>
      <c r="DP35" s="643"/>
      <c r="DQ35" s="644"/>
      <c r="DR35" s="640">
        <v>37.299999999999997</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275</v>
      </c>
      <c r="BZ36" s="616"/>
      <c r="CA36" s="616"/>
      <c r="CB36" s="616"/>
      <c r="CC36" s="616"/>
      <c r="CD36" s="616"/>
      <c r="CE36" s="616"/>
      <c r="CF36" s="616"/>
      <c r="CG36" s="616"/>
      <c r="CH36" s="616"/>
      <c r="CI36" s="616"/>
      <c r="CJ36" s="616"/>
      <c r="CK36" s="616"/>
      <c r="CL36" s="617"/>
      <c r="CM36" s="618">
        <v>83000256</v>
      </c>
      <c r="CN36" s="619"/>
      <c r="CO36" s="619"/>
      <c r="CP36" s="619"/>
      <c r="CQ36" s="619"/>
      <c r="CR36" s="619"/>
      <c r="CS36" s="619"/>
      <c r="CT36" s="620"/>
      <c r="CU36" s="640">
        <v>18.399999999999999</v>
      </c>
      <c r="CV36" s="641"/>
      <c r="CW36" s="641"/>
      <c r="CX36" s="642"/>
      <c r="CY36" s="627">
        <v>67336413</v>
      </c>
      <c r="CZ36" s="643"/>
      <c r="DA36" s="643"/>
      <c r="DB36" s="643"/>
      <c r="DC36" s="643"/>
      <c r="DD36" s="643"/>
      <c r="DE36" s="643"/>
      <c r="DF36" s="644"/>
      <c r="DG36" s="627">
        <v>67336406</v>
      </c>
      <c r="DH36" s="643"/>
      <c r="DI36" s="643"/>
      <c r="DJ36" s="643"/>
      <c r="DK36" s="643"/>
      <c r="DL36" s="643"/>
      <c r="DM36" s="643"/>
      <c r="DN36" s="643"/>
      <c r="DO36" s="643"/>
      <c r="DP36" s="643"/>
      <c r="DQ36" s="644"/>
      <c r="DR36" s="640">
        <v>25.6</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276</v>
      </c>
      <c r="AQ37" s="601"/>
      <c r="AR37" s="601"/>
      <c r="AS37" s="601"/>
      <c r="AT37" s="601"/>
      <c r="AU37" s="601"/>
      <c r="AV37" s="601"/>
      <c r="AW37" s="601"/>
      <c r="AX37" s="601"/>
      <c r="AY37" s="601"/>
      <c r="AZ37" s="601"/>
      <c r="BA37" s="601"/>
      <c r="BB37" s="601"/>
      <c r="BC37" s="602"/>
      <c r="BD37" s="600" t="s">
        <v>277</v>
      </c>
      <c r="BE37" s="601"/>
      <c r="BF37" s="601"/>
      <c r="BG37" s="601"/>
      <c r="BH37" s="601"/>
      <c r="BI37" s="601"/>
      <c r="BJ37" s="601"/>
      <c r="BK37" s="601"/>
      <c r="BL37" s="601"/>
      <c r="BM37" s="602"/>
      <c r="BN37" s="600" t="s">
        <v>278</v>
      </c>
      <c r="BO37" s="601"/>
      <c r="BP37" s="601"/>
      <c r="BQ37" s="601"/>
      <c r="BR37" s="601"/>
      <c r="BS37" s="601"/>
      <c r="BT37" s="601"/>
      <c r="BU37" s="601"/>
      <c r="BV37" s="601"/>
      <c r="BW37" s="602"/>
      <c r="BY37" s="615" t="s">
        <v>279</v>
      </c>
      <c r="BZ37" s="616"/>
      <c r="CA37" s="616"/>
      <c r="CB37" s="616"/>
      <c r="CC37" s="616"/>
      <c r="CD37" s="616"/>
      <c r="CE37" s="616"/>
      <c r="CF37" s="616"/>
      <c r="CG37" s="616"/>
      <c r="CH37" s="616"/>
      <c r="CI37" s="616"/>
      <c r="CJ37" s="616"/>
      <c r="CK37" s="616"/>
      <c r="CL37" s="617"/>
      <c r="CM37" s="618">
        <v>7111586</v>
      </c>
      <c r="CN37" s="643"/>
      <c r="CO37" s="643"/>
      <c r="CP37" s="643"/>
      <c r="CQ37" s="643"/>
      <c r="CR37" s="643"/>
      <c r="CS37" s="643"/>
      <c r="CT37" s="644"/>
      <c r="CU37" s="640">
        <v>1.6</v>
      </c>
      <c r="CV37" s="641"/>
      <c r="CW37" s="641"/>
      <c r="CX37" s="642"/>
      <c r="CY37" s="627">
        <v>3722455</v>
      </c>
      <c r="CZ37" s="643"/>
      <c r="DA37" s="643"/>
      <c r="DB37" s="643"/>
      <c r="DC37" s="643"/>
      <c r="DD37" s="643"/>
      <c r="DE37" s="643"/>
      <c r="DF37" s="644"/>
      <c r="DG37" s="627">
        <v>3722455</v>
      </c>
      <c r="DH37" s="643"/>
      <c r="DI37" s="643"/>
      <c r="DJ37" s="643"/>
      <c r="DK37" s="643"/>
      <c r="DL37" s="643"/>
      <c r="DM37" s="643"/>
      <c r="DN37" s="643"/>
      <c r="DO37" s="643"/>
      <c r="DP37" s="643"/>
      <c r="DQ37" s="644"/>
      <c r="DR37" s="640">
        <v>1.4</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280</v>
      </c>
      <c r="AQ38" s="665"/>
      <c r="AR38" s="665"/>
      <c r="AS38" s="665"/>
      <c r="AT38" s="670" t="s">
        <v>281</v>
      </c>
      <c r="AU38" s="180"/>
      <c r="AV38" s="180"/>
      <c r="AW38" s="180"/>
      <c r="AX38" s="604" t="s">
        <v>139</v>
      </c>
      <c r="AY38" s="605"/>
      <c r="AZ38" s="605"/>
      <c r="BA38" s="605"/>
      <c r="BB38" s="605"/>
      <c r="BC38" s="606"/>
      <c r="BD38" s="645">
        <v>99.4</v>
      </c>
      <c r="BE38" s="613"/>
      <c r="BF38" s="613"/>
      <c r="BG38" s="613"/>
      <c r="BH38" s="613"/>
      <c r="BI38" s="613">
        <v>98.1</v>
      </c>
      <c r="BJ38" s="613"/>
      <c r="BK38" s="613"/>
      <c r="BL38" s="613"/>
      <c r="BM38" s="614"/>
      <c r="BN38" s="645">
        <v>99.3</v>
      </c>
      <c r="BO38" s="613"/>
      <c r="BP38" s="613"/>
      <c r="BQ38" s="613"/>
      <c r="BR38" s="613"/>
      <c r="BS38" s="613">
        <v>97.9</v>
      </c>
      <c r="BT38" s="613"/>
      <c r="BU38" s="613"/>
      <c r="BV38" s="613"/>
      <c r="BW38" s="614"/>
      <c r="BY38" s="615" t="s">
        <v>282</v>
      </c>
      <c r="BZ38" s="616"/>
      <c r="CA38" s="616"/>
      <c r="CB38" s="616"/>
      <c r="CC38" s="616"/>
      <c r="CD38" s="616"/>
      <c r="CE38" s="616"/>
      <c r="CF38" s="616"/>
      <c r="CG38" s="616"/>
      <c r="CH38" s="616"/>
      <c r="CI38" s="616"/>
      <c r="CJ38" s="616"/>
      <c r="CK38" s="616"/>
      <c r="CL38" s="617"/>
      <c r="CM38" s="618">
        <v>84641276</v>
      </c>
      <c r="CN38" s="619"/>
      <c r="CO38" s="619"/>
      <c r="CP38" s="619"/>
      <c r="CQ38" s="619"/>
      <c r="CR38" s="619"/>
      <c r="CS38" s="619"/>
      <c r="CT38" s="620"/>
      <c r="CU38" s="640">
        <v>18.8</v>
      </c>
      <c r="CV38" s="641"/>
      <c r="CW38" s="641"/>
      <c r="CX38" s="642"/>
      <c r="CY38" s="627">
        <v>81344752</v>
      </c>
      <c r="CZ38" s="643"/>
      <c r="DA38" s="643"/>
      <c r="DB38" s="643"/>
      <c r="DC38" s="643"/>
      <c r="DD38" s="643"/>
      <c r="DE38" s="643"/>
      <c r="DF38" s="644"/>
      <c r="DG38" s="627">
        <v>81330761</v>
      </c>
      <c r="DH38" s="643"/>
      <c r="DI38" s="643"/>
      <c r="DJ38" s="643"/>
      <c r="DK38" s="643"/>
      <c r="DL38" s="643"/>
      <c r="DM38" s="643"/>
      <c r="DN38" s="643"/>
      <c r="DO38" s="643"/>
      <c r="DP38" s="643"/>
      <c r="DQ38" s="644"/>
      <c r="DR38" s="640">
        <v>31</v>
      </c>
      <c r="DS38" s="641"/>
      <c r="DT38" s="641"/>
      <c r="DU38" s="641"/>
      <c r="DV38" s="641"/>
      <c r="DW38" s="641"/>
      <c r="DX38" s="646"/>
    </row>
    <row r="39" spans="2:128" ht="11.25" customHeight="1">
      <c r="AP39" s="666"/>
      <c r="AQ39" s="667"/>
      <c r="AR39" s="667"/>
      <c r="AS39" s="667"/>
      <c r="AT39" s="671"/>
      <c r="AU39" s="169" t="s">
        <v>283</v>
      </c>
      <c r="AV39" s="169"/>
      <c r="AW39" s="169"/>
      <c r="AX39" s="615" t="s">
        <v>284</v>
      </c>
      <c r="AY39" s="616"/>
      <c r="AZ39" s="616"/>
      <c r="BA39" s="616"/>
      <c r="BB39" s="616"/>
      <c r="BC39" s="617"/>
      <c r="BD39" s="652">
        <v>98.9</v>
      </c>
      <c r="BE39" s="624"/>
      <c r="BF39" s="624"/>
      <c r="BG39" s="624"/>
      <c r="BH39" s="624"/>
      <c r="BI39" s="624">
        <v>95.9</v>
      </c>
      <c r="BJ39" s="624"/>
      <c r="BK39" s="624"/>
      <c r="BL39" s="624"/>
      <c r="BM39" s="625"/>
      <c r="BN39" s="652">
        <v>98.9</v>
      </c>
      <c r="BO39" s="624"/>
      <c r="BP39" s="624"/>
      <c r="BQ39" s="624"/>
      <c r="BR39" s="624"/>
      <c r="BS39" s="624">
        <v>95.7</v>
      </c>
      <c r="BT39" s="624"/>
      <c r="BU39" s="624"/>
      <c r="BV39" s="624"/>
      <c r="BW39" s="625"/>
      <c r="BY39" s="653" t="s">
        <v>285</v>
      </c>
      <c r="BZ39" s="654"/>
      <c r="CA39" s="615" t="s">
        <v>286</v>
      </c>
      <c r="CB39" s="616"/>
      <c r="CC39" s="616"/>
      <c r="CD39" s="616"/>
      <c r="CE39" s="616"/>
      <c r="CF39" s="616"/>
      <c r="CG39" s="616"/>
      <c r="CH39" s="616"/>
      <c r="CI39" s="616"/>
      <c r="CJ39" s="616"/>
      <c r="CK39" s="616"/>
      <c r="CL39" s="617"/>
      <c r="CM39" s="618">
        <v>84640956</v>
      </c>
      <c r="CN39" s="643"/>
      <c r="CO39" s="643"/>
      <c r="CP39" s="643"/>
      <c r="CQ39" s="643"/>
      <c r="CR39" s="643"/>
      <c r="CS39" s="643"/>
      <c r="CT39" s="644"/>
      <c r="CU39" s="640">
        <v>18.8</v>
      </c>
      <c r="CV39" s="641"/>
      <c r="CW39" s="641"/>
      <c r="CX39" s="642"/>
      <c r="CY39" s="627">
        <v>81344432</v>
      </c>
      <c r="CZ39" s="643"/>
      <c r="DA39" s="643"/>
      <c r="DB39" s="643"/>
      <c r="DC39" s="643"/>
      <c r="DD39" s="643"/>
      <c r="DE39" s="643"/>
      <c r="DF39" s="644"/>
      <c r="DG39" s="627">
        <v>81330441</v>
      </c>
      <c r="DH39" s="643"/>
      <c r="DI39" s="643"/>
      <c r="DJ39" s="643"/>
      <c r="DK39" s="643"/>
      <c r="DL39" s="643"/>
      <c r="DM39" s="643"/>
      <c r="DN39" s="643"/>
      <c r="DO39" s="643"/>
      <c r="DP39" s="643"/>
      <c r="DQ39" s="644"/>
      <c r="DR39" s="640">
        <v>31</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287</v>
      </c>
      <c r="AY40" s="635"/>
      <c r="AZ40" s="635"/>
      <c r="BA40" s="635"/>
      <c r="BB40" s="635"/>
      <c r="BC40" s="636"/>
      <c r="BD40" s="659">
        <v>99.8</v>
      </c>
      <c r="BE40" s="660"/>
      <c r="BF40" s="660"/>
      <c r="BG40" s="660"/>
      <c r="BH40" s="660"/>
      <c r="BI40" s="660">
        <v>99.6</v>
      </c>
      <c r="BJ40" s="660"/>
      <c r="BK40" s="660"/>
      <c r="BL40" s="660"/>
      <c r="BM40" s="661"/>
      <c r="BN40" s="659">
        <v>99.9</v>
      </c>
      <c r="BO40" s="660"/>
      <c r="BP40" s="660"/>
      <c r="BQ40" s="660"/>
      <c r="BR40" s="660"/>
      <c r="BS40" s="660">
        <v>99.7</v>
      </c>
      <c r="BT40" s="660"/>
      <c r="BU40" s="660"/>
      <c r="BV40" s="660"/>
      <c r="BW40" s="661"/>
      <c r="BY40" s="655"/>
      <c r="BZ40" s="656"/>
      <c r="CA40" s="615" t="s">
        <v>288</v>
      </c>
      <c r="CB40" s="616"/>
      <c r="CC40" s="616"/>
      <c r="CD40" s="616"/>
      <c r="CE40" s="616"/>
      <c r="CF40" s="616"/>
      <c r="CG40" s="616"/>
      <c r="CH40" s="616"/>
      <c r="CI40" s="616"/>
      <c r="CJ40" s="616"/>
      <c r="CK40" s="616"/>
      <c r="CL40" s="617"/>
      <c r="CM40" s="618">
        <v>75735427</v>
      </c>
      <c r="CN40" s="619"/>
      <c r="CO40" s="619"/>
      <c r="CP40" s="619"/>
      <c r="CQ40" s="619"/>
      <c r="CR40" s="619"/>
      <c r="CS40" s="619"/>
      <c r="CT40" s="620"/>
      <c r="CU40" s="640">
        <v>16.8</v>
      </c>
      <c r="CV40" s="641"/>
      <c r="CW40" s="641"/>
      <c r="CX40" s="642"/>
      <c r="CY40" s="627">
        <v>72683226</v>
      </c>
      <c r="CZ40" s="643"/>
      <c r="DA40" s="643"/>
      <c r="DB40" s="643"/>
      <c r="DC40" s="643"/>
      <c r="DD40" s="643"/>
      <c r="DE40" s="643"/>
      <c r="DF40" s="644"/>
      <c r="DG40" s="627">
        <v>72669235</v>
      </c>
      <c r="DH40" s="643"/>
      <c r="DI40" s="643"/>
      <c r="DJ40" s="643"/>
      <c r="DK40" s="643"/>
      <c r="DL40" s="643"/>
      <c r="DM40" s="643"/>
      <c r="DN40" s="643"/>
      <c r="DO40" s="643"/>
      <c r="DP40" s="643"/>
      <c r="DQ40" s="644"/>
      <c r="DR40" s="640">
        <v>27.7</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289</v>
      </c>
      <c r="CB41" s="616"/>
      <c r="CC41" s="616"/>
      <c r="CD41" s="616"/>
      <c r="CE41" s="616"/>
      <c r="CF41" s="616"/>
      <c r="CG41" s="616"/>
      <c r="CH41" s="616"/>
      <c r="CI41" s="616"/>
      <c r="CJ41" s="616"/>
      <c r="CK41" s="616"/>
      <c r="CL41" s="617"/>
      <c r="CM41" s="618">
        <v>8905529</v>
      </c>
      <c r="CN41" s="643"/>
      <c r="CO41" s="643"/>
      <c r="CP41" s="643"/>
      <c r="CQ41" s="643"/>
      <c r="CR41" s="643"/>
      <c r="CS41" s="643"/>
      <c r="CT41" s="644"/>
      <c r="CU41" s="640">
        <v>2</v>
      </c>
      <c r="CV41" s="641"/>
      <c r="CW41" s="641"/>
      <c r="CX41" s="642"/>
      <c r="CY41" s="627">
        <v>8661206</v>
      </c>
      <c r="CZ41" s="643"/>
      <c r="DA41" s="643"/>
      <c r="DB41" s="643"/>
      <c r="DC41" s="643"/>
      <c r="DD41" s="643"/>
      <c r="DE41" s="643"/>
      <c r="DF41" s="644"/>
      <c r="DG41" s="627">
        <v>8661206</v>
      </c>
      <c r="DH41" s="643"/>
      <c r="DI41" s="643"/>
      <c r="DJ41" s="643"/>
      <c r="DK41" s="643"/>
      <c r="DL41" s="643"/>
      <c r="DM41" s="643"/>
      <c r="DN41" s="643"/>
      <c r="DO41" s="643"/>
      <c r="DP41" s="643"/>
      <c r="DQ41" s="644"/>
      <c r="DR41" s="640">
        <v>3.3</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290</v>
      </c>
      <c r="CB42" s="616"/>
      <c r="CC42" s="616"/>
      <c r="CD42" s="616"/>
      <c r="CE42" s="616"/>
      <c r="CF42" s="616"/>
      <c r="CG42" s="616"/>
      <c r="CH42" s="616"/>
      <c r="CI42" s="616"/>
      <c r="CJ42" s="616"/>
      <c r="CK42" s="616"/>
      <c r="CL42" s="617"/>
      <c r="CM42" s="618">
        <v>320</v>
      </c>
      <c r="CN42" s="619"/>
      <c r="CO42" s="619"/>
      <c r="CP42" s="619"/>
      <c r="CQ42" s="619"/>
      <c r="CR42" s="619"/>
      <c r="CS42" s="619"/>
      <c r="CT42" s="620"/>
      <c r="CU42" s="640">
        <v>0</v>
      </c>
      <c r="CV42" s="641"/>
      <c r="CW42" s="641"/>
      <c r="CX42" s="642"/>
      <c r="CY42" s="627">
        <v>320</v>
      </c>
      <c r="CZ42" s="643"/>
      <c r="DA42" s="643"/>
      <c r="DB42" s="643"/>
      <c r="DC42" s="643"/>
      <c r="DD42" s="643"/>
      <c r="DE42" s="643"/>
      <c r="DF42" s="644"/>
      <c r="DG42" s="627">
        <v>320</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291</v>
      </c>
      <c r="BZ43" s="616"/>
      <c r="CA43" s="616"/>
      <c r="CB43" s="616"/>
      <c r="CC43" s="616"/>
      <c r="CD43" s="616"/>
      <c r="CE43" s="616"/>
      <c r="CF43" s="616"/>
      <c r="CG43" s="616"/>
      <c r="CH43" s="616"/>
      <c r="CI43" s="616"/>
      <c r="CJ43" s="616"/>
      <c r="CK43" s="616"/>
      <c r="CL43" s="617"/>
      <c r="CM43" s="618">
        <v>160850688</v>
      </c>
      <c r="CN43" s="643"/>
      <c r="CO43" s="643"/>
      <c r="CP43" s="643"/>
      <c r="CQ43" s="643"/>
      <c r="CR43" s="643"/>
      <c r="CS43" s="643"/>
      <c r="CT43" s="644"/>
      <c r="CU43" s="640">
        <v>35.700000000000003</v>
      </c>
      <c r="CV43" s="641"/>
      <c r="CW43" s="641"/>
      <c r="CX43" s="642"/>
      <c r="CY43" s="627">
        <v>99759189</v>
      </c>
      <c r="CZ43" s="643"/>
      <c r="DA43" s="643"/>
      <c r="DB43" s="643"/>
      <c r="DC43" s="643"/>
      <c r="DD43" s="643"/>
      <c r="DE43" s="643"/>
      <c r="DF43" s="644"/>
      <c r="DG43" s="627">
        <v>70985425</v>
      </c>
      <c r="DH43" s="643"/>
      <c r="DI43" s="643"/>
      <c r="DJ43" s="643"/>
      <c r="DK43" s="643"/>
      <c r="DL43" s="643"/>
      <c r="DM43" s="643"/>
      <c r="DN43" s="643"/>
      <c r="DO43" s="643"/>
      <c r="DP43" s="643"/>
      <c r="DQ43" s="644"/>
      <c r="DR43" s="640">
        <v>27</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292</v>
      </c>
      <c r="BZ44" s="616"/>
      <c r="CA44" s="616"/>
      <c r="CB44" s="616"/>
      <c r="CC44" s="616"/>
      <c r="CD44" s="616"/>
      <c r="CE44" s="616"/>
      <c r="CF44" s="616"/>
      <c r="CG44" s="616"/>
      <c r="CH44" s="616"/>
      <c r="CI44" s="616"/>
      <c r="CJ44" s="616"/>
      <c r="CK44" s="616"/>
      <c r="CL44" s="617"/>
      <c r="CM44" s="618">
        <v>18078502</v>
      </c>
      <c r="CN44" s="619"/>
      <c r="CO44" s="619"/>
      <c r="CP44" s="619"/>
      <c r="CQ44" s="619"/>
      <c r="CR44" s="619"/>
      <c r="CS44" s="619"/>
      <c r="CT44" s="620"/>
      <c r="CU44" s="640">
        <v>4</v>
      </c>
      <c r="CV44" s="641"/>
      <c r="CW44" s="641"/>
      <c r="CX44" s="642"/>
      <c r="CY44" s="627">
        <v>14677241</v>
      </c>
      <c r="CZ44" s="643"/>
      <c r="DA44" s="643"/>
      <c r="DB44" s="643"/>
      <c r="DC44" s="643"/>
      <c r="DD44" s="643"/>
      <c r="DE44" s="643"/>
      <c r="DF44" s="644"/>
      <c r="DG44" s="627">
        <v>13031646</v>
      </c>
      <c r="DH44" s="643"/>
      <c r="DI44" s="643"/>
      <c r="DJ44" s="643"/>
      <c r="DK44" s="643"/>
      <c r="DL44" s="643"/>
      <c r="DM44" s="643"/>
      <c r="DN44" s="643"/>
      <c r="DO44" s="643"/>
      <c r="DP44" s="643"/>
      <c r="DQ44" s="644"/>
      <c r="DR44" s="640">
        <v>5</v>
      </c>
      <c r="DS44" s="641"/>
      <c r="DT44" s="641"/>
      <c r="DU44" s="641"/>
      <c r="DV44" s="641"/>
      <c r="DW44" s="641"/>
      <c r="DX44" s="646"/>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294</v>
      </c>
      <c r="BZ45" s="616"/>
      <c r="CA45" s="616"/>
      <c r="CB45" s="616"/>
      <c r="CC45" s="616"/>
      <c r="CD45" s="616"/>
      <c r="CE45" s="616"/>
      <c r="CF45" s="616"/>
      <c r="CG45" s="616"/>
      <c r="CH45" s="616"/>
      <c r="CI45" s="616"/>
      <c r="CJ45" s="616"/>
      <c r="CK45" s="616"/>
      <c r="CL45" s="617"/>
      <c r="CM45" s="618">
        <v>2895110</v>
      </c>
      <c r="CN45" s="643"/>
      <c r="CO45" s="643"/>
      <c r="CP45" s="643"/>
      <c r="CQ45" s="643"/>
      <c r="CR45" s="643"/>
      <c r="CS45" s="643"/>
      <c r="CT45" s="644"/>
      <c r="CU45" s="640">
        <v>0.6</v>
      </c>
      <c r="CV45" s="641"/>
      <c r="CW45" s="641"/>
      <c r="CX45" s="642"/>
      <c r="CY45" s="627">
        <v>1940806</v>
      </c>
      <c r="CZ45" s="643"/>
      <c r="DA45" s="643"/>
      <c r="DB45" s="643"/>
      <c r="DC45" s="643"/>
      <c r="DD45" s="643"/>
      <c r="DE45" s="643"/>
      <c r="DF45" s="644"/>
      <c r="DG45" s="627">
        <v>1940806</v>
      </c>
      <c r="DH45" s="643"/>
      <c r="DI45" s="643"/>
      <c r="DJ45" s="643"/>
      <c r="DK45" s="643"/>
      <c r="DL45" s="643"/>
      <c r="DM45" s="643"/>
      <c r="DN45" s="643"/>
      <c r="DO45" s="643"/>
      <c r="DP45" s="643"/>
      <c r="DQ45" s="644"/>
      <c r="DR45" s="640">
        <v>0.7</v>
      </c>
      <c r="DS45" s="641"/>
      <c r="DT45" s="641"/>
      <c r="DU45" s="641"/>
      <c r="DV45" s="641"/>
      <c r="DW45" s="641"/>
      <c r="DX45" s="646"/>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296</v>
      </c>
      <c r="BZ46" s="616"/>
      <c r="CA46" s="616"/>
      <c r="CB46" s="616"/>
      <c r="CC46" s="616"/>
      <c r="CD46" s="616"/>
      <c r="CE46" s="616"/>
      <c r="CF46" s="616"/>
      <c r="CG46" s="616"/>
      <c r="CH46" s="616"/>
      <c r="CI46" s="616"/>
      <c r="CJ46" s="616"/>
      <c r="CK46" s="616"/>
      <c r="CL46" s="617"/>
      <c r="CM46" s="618">
        <v>92991956</v>
      </c>
      <c r="CN46" s="619"/>
      <c r="CO46" s="619"/>
      <c r="CP46" s="619"/>
      <c r="CQ46" s="619"/>
      <c r="CR46" s="619"/>
      <c r="CS46" s="619"/>
      <c r="CT46" s="620"/>
      <c r="CU46" s="640">
        <v>20.7</v>
      </c>
      <c r="CV46" s="641"/>
      <c r="CW46" s="641"/>
      <c r="CX46" s="642"/>
      <c r="CY46" s="627">
        <v>76515867</v>
      </c>
      <c r="CZ46" s="643"/>
      <c r="DA46" s="643"/>
      <c r="DB46" s="643"/>
      <c r="DC46" s="643"/>
      <c r="DD46" s="643"/>
      <c r="DE46" s="643"/>
      <c r="DF46" s="644"/>
      <c r="DG46" s="627">
        <v>55623150</v>
      </c>
      <c r="DH46" s="643"/>
      <c r="DI46" s="643"/>
      <c r="DJ46" s="643"/>
      <c r="DK46" s="643"/>
      <c r="DL46" s="643"/>
      <c r="DM46" s="643"/>
      <c r="DN46" s="643"/>
      <c r="DO46" s="643"/>
      <c r="DP46" s="643"/>
      <c r="DQ46" s="644"/>
      <c r="DR46" s="640">
        <v>21.2</v>
      </c>
      <c r="DS46" s="641"/>
      <c r="DT46" s="641"/>
      <c r="DU46" s="641"/>
      <c r="DV46" s="641"/>
      <c r="DW46" s="641"/>
      <c r="DX46" s="646"/>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298</v>
      </c>
      <c r="BZ47" s="616"/>
      <c r="CA47" s="616"/>
      <c r="CB47" s="616"/>
      <c r="CC47" s="616"/>
      <c r="CD47" s="616"/>
      <c r="CE47" s="616"/>
      <c r="CF47" s="616"/>
      <c r="CG47" s="616"/>
      <c r="CH47" s="616"/>
      <c r="CI47" s="616"/>
      <c r="CJ47" s="616"/>
      <c r="CK47" s="616"/>
      <c r="CL47" s="617"/>
      <c r="CM47" s="618">
        <v>1744934</v>
      </c>
      <c r="CN47" s="643"/>
      <c r="CO47" s="643"/>
      <c r="CP47" s="643"/>
      <c r="CQ47" s="643"/>
      <c r="CR47" s="643"/>
      <c r="CS47" s="643"/>
      <c r="CT47" s="644"/>
      <c r="CU47" s="640">
        <v>0.4</v>
      </c>
      <c r="CV47" s="641"/>
      <c r="CW47" s="641"/>
      <c r="CX47" s="642"/>
      <c r="CY47" s="627">
        <v>1712793</v>
      </c>
      <c r="CZ47" s="643"/>
      <c r="DA47" s="643"/>
      <c r="DB47" s="643"/>
      <c r="DC47" s="643"/>
      <c r="DD47" s="643"/>
      <c r="DE47" s="643"/>
      <c r="DF47" s="644"/>
      <c r="DG47" s="627" t="s">
        <v>104</v>
      </c>
      <c r="DH47" s="643"/>
      <c r="DI47" s="643"/>
      <c r="DJ47" s="643"/>
      <c r="DK47" s="643"/>
      <c r="DL47" s="643"/>
      <c r="DM47" s="643"/>
      <c r="DN47" s="643"/>
      <c r="DO47" s="643"/>
      <c r="DP47" s="643"/>
      <c r="DQ47" s="644"/>
      <c r="DR47" s="640" t="s">
        <v>104</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299</v>
      </c>
      <c r="BZ48" s="616"/>
      <c r="CA48" s="616"/>
      <c r="CB48" s="616"/>
      <c r="CC48" s="616"/>
      <c r="CD48" s="616"/>
      <c r="CE48" s="616"/>
      <c r="CF48" s="616"/>
      <c r="CG48" s="616"/>
      <c r="CH48" s="616"/>
      <c r="CI48" s="616"/>
      <c r="CJ48" s="616"/>
      <c r="CK48" s="616"/>
      <c r="CL48" s="617"/>
      <c r="CM48" s="618">
        <v>5399161</v>
      </c>
      <c r="CN48" s="619"/>
      <c r="CO48" s="619"/>
      <c r="CP48" s="619"/>
      <c r="CQ48" s="619"/>
      <c r="CR48" s="619"/>
      <c r="CS48" s="619"/>
      <c r="CT48" s="620"/>
      <c r="CU48" s="640">
        <v>1.2</v>
      </c>
      <c r="CV48" s="641"/>
      <c r="CW48" s="641"/>
      <c r="CX48" s="642"/>
      <c r="CY48" s="627">
        <v>3222582</v>
      </c>
      <c r="CZ48" s="643"/>
      <c r="DA48" s="643"/>
      <c r="DB48" s="643"/>
      <c r="DC48" s="643"/>
      <c r="DD48" s="643"/>
      <c r="DE48" s="643"/>
      <c r="DF48" s="644"/>
      <c r="DG48" s="627" t="s">
        <v>104</v>
      </c>
      <c r="DH48" s="643"/>
      <c r="DI48" s="643"/>
      <c r="DJ48" s="643"/>
      <c r="DK48" s="643"/>
      <c r="DL48" s="643"/>
      <c r="DM48" s="643"/>
      <c r="DN48" s="643"/>
      <c r="DO48" s="643"/>
      <c r="DP48" s="643"/>
      <c r="DQ48" s="644"/>
      <c r="DR48" s="640" t="s">
        <v>104</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300</v>
      </c>
      <c r="BZ49" s="616"/>
      <c r="CA49" s="616"/>
      <c r="CB49" s="616"/>
      <c r="CC49" s="616"/>
      <c r="CD49" s="616"/>
      <c r="CE49" s="616"/>
      <c r="CF49" s="616"/>
      <c r="CG49" s="616"/>
      <c r="CH49" s="616"/>
      <c r="CI49" s="616"/>
      <c r="CJ49" s="616"/>
      <c r="CK49" s="616"/>
      <c r="CL49" s="617"/>
      <c r="CM49" s="618" t="s">
        <v>104</v>
      </c>
      <c r="CN49" s="643"/>
      <c r="CO49" s="643"/>
      <c r="CP49" s="643"/>
      <c r="CQ49" s="643"/>
      <c r="CR49" s="643"/>
      <c r="CS49" s="643"/>
      <c r="CT49" s="644"/>
      <c r="CU49" s="640" t="s">
        <v>104</v>
      </c>
      <c r="CV49" s="641"/>
      <c r="CW49" s="641"/>
      <c r="CX49" s="642"/>
      <c r="CY49" s="627" t="s">
        <v>104</v>
      </c>
      <c r="CZ49" s="643"/>
      <c r="DA49" s="643"/>
      <c r="DB49" s="643"/>
      <c r="DC49" s="643"/>
      <c r="DD49" s="643"/>
      <c r="DE49" s="643"/>
      <c r="DF49" s="644"/>
      <c r="DG49" s="627" t="s">
        <v>104</v>
      </c>
      <c r="DH49" s="643"/>
      <c r="DI49" s="643"/>
      <c r="DJ49" s="643"/>
      <c r="DK49" s="643"/>
      <c r="DL49" s="643"/>
      <c r="DM49" s="643"/>
      <c r="DN49" s="643"/>
      <c r="DO49" s="643"/>
      <c r="DP49" s="643"/>
      <c r="DQ49" s="644"/>
      <c r="DR49" s="640" t="s">
        <v>104</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301</v>
      </c>
      <c r="BZ50" s="616"/>
      <c r="CA50" s="616"/>
      <c r="CB50" s="616"/>
      <c r="CC50" s="616"/>
      <c r="CD50" s="616"/>
      <c r="CE50" s="616"/>
      <c r="CF50" s="616"/>
      <c r="CG50" s="616"/>
      <c r="CH50" s="616"/>
      <c r="CI50" s="616"/>
      <c r="CJ50" s="616"/>
      <c r="CK50" s="616"/>
      <c r="CL50" s="617"/>
      <c r="CM50" s="618">
        <v>39741025</v>
      </c>
      <c r="CN50" s="619"/>
      <c r="CO50" s="619"/>
      <c r="CP50" s="619"/>
      <c r="CQ50" s="619"/>
      <c r="CR50" s="619"/>
      <c r="CS50" s="619"/>
      <c r="CT50" s="620"/>
      <c r="CU50" s="640">
        <v>8.8000000000000007</v>
      </c>
      <c r="CV50" s="641"/>
      <c r="CW50" s="641"/>
      <c r="CX50" s="642"/>
      <c r="CY50" s="627">
        <v>1689900</v>
      </c>
      <c r="CZ50" s="643"/>
      <c r="DA50" s="643"/>
      <c r="DB50" s="643"/>
      <c r="DC50" s="643"/>
      <c r="DD50" s="643"/>
      <c r="DE50" s="643"/>
      <c r="DF50" s="644"/>
      <c r="DG50" s="627">
        <v>389823</v>
      </c>
      <c r="DH50" s="643"/>
      <c r="DI50" s="643"/>
      <c r="DJ50" s="643"/>
      <c r="DK50" s="643"/>
      <c r="DL50" s="643"/>
      <c r="DM50" s="643"/>
      <c r="DN50" s="643"/>
      <c r="DO50" s="643"/>
      <c r="DP50" s="643"/>
      <c r="DQ50" s="644"/>
      <c r="DR50" s="640">
        <v>0.1</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302</v>
      </c>
      <c r="BZ51" s="616"/>
      <c r="CA51" s="616"/>
      <c r="CB51" s="616"/>
      <c r="CC51" s="616"/>
      <c r="CD51" s="616"/>
      <c r="CE51" s="616"/>
      <c r="CF51" s="616"/>
      <c r="CG51" s="616"/>
      <c r="CH51" s="616"/>
      <c r="CI51" s="616"/>
      <c r="CJ51" s="616"/>
      <c r="CK51" s="616"/>
      <c r="CL51" s="617"/>
      <c r="CM51" s="618" t="s">
        <v>104</v>
      </c>
      <c r="CN51" s="643"/>
      <c r="CO51" s="643"/>
      <c r="CP51" s="643"/>
      <c r="CQ51" s="643"/>
      <c r="CR51" s="643"/>
      <c r="CS51" s="643"/>
      <c r="CT51" s="644"/>
      <c r="CU51" s="640" t="s">
        <v>104</v>
      </c>
      <c r="CV51" s="641"/>
      <c r="CW51" s="641"/>
      <c r="CX51" s="642"/>
      <c r="CY51" s="627" t="s">
        <v>104</v>
      </c>
      <c r="CZ51" s="643"/>
      <c r="DA51" s="643"/>
      <c r="DB51" s="643"/>
      <c r="DC51" s="643"/>
      <c r="DD51" s="643"/>
      <c r="DE51" s="643"/>
      <c r="DF51" s="644"/>
      <c r="DG51" s="627" t="s">
        <v>104</v>
      </c>
      <c r="DH51" s="643"/>
      <c r="DI51" s="643"/>
      <c r="DJ51" s="643"/>
      <c r="DK51" s="643"/>
      <c r="DL51" s="643"/>
      <c r="DM51" s="643"/>
      <c r="DN51" s="643"/>
      <c r="DO51" s="643"/>
      <c r="DP51" s="643"/>
      <c r="DQ51" s="644"/>
      <c r="DR51" s="640" t="s">
        <v>104</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303</v>
      </c>
      <c r="BZ52" s="616"/>
      <c r="CA52" s="616"/>
      <c r="CB52" s="616"/>
      <c r="CC52" s="616"/>
      <c r="CD52" s="616"/>
      <c r="CE52" s="616"/>
      <c r="CF52" s="616"/>
      <c r="CG52" s="616"/>
      <c r="CH52" s="616"/>
      <c r="CI52" s="616"/>
      <c r="CJ52" s="616"/>
      <c r="CK52" s="616"/>
      <c r="CL52" s="617"/>
      <c r="CM52" s="618">
        <v>81925080</v>
      </c>
      <c r="CN52" s="619"/>
      <c r="CO52" s="619"/>
      <c r="CP52" s="619"/>
      <c r="CQ52" s="619"/>
      <c r="CR52" s="619"/>
      <c r="CS52" s="619"/>
      <c r="CT52" s="620"/>
      <c r="CU52" s="640">
        <v>18.2</v>
      </c>
      <c r="CV52" s="641"/>
      <c r="CW52" s="641"/>
      <c r="CX52" s="642"/>
      <c r="CY52" s="627">
        <v>8898498</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304</v>
      </c>
      <c r="BZ53" s="616"/>
      <c r="CA53" s="616"/>
      <c r="CB53" s="616"/>
      <c r="CC53" s="616"/>
      <c r="CD53" s="616"/>
      <c r="CE53" s="616"/>
      <c r="CF53" s="616"/>
      <c r="CG53" s="616"/>
      <c r="CH53" s="616"/>
      <c r="CI53" s="616"/>
      <c r="CJ53" s="616"/>
      <c r="CK53" s="616"/>
      <c r="CL53" s="617"/>
      <c r="CM53" s="618">
        <v>3083752</v>
      </c>
      <c r="CN53" s="619"/>
      <c r="CO53" s="619"/>
      <c r="CP53" s="619"/>
      <c r="CQ53" s="619"/>
      <c r="CR53" s="619"/>
      <c r="CS53" s="619"/>
      <c r="CT53" s="620"/>
      <c r="CU53" s="640">
        <v>0.7</v>
      </c>
      <c r="CV53" s="641"/>
      <c r="CW53" s="641"/>
      <c r="CX53" s="642"/>
      <c r="CY53" s="627">
        <v>1672119</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285</v>
      </c>
      <c r="BZ54" s="654"/>
      <c r="CA54" s="615" t="s">
        <v>305</v>
      </c>
      <c r="CB54" s="616"/>
      <c r="CC54" s="616"/>
      <c r="CD54" s="616"/>
      <c r="CE54" s="616"/>
      <c r="CF54" s="616"/>
      <c r="CG54" s="616"/>
      <c r="CH54" s="616"/>
      <c r="CI54" s="616"/>
      <c r="CJ54" s="616"/>
      <c r="CK54" s="616"/>
      <c r="CL54" s="617"/>
      <c r="CM54" s="618">
        <v>80897303</v>
      </c>
      <c r="CN54" s="619"/>
      <c r="CO54" s="619"/>
      <c r="CP54" s="619"/>
      <c r="CQ54" s="619"/>
      <c r="CR54" s="619"/>
      <c r="CS54" s="619"/>
      <c r="CT54" s="620"/>
      <c r="CU54" s="640">
        <v>18</v>
      </c>
      <c r="CV54" s="641"/>
      <c r="CW54" s="641"/>
      <c r="CX54" s="642"/>
      <c r="CY54" s="627">
        <v>8890692</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306</v>
      </c>
      <c r="CB55" s="616"/>
      <c r="CC55" s="616"/>
      <c r="CD55" s="616"/>
      <c r="CE55" s="616"/>
      <c r="CF55" s="616"/>
      <c r="CG55" s="616"/>
      <c r="CH55" s="616"/>
      <c r="CI55" s="616"/>
      <c r="CJ55" s="616"/>
      <c r="CK55" s="616"/>
      <c r="CL55" s="617"/>
      <c r="CM55" s="618">
        <v>53605287</v>
      </c>
      <c r="CN55" s="619"/>
      <c r="CO55" s="619"/>
      <c r="CP55" s="619"/>
      <c r="CQ55" s="619"/>
      <c r="CR55" s="619"/>
      <c r="CS55" s="619"/>
      <c r="CT55" s="620"/>
      <c r="CU55" s="640">
        <v>11.9</v>
      </c>
      <c r="CV55" s="641"/>
      <c r="CW55" s="641"/>
      <c r="CX55" s="642"/>
      <c r="CY55" s="627">
        <v>2564807</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307</v>
      </c>
      <c r="CB56" s="616"/>
      <c r="CC56" s="616"/>
      <c r="CD56" s="616"/>
      <c r="CE56" s="616"/>
      <c r="CF56" s="616"/>
      <c r="CG56" s="616"/>
      <c r="CH56" s="616"/>
      <c r="CI56" s="616"/>
      <c r="CJ56" s="616"/>
      <c r="CK56" s="616"/>
      <c r="CL56" s="617"/>
      <c r="CM56" s="618">
        <v>17783702</v>
      </c>
      <c r="CN56" s="619"/>
      <c r="CO56" s="619"/>
      <c r="CP56" s="619"/>
      <c r="CQ56" s="619"/>
      <c r="CR56" s="619"/>
      <c r="CS56" s="619"/>
      <c r="CT56" s="620"/>
      <c r="CU56" s="640">
        <v>4</v>
      </c>
      <c r="CV56" s="641"/>
      <c r="CW56" s="641"/>
      <c r="CX56" s="642"/>
      <c r="CY56" s="627">
        <v>5593571</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308</v>
      </c>
      <c r="CB57" s="616"/>
      <c r="CC57" s="616"/>
      <c r="CD57" s="616"/>
      <c r="CE57" s="616"/>
      <c r="CF57" s="616"/>
      <c r="CG57" s="616"/>
      <c r="CH57" s="616"/>
      <c r="CI57" s="616"/>
      <c r="CJ57" s="616"/>
      <c r="CK57" s="616"/>
      <c r="CL57" s="617"/>
      <c r="CM57" s="618">
        <v>1027777</v>
      </c>
      <c r="CN57" s="619"/>
      <c r="CO57" s="619"/>
      <c r="CP57" s="619"/>
      <c r="CQ57" s="619"/>
      <c r="CR57" s="619"/>
      <c r="CS57" s="619"/>
      <c r="CT57" s="620"/>
      <c r="CU57" s="640">
        <v>0.2</v>
      </c>
      <c r="CV57" s="641"/>
      <c r="CW57" s="641"/>
      <c r="CX57" s="642"/>
      <c r="CY57" s="627">
        <v>7806</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309</v>
      </c>
      <c r="CB58" s="616"/>
      <c r="CC58" s="616"/>
      <c r="CD58" s="616"/>
      <c r="CE58" s="616"/>
      <c r="CF58" s="616"/>
      <c r="CG58" s="616"/>
      <c r="CH58" s="616"/>
      <c r="CI58" s="616"/>
      <c r="CJ58" s="616"/>
      <c r="CK58" s="616"/>
      <c r="CL58" s="617"/>
      <c r="CM58" s="618" t="s">
        <v>104</v>
      </c>
      <c r="CN58" s="619"/>
      <c r="CO58" s="619"/>
      <c r="CP58" s="619"/>
      <c r="CQ58" s="619"/>
      <c r="CR58" s="619"/>
      <c r="CS58" s="619"/>
      <c r="CT58" s="620"/>
      <c r="CU58" s="640" t="s">
        <v>104</v>
      </c>
      <c r="CV58" s="641"/>
      <c r="CW58" s="641"/>
      <c r="CX58" s="642"/>
      <c r="CY58" s="627" t="s">
        <v>104</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310</v>
      </c>
      <c r="BZ59" s="635"/>
      <c r="CA59" s="635"/>
      <c r="CB59" s="635"/>
      <c r="CC59" s="635"/>
      <c r="CD59" s="635"/>
      <c r="CE59" s="635"/>
      <c r="CF59" s="635"/>
      <c r="CG59" s="635"/>
      <c r="CH59" s="635"/>
      <c r="CI59" s="635"/>
      <c r="CJ59" s="635"/>
      <c r="CK59" s="635"/>
      <c r="CL59" s="636"/>
      <c r="CM59" s="679">
        <v>450013259</v>
      </c>
      <c r="CN59" s="680"/>
      <c r="CO59" s="680"/>
      <c r="CP59" s="680"/>
      <c r="CQ59" s="680"/>
      <c r="CR59" s="680"/>
      <c r="CS59" s="680"/>
      <c r="CT59" s="681"/>
      <c r="CU59" s="682">
        <v>100</v>
      </c>
      <c r="CV59" s="683"/>
      <c r="CW59" s="683"/>
      <c r="CX59" s="684"/>
      <c r="CY59" s="685">
        <v>292963390</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312</v>
      </c>
      <c r="DK2" s="724"/>
      <c r="DL2" s="724"/>
      <c r="DM2" s="724"/>
      <c r="DN2" s="724"/>
      <c r="DO2" s="725"/>
      <c r="DP2" s="194"/>
      <c r="DQ2" s="723" t="s">
        <v>313</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316</v>
      </c>
      <c r="B5" s="718"/>
      <c r="C5" s="718"/>
      <c r="D5" s="718"/>
      <c r="E5" s="718"/>
      <c r="F5" s="718"/>
      <c r="G5" s="718"/>
      <c r="H5" s="718"/>
      <c r="I5" s="718"/>
      <c r="J5" s="718"/>
      <c r="K5" s="718"/>
      <c r="L5" s="718"/>
      <c r="M5" s="718"/>
      <c r="N5" s="718"/>
      <c r="O5" s="718"/>
      <c r="P5" s="719"/>
      <c r="Q5" s="694" t="s">
        <v>317</v>
      </c>
      <c r="R5" s="695"/>
      <c r="S5" s="695"/>
      <c r="T5" s="695"/>
      <c r="U5" s="696"/>
      <c r="V5" s="694" t="s">
        <v>318</v>
      </c>
      <c r="W5" s="695"/>
      <c r="X5" s="695"/>
      <c r="Y5" s="695"/>
      <c r="Z5" s="696"/>
      <c r="AA5" s="694" t="s">
        <v>319</v>
      </c>
      <c r="AB5" s="695"/>
      <c r="AC5" s="695"/>
      <c r="AD5" s="695"/>
      <c r="AE5" s="695"/>
      <c r="AF5" s="727" t="s">
        <v>320</v>
      </c>
      <c r="AG5" s="695"/>
      <c r="AH5" s="695"/>
      <c r="AI5" s="695"/>
      <c r="AJ5" s="706"/>
      <c r="AK5" s="695" t="s">
        <v>321</v>
      </c>
      <c r="AL5" s="695"/>
      <c r="AM5" s="695"/>
      <c r="AN5" s="695"/>
      <c r="AO5" s="696"/>
      <c r="AP5" s="694" t="s">
        <v>322</v>
      </c>
      <c r="AQ5" s="695"/>
      <c r="AR5" s="695"/>
      <c r="AS5" s="695"/>
      <c r="AT5" s="696"/>
      <c r="AU5" s="694" t="s">
        <v>323</v>
      </c>
      <c r="AV5" s="695"/>
      <c r="AW5" s="695"/>
      <c r="AX5" s="695"/>
      <c r="AY5" s="706"/>
      <c r="AZ5" s="201"/>
      <c r="BA5" s="201"/>
      <c r="BB5" s="201"/>
      <c r="BC5" s="201"/>
      <c r="BD5" s="201"/>
      <c r="BE5" s="202"/>
      <c r="BF5" s="202"/>
      <c r="BG5" s="202"/>
      <c r="BH5" s="202"/>
      <c r="BI5" s="202"/>
      <c r="BJ5" s="202"/>
      <c r="BK5" s="202"/>
      <c r="BL5" s="202"/>
      <c r="BM5" s="202"/>
      <c r="BN5" s="202"/>
      <c r="BO5" s="202"/>
      <c r="BP5" s="202"/>
      <c r="BQ5" s="717" t="s">
        <v>324</v>
      </c>
      <c r="BR5" s="718"/>
      <c r="BS5" s="718"/>
      <c r="BT5" s="718"/>
      <c r="BU5" s="718"/>
      <c r="BV5" s="718"/>
      <c r="BW5" s="718"/>
      <c r="BX5" s="718"/>
      <c r="BY5" s="718"/>
      <c r="BZ5" s="718"/>
      <c r="CA5" s="718"/>
      <c r="CB5" s="718"/>
      <c r="CC5" s="718"/>
      <c r="CD5" s="718"/>
      <c r="CE5" s="718"/>
      <c r="CF5" s="718"/>
      <c r="CG5" s="719"/>
      <c r="CH5" s="694" t="s">
        <v>325</v>
      </c>
      <c r="CI5" s="695"/>
      <c r="CJ5" s="695"/>
      <c r="CK5" s="695"/>
      <c r="CL5" s="696"/>
      <c r="CM5" s="694" t="s">
        <v>326</v>
      </c>
      <c r="CN5" s="695"/>
      <c r="CO5" s="695"/>
      <c r="CP5" s="695"/>
      <c r="CQ5" s="696"/>
      <c r="CR5" s="694" t="s">
        <v>327</v>
      </c>
      <c r="CS5" s="695"/>
      <c r="CT5" s="695"/>
      <c r="CU5" s="695"/>
      <c r="CV5" s="696"/>
      <c r="CW5" s="694" t="s">
        <v>328</v>
      </c>
      <c r="CX5" s="695"/>
      <c r="CY5" s="695"/>
      <c r="CZ5" s="695"/>
      <c r="DA5" s="696"/>
      <c r="DB5" s="694" t="s">
        <v>329</v>
      </c>
      <c r="DC5" s="695"/>
      <c r="DD5" s="695"/>
      <c r="DE5" s="695"/>
      <c r="DF5" s="696"/>
      <c r="DG5" s="700" t="s">
        <v>330</v>
      </c>
      <c r="DH5" s="701"/>
      <c r="DI5" s="701"/>
      <c r="DJ5" s="701"/>
      <c r="DK5" s="702"/>
      <c r="DL5" s="700" t="s">
        <v>331</v>
      </c>
      <c r="DM5" s="701"/>
      <c r="DN5" s="701"/>
      <c r="DO5" s="701"/>
      <c r="DP5" s="702"/>
      <c r="DQ5" s="694" t="s">
        <v>332</v>
      </c>
      <c r="DR5" s="695"/>
      <c r="DS5" s="695"/>
      <c r="DT5" s="695"/>
      <c r="DU5" s="696"/>
      <c r="DV5" s="694" t="s">
        <v>323</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333</v>
      </c>
      <c r="C7" s="709"/>
      <c r="D7" s="709"/>
      <c r="E7" s="709"/>
      <c r="F7" s="709"/>
      <c r="G7" s="709"/>
      <c r="H7" s="709"/>
      <c r="I7" s="709"/>
      <c r="J7" s="709"/>
      <c r="K7" s="709"/>
      <c r="L7" s="709"/>
      <c r="M7" s="709"/>
      <c r="N7" s="709"/>
      <c r="O7" s="709"/>
      <c r="P7" s="710"/>
      <c r="Q7" s="711">
        <v>461964</v>
      </c>
      <c r="R7" s="712"/>
      <c r="S7" s="712"/>
      <c r="T7" s="712"/>
      <c r="U7" s="712"/>
      <c r="V7" s="712">
        <v>455988</v>
      </c>
      <c r="W7" s="712"/>
      <c r="X7" s="712"/>
      <c r="Y7" s="712"/>
      <c r="Z7" s="712"/>
      <c r="AA7" s="712">
        <v>5975</v>
      </c>
      <c r="AB7" s="712"/>
      <c r="AC7" s="712"/>
      <c r="AD7" s="712"/>
      <c r="AE7" s="713"/>
      <c r="AF7" s="714">
        <v>2229</v>
      </c>
      <c r="AG7" s="715"/>
      <c r="AH7" s="715"/>
      <c r="AI7" s="715"/>
      <c r="AJ7" s="716"/>
      <c r="AK7" s="751">
        <v>26368</v>
      </c>
      <c r="AL7" s="752"/>
      <c r="AM7" s="752"/>
      <c r="AN7" s="752"/>
      <c r="AO7" s="752"/>
      <c r="AP7" s="752">
        <v>997997</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t="s">
        <v>522</v>
      </c>
      <c r="BS7" s="755" t="s">
        <v>523</v>
      </c>
      <c r="BT7" s="756" t="s">
        <v>523</v>
      </c>
      <c r="BU7" s="756" t="s">
        <v>523</v>
      </c>
      <c r="BV7" s="756" t="s">
        <v>523</v>
      </c>
      <c r="BW7" s="756" t="s">
        <v>523</v>
      </c>
      <c r="BX7" s="756" t="s">
        <v>523</v>
      </c>
      <c r="BY7" s="756" t="s">
        <v>523</v>
      </c>
      <c r="BZ7" s="756" t="s">
        <v>523</v>
      </c>
      <c r="CA7" s="756" t="s">
        <v>523</v>
      </c>
      <c r="CB7" s="756" t="s">
        <v>523</v>
      </c>
      <c r="CC7" s="756" t="s">
        <v>523</v>
      </c>
      <c r="CD7" s="756" t="s">
        <v>523</v>
      </c>
      <c r="CE7" s="756" t="s">
        <v>523</v>
      </c>
      <c r="CF7" s="756" t="s">
        <v>523</v>
      </c>
      <c r="CG7" s="757" t="s">
        <v>523</v>
      </c>
      <c r="CH7" s="748">
        <v>237</v>
      </c>
      <c r="CI7" s="749">
        <v>237427</v>
      </c>
      <c r="CJ7" s="749">
        <v>237427</v>
      </c>
      <c r="CK7" s="749">
        <v>237427</v>
      </c>
      <c r="CL7" s="750">
        <v>237427</v>
      </c>
      <c r="CM7" s="748">
        <v>974</v>
      </c>
      <c r="CN7" s="749">
        <v>974208</v>
      </c>
      <c r="CO7" s="749">
        <v>974208</v>
      </c>
      <c r="CP7" s="749">
        <v>974208</v>
      </c>
      <c r="CQ7" s="750">
        <v>974208</v>
      </c>
      <c r="CR7" s="748">
        <v>20</v>
      </c>
      <c r="CS7" s="749">
        <v>20000</v>
      </c>
      <c r="CT7" s="749">
        <v>20000</v>
      </c>
      <c r="CU7" s="749">
        <v>20000</v>
      </c>
      <c r="CV7" s="750">
        <v>20000</v>
      </c>
      <c r="CW7" s="748">
        <v>230</v>
      </c>
      <c r="CX7" s="749">
        <v>230458</v>
      </c>
      <c r="CY7" s="749">
        <v>230458</v>
      </c>
      <c r="CZ7" s="749">
        <v>230458</v>
      </c>
      <c r="DA7" s="750">
        <v>230458</v>
      </c>
      <c r="DB7" s="748" t="s">
        <v>556</v>
      </c>
      <c r="DC7" s="749"/>
      <c r="DD7" s="749"/>
      <c r="DE7" s="749"/>
      <c r="DF7" s="750"/>
      <c r="DG7" s="748">
        <v>7867</v>
      </c>
      <c r="DH7" s="749"/>
      <c r="DI7" s="749"/>
      <c r="DJ7" s="749"/>
      <c r="DK7" s="750"/>
      <c r="DL7" s="748" t="s">
        <v>556</v>
      </c>
      <c r="DM7" s="749"/>
      <c r="DN7" s="749"/>
      <c r="DO7" s="749"/>
      <c r="DP7" s="750"/>
      <c r="DQ7" s="748">
        <v>7094</v>
      </c>
      <c r="DR7" s="749"/>
      <c r="DS7" s="749"/>
      <c r="DT7" s="749"/>
      <c r="DU7" s="750"/>
      <c r="DV7" s="729"/>
      <c r="DW7" s="730"/>
      <c r="DX7" s="730"/>
      <c r="DY7" s="730"/>
      <c r="DZ7" s="731"/>
      <c r="EA7" s="199"/>
    </row>
    <row r="8" spans="1:131" s="200" customFormat="1" ht="26.25" customHeight="1">
      <c r="A8" s="206">
        <v>2</v>
      </c>
      <c r="B8" s="732" t="s">
        <v>334</v>
      </c>
      <c r="C8" s="733"/>
      <c r="D8" s="733"/>
      <c r="E8" s="733"/>
      <c r="F8" s="733"/>
      <c r="G8" s="733"/>
      <c r="H8" s="733"/>
      <c r="I8" s="733"/>
      <c r="J8" s="733"/>
      <c r="K8" s="733"/>
      <c r="L8" s="733"/>
      <c r="M8" s="733"/>
      <c r="N8" s="733"/>
      <c r="O8" s="733"/>
      <c r="P8" s="734"/>
      <c r="Q8" s="735">
        <v>10102</v>
      </c>
      <c r="R8" s="736"/>
      <c r="S8" s="736"/>
      <c r="T8" s="736"/>
      <c r="U8" s="736"/>
      <c r="V8" s="736">
        <v>6898</v>
      </c>
      <c r="W8" s="736"/>
      <c r="X8" s="736"/>
      <c r="Y8" s="736"/>
      <c r="Z8" s="736"/>
      <c r="AA8" s="736">
        <v>3204</v>
      </c>
      <c r="AB8" s="736"/>
      <c r="AC8" s="736"/>
      <c r="AD8" s="736"/>
      <c r="AE8" s="737"/>
      <c r="AF8" s="738">
        <v>3147</v>
      </c>
      <c r="AG8" s="739"/>
      <c r="AH8" s="739"/>
      <c r="AI8" s="739"/>
      <c r="AJ8" s="740"/>
      <c r="AK8" s="741">
        <v>143</v>
      </c>
      <c r="AL8" s="742"/>
      <c r="AM8" s="742"/>
      <c r="AN8" s="742"/>
      <c r="AO8" s="742"/>
      <c r="AP8" s="742">
        <v>11255</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c r="BS8" s="745" t="s">
        <v>524</v>
      </c>
      <c r="BT8" s="746" t="s">
        <v>524</v>
      </c>
      <c r="BU8" s="746" t="s">
        <v>524</v>
      </c>
      <c r="BV8" s="746" t="s">
        <v>524</v>
      </c>
      <c r="BW8" s="746" t="s">
        <v>524</v>
      </c>
      <c r="BX8" s="746" t="s">
        <v>524</v>
      </c>
      <c r="BY8" s="746" t="s">
        <v>524</v>
      </c>
      <c r="BZ8" s="746" t="s">
        <v>524</v>
      </c>
      <c r="CA8" s="746" t="s">
        <v>524</v>
      </c>
      <c r="CB8" s="746" t="s">
        <v>524</v>
      </c>
      <c r="CC8" s="746" t="s">
        <v>524</v>
      </c>
      <c r="CD8" s="746" t="s">
        <v>524</v>
      </c>
      <c r="CE8" s="746" t="s">
        <v>524</v>
      </c>
      <c r="CF8" s="746" t="s">
        <v>524</v>
      </c>
      <c r="CG8" s="747" t="s">
        <v>524</v>
      </c>
      <c r="CH8" s="758">
        <v>-2</v>
      </c>
      <c r="CI8" s="759">
        <v>-1835</v>
      </c>
      <c r="CJ8" s="759">
        <v>-1835</v>
      </c>
      <c r="CK8" s="759">
        <v>-1835</v>
      </c>
      <c r="CL8" s="760">
        <v>-1835</v>
      </c>
      <c r="CM8" s="758">
        <v>701</v>
      </c>
      <c r="CN8" s="759">
        <v>701113</v>
      </c>
      <c r="CO8" s="759">
        <v>701113</v>
      </c>
      <c r="CP8" s="759">
        <v>701113</v>
      </c>
      <c r="CQ8" s="760">
        <v>701113</v>
      </c>
      <c r="CR8" s="758">
        <v>200</v>
      </c>
      <c r="CS8" s="759">
        <v>200000</v>
      </c>
      <c r="CT8" s="759">
        <v>200000</v>
      </c>
      <c r="CU8" s="759">
        <v>200000</v>
      </c>
      <c r="CV8" s="760">
        <v>200000</v>
      </c>
      <c r="CW8" s="758">
        <v>5</v>
      </c>
      <c r="CX8" s="759">
        <v>5000</v>
      </c>
      <c r="CY8" s="759">
        <v>5000</v>
      </c>
      <c r="CZ8" s="759">
        <v>5000</v>
      </c>
      <c r="DA8" s="760">
        <v>5000</v>
      </c>
      <c r="DB8" s="758" t="s">
        <v>556</v>
      </c>
      <c r="DC8" s="759"/>
      <c r="DD8" s="759"/>
      <c r="DE8" s="759"/>
      <c r="DF8" s="760"/>
      <c r="DG8" s="758" t="s">
        <v>557</v>
      </c>
      <c r="DH8" s="759"/>
      <c r="DI8" s="759"/>
      <c r="DJ8" s="759"/>
      <c r="DK8" s="760"/>
      <c r="DL8" s="758" t="s">
        <v>556</v>
      </c>
      <c r="DM8" s="759"/>
      <c r="DN8" s="759"/>
      <c r="DO8" s="759"/>
      <c r="DP8" s="760"/>
      <c r="DQ8" s="758" t="s">
        <v>556</v>
      </c>
      <c r="DR8" s="759"/>
      <c r="DS8" s="759"/>
      <c r="DT8" s="759"/>
      <c r="DU8" s="760"/>
      <c r="DV8" s="761"/>
      <c r="DW8" s="762"/>
      <c r="DX8" s="762"/>
      <c r="DY8" s="762"/>
      <c r="DZ8" s="763"/>
      <c r="EA8" s="199"/>
    </row>
    <row r="9" spans="1:131" s="200" customFormat="1" ht="26.25" customHeight="1">
      <c r="A9" s="206">
        <v>3</v>
      </c>
      <c r="B9" s="732" t="s">
        <v>335</v>
      </c>
      <c r="C9" s="733"/>
      <c r="D9" s="733"/>
      <c r="E9" s="733"/>
      <c r="F9" s="733"/>
      <c r="G9" s="733"/>
      <c r="H9" s="733"/>
      <c r="I9" s="733"/>
      <c r="J9" s="733"/>
      <c r="K9" s="733"/>
      <c r="L9" s="733"/>
      <c r="M9" s="733"/>
      <c r="N9" s="733"/>
      <c r="O9" s="733"/>
      <c r="P9" s="734"/>
      <c r="Q9" s="735">
        <v>0</v>
      </c>
      <c r="R9" s="736"/>
      <c r="S9" s="736"/>
      <c r="T9" s="736"/>
      <c r="U9" s="736"/>
      <c r="V9" s="736">
        <v>0</v>
      </c>
      <c r="W9" s="736"/>
      <c r="X9" s="736"/>
      <c r="Y9" s="736"/>
      <c r="Z9" s="736"/>
      <c r="AA9" s="736" t="s">
        <v>519</v>
      </c>
      <c r="AB9" s="736"/>
      <c r="AC9" s="736"/>
      <c r="AD9" s="736"/>
      <c r="AE9" s="737"/>
      <c r="AF9" s="738" t="s">
        <v>104</v>
      </c>
      <c r="AG9" s="739"/>
      <c r="AH9" s="739"/>
      <c r="AI9" s="739"/>
      <c r="AJ9" s="740"/>
      <c r="AK9" s="741" t="s">
        <v>556</v>
      </c>
      <c r="AL9" s="742"/>
      <c r="AM9" s="742"/>
      <c r="AN9" s="742"/>
      <c r="AO9" s="742"/>
      <c r="AP9" s="742" t="s">
        <v>557</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525</v>
      </c>
      <c r="BT9" s="746" t="s">
        <v>525</v>
      </c>
      <c r="BU9" s="746" t="s">
        <v>525</v>
      </c>
      <c r="BV9" s="746" t="s">
        <v>525</v>
      </c>
      <c r="BW9" s="746" t="s">
        <v>525</v>
      </c>
      <c r="BX9" s="746" t="s">
        <v>525</v>
      </c>
      <c r="BY9" s="746" t="s">
        <v>525</v>
      </c>
      <c r="BZ9" s="746" t="s">
        <v>525</v>
      </c>
      <c r="CA9" s="746" t="s">
        <v>525</v>
      </c>
      <c r="CB9" s="746" t="s">
        <v>525</v>
      </c>
      <c r="CC9" s="746" t="s">
        <v>525</v>
      </c>
      <c r="CD9" s="746" t="s">
        <v>525</v>
      </c>
      <c r="CE9" s="746" t="s">
        <v>525</v>
      </c>
      <c r="CF9" s="746" t="s">
        <v>525</v>
      </c>
      <c r="CG9" s="747" t="s">
        <v>525</v>
      </c>
      <c r="CH9" s="758">
        <v>-1</v>
      </c>
      <c r="CI9" s="759">
        <v>-788</v>
      </c>
      <c r="CJ9" s="759">
        <v>-788</v>
      </c>
      <c r="CK9" s="759">
        <v>-788</v>
      </c>
      <c r="CL9" s="760">
        <v>-788</v>
      </c>
      <c r="CM9" s="758">
        <v>507</v>
      </c>
      <c r="CN9" s="759">
        <v>506727</v>
      </c>
      <c r="CO9" s="759">
        <v>506727</v>
      </c>
      <c r="CP9" s="759">
        <v>506727</v>
      </c>
      <c r="CQ9" s="760">
        <v>506727</v>
      </c>
      <c r="CR9" s="758">
        <v>300</v>
      </c>
      <c r="CS9" s="759">
        <v>300000</v>
      </c>
      <c r="CT9" s="759">
        <v>300000</v>
      </c>
      <c r="CU9" s="759">
        <v>300000</v>
      </c>
      <c r="CV9" s="760">
        <v>300000</v>
      </c>
      <c r="CW9" s="758" t="s">
        <v>556</v>
      </c>
      <c r="CX9" s="759"/>
      <c r="CY9" s="759"/>
      <c r="CZ9" s="759"/>
      <c r="DA9" s="760"/>
      <c r="DB9" s="758" t="s">
        <v>555</v>
      </c>
      <c r="DC9" s="759"/>
      <c r="DD9" s="759"/>
      <c r="DE9" s="759"/>
      <c r="DF9" s="760"/>
      <c r="DG9" s="758" t="s">
        <v>556</v>
      </c>
      <c r="DH9" s="759"/>
      <c r="DI9" s="759"/>
      <c r="DJ9" s="759"/>
      <c r="DK9" s="760"/>
      <c r="DL9" s="758" t="s">
        <v>559</v>
      </c>
      <c r="DM9" s="759"/>
      <c r="DN9" s="759"/>
      <c r="DO9" s="759"/>
      <c r="DP9" s="760"/>
      <c r="DQ9" s="758" t="s">
        <v>556</v>
      </c>
      <c r="DR9" s="759"/>
      <c r="DS9" s="759"/>
      <c r="DT9" s="759"/>
      <c r="DU9" s="760"/>
      <c r="DV9" s="761"/>
      <c r="DW9" s="762"/>
      <c r="DX9" s="762"/>
      <c r="DY9" s="762"/>
      <c r="DZ9" s="763"/>
      <c r="EA9" s="199"/>
    </row>
    <row r="10" spans="1:131" s="200" customFormat="1" ht="26.25" customHeight="1">
      <c r="A10" s="206">
        <v>4</v>
      </c>
      <c r="B10" s="732" t="s">
        <v>336</v>
      </c>
      <c r="C10" s="733"/>
      <c r="D10" s="733"/>
      <c r="E10" s="733"/>
      <c r="F10" s="733"/>
      <c r="G10" s="733"/>
      <c r="H10" s="733"/>
      <c r="I10" s="733"/>
      <c r="J10" s="733"/>
      <c r="K10" s="733"/>
      <c r="L10" s="733"/>
      <c r="M10" s="733"/>
      <c r="N10" s="733"/>
      <c r="O10" s="733"/>
      <c r="P10" s="734"/>
      <c r="Q10" s="735">
        <v>205</v>
      </c>
      <c r="R10" s="736"/>
      <c r="S10" s="736"/>
      <c r="T10" s="736"/>
      <c r="U10" s="736"/>
      <c r="V10" s="736">
        <v>64</v>
      </c>
      <c r="W10" s="736"/>
      <c r="X10" s="736"/>
      <c r="Y10" s="736"/>
      <c r="Z10" s="736"/>
      <c r="AA10" s="736">
        <v>141</v>
      </c>
      <c r="AB10" s="736"/>
      <c r="AC10" s="736"/>
      <c r="AD10" s="736"/>
      <c r="AE10" s="737"/>
      <c r="AF10" s="738" t="s">
        <v>104</v>
      </c>
      <c r="AG10" s="739"/>
      <c r="AH10" s="739"/>
      <c r="AI10" s="739"/>
      <c r="AJ10" s="740"/>
      <c r="AK10" s="741">
        <v>1</v>
      </c>
      <c r="AL10" s="742"/>
      <c r="AM10" s="742"/>
      <c r="AN10" s="742"/>
      <c r="AO10" s="742"/>
      <c r="AP10" s="742">
        <v>349</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526</v>
      </c>
      <c r="BT10" s="746" t="s">
        <v>526</v>
      </c>
      <c r="BU10" s="746" t="s">
        <v>526</v>
      </c>
      <c r="BV10" s="746" t="s">
        <v>526</v>
      </c>
      <c r="BW10" s="746" t="s">
        <v>526</v>
      </c>
      <c r="BX10" s="746" t="s">
        <v>526</v>
      </c>
      <c r="BY10" s="746" t="s">
        <v>526</v>
      </c>
      <c r="BZ10" s="746" t="s">
        <v>526</v>
      </c>
      <c r="CA10" s="746" t="s">
        <v>526</v>
      </c>
      <c r="CB10" s="746" t="s">
        <v>526</v>
      </c>
      <c r="CC10" s="746" t="s">
        <v>526</v>
      </c>
      <c r="CD10" s="746" t="s">
        <v>526</v>
      </c>
      <c r="CE10" s="746" t="s">
        <v>526</v>
      </c>
      <c r="CF10" s="746" t="s">
        <v>526</v>
      </c>
      <c r="CG10" s="747" t="s">
        <v>526</v>
      </c>
      <c r="CH10" s="758">
        <v>0</v>
      </c>
      <c r="CI10" s="759">
        <v>16</v>
      </c>
      <c r="CJ10" s="759">
        <v>16</v>
      </c>
      <c r="CK10" s="759">
        <v>16</v>
      </c>
      <c r="CL10" s="760">
        <v>16</v>
      </c>
      <c r="CM10" s="758">
        <v>302</v>
      </c>
      <c r="CN10" s="759">
        <v>301583</v>
      </c>
      <c r="CO10" s="759">
        <v>301583</v>
      </c>
      <c r="CP10" s="759">
        <v>301583</v>
      </c>
      <c r="CQ10" s="760">
        <v>301583</v>
      </c>
      <c r="CR10" s="758">
        <v>300</v>
      </c>
      <c r="CS10" s="759">
        <v>300000</v>
      </c>
      <c r="CT10" s="759">
        <v>300000</v>
      </c>
      <c r="CU10" s="759">
        <v>300000</v>
      </c>
      <c r="CV10" s="760">
        <v>300000</v>
      </c>
      <c r="CW10" s="758" t="s">
        <v>556</v>
      </c>
      <c r="CX10" s="759"/>
      <c r="CY10" s="759"/>
      <c r="CZ10" s="759"/>
      <c r="DA10" s="760"/>
      <c r="DB10" s="758" t="s">
        <v>556</v>
      </c>
      <c r="DC10" s="759"/>
      <c r="DD10" s="759"/>
      <c r="DE10" s="759"/>
      <c r="DF10" s="760"/>
      <c r="DG10" s="758" t="s">
        <v>556</v>
      </c>
      <c r="DH10" s="759"/>
      <c r="DI10" s="759"/>
      <c r="DJ10" s="759"/>
      <c r="DK10" s="760"/>
      <c r="DL10" s="758" t="s">
        <v>556</v>
      </c>
      <c r="DM10" s="759"/>
      <c r="DN10" s="759"/>
      <c r="DO10" s="759"/>
      <c r="DP10" s="760"/>
      <c r="DQ10" s="758" t="s">
        <v>556</v>
      </c>
      <c r="DR10" s="759"/>
      <c r="DS10" s="759"/>
      <c r="DT10" s="759"/>
      <c r="DU10" s="760"/>
      <c r="DV10" s="761"/>
      <c r="DW10" s="762"/>
      <c r="DX10" s="762"/>
      <c r="DY10" s="762"/>
      <c r="DZ10" s="763"/>
      <c r="EA10" s="199"/>
    </row>
    <row r="11" spans="1:131" s="200" customFormat="1" ht="26.25" customHeight="1">
      <c r="A11" s="206">
        <v>5</v>
      </c>
      <c r="B11" s="732" t="s">
        <v>337</v>
      </c>
      <c r="C11" s="733"/>
      <c r="D11" s="733"/>
      <c r="E11" s="733"/>
      <c r="F11" s="733"/>
      <c r="G11" s="733"/>
      <c r="H11" s="733"/>
      <c r="I11" s="733"/>
      <c r="J11" s="733"/>
      <c r="K11" s="733"/>
      <c r="L11" s="733"/>
      <c r="M11" s="733"/>
      <c r="N11" s="733"/>
      <c r="O11" s="733"/>
      <c r="P11" s="734"/>
      <c r="Q11" s="735">
        <v>5736</v>
      </c>
      <c r="R11" s="736"/>
      <c r="S11" s="736"/>
      <c r="T11" s="736"/>
      <c r="U11" s="736"/>
      <c r="V11" s="736">
        <v>2778</v>
      </c>
      <c r="W11" s="736"/>
      <c r="X11" s="736"/>
      <c r="Y11" s="736"/>
      <c r="Z11" s="736"/>
      <c r="AA11" s="736">
        <v>2958</v>
      </c>
      <c r="AB11" s="736"/>
      <c r="AC11" s="736"/>
      <c r="AD11" s="736"/>
      <c r="AE11" s="737"/>
      <c r="AF11" s="738">
        <v>2958</v>
      </c>
      <c r="AG11" s="739"/>
      <c r="AH11" s="739"/>
      <c r="AI11" s="739"/>
      <c r="AJ11" s="740"/>
      <c r="AK11" s="741" t="s">
        <v>556</v>
      </c>
      <c r="AL11" s="742"/>
      <c r="AM11" s="742"/>
      <c r="AN11" s="742"/>
      <c r="AO11" s="742"/>
      <c r="AP11" s="742">
        <v>4315</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527</v>
      </c>
      <c r="BT11" s="746" t="s">
        <v>527</v>
      </c>
      <c r="BU11" s="746" t="s">
        <v>527</v>
      </c>
      <c r="BV11" s="746" t="s">
        <v>527</v>
      </c>
      <c r="BW11" s="746" t="s">
        <v>527</v>
      </c>
      <c r="BX11" s="746" t="s">
        <v>527</v>
      </c>
      <c r="BY11" s="746" t="s">
        <v>527</v>
      </c>
      <c r="BZ11" s="746" t="s">
        <v>527</v>
      </c>
      <c r="CA11" s="746" t="s">
        <v>527</v>
      </c>
      <c r="CB11" s="746" t="s">
        <v>527</v>
      </c>
      <c r="CC11" s="746" t="s">
        <v>527</v>
      </c>
      <c r="CD11" s="746" t="s">
        <v>527</v>
      </c>
      <c r="CE11" s="746" t="s">
        <v>527</v>
      </c>
      <c r="CF11" s="746" t="s">
        <v>527</v>
      </c>
      <c r="CG11" s="747" t="s">
        <v>527</v>
      </c>
      <c r="CH11" s="758">
        <v>1</v>
      </c>
      <c r="CI11" s="759">
        <v>562</v>
      </c>
      <c r="CJ11" s="759">
        <v>562</v>
      </c>
      <c r="CK11" s="759">
        <v>562</v>
      </c>
      <c r="CL11" s="760">
        <v>562</v>
      </c>
      <c r="CM11" s="758">
        <v>126</v>
      </c>
      <c r="CN11" s="759">
        <v>126174</v>
      </c>
      <c r="CO11" s="759">
        <v>126174</v>
      </c>
      <c r="CP11" s="759">
        <v>126174</v>
      </c>
      <c r="CQ11" s="760">
        <v>126174</v>
      </c>
      <c r="CR11" s="758">
        <v>15</v>
      </c>
      <c r="CS11" s="759">
        <v>15000</v>
      </c>
      <c r="CT11" s="759">
        <v>15000</v>
      </c>
      <c r="CU11" s="759">
        <v>15000</v>
      </c>
      <c r="CV11" s="760">
        <v>15000</v>
      </c>
      <c r="CW11" s="758" t="s">
        <v>557</v>
      </c>
      <c r="CX11" s="759"/>
      <c r="CY11" s="759"/>
      <c r="CZ11" s="759"/>
      <c r="DA11" s="760"/>
      <c r="DB11" s="758" t="s">
        <v>556</v>
      </c>
      <c r="DC11" s="759"/>
      <c r="DD11" s="759"/>
      <c r="DE11" s="759"/>
      <c r="DF11" s="760"/>
      <c r="DG11" s="758" t="s">
        <v>556</v>
      </c>
      <c r="DH11" s="759"/>
      <c r="DI11" s="759"/>
      <c r="DJ11" s="759"/>
      <c r="DK11" s="760"/>
      <c r="DL11" s="758" t="s">
        <v>556</v>
      </c>
      <c r="DM11" s="759"/>
      <c r="DN11" s="759"/>
      <c r="DO11" s="759"/>
      <c r="DP11" s="760"/>
      <c r="DQ11" s="758" t="s">
        <v>559</v>
      </c>
      <c r="DR11" s="759"/>
      <c r="DS11" s="759"/>
      <c r="DT11" s="759"/>
      <c r="DU11" s="760"/>
      <c r="DV11" s="761"/>
      <c r="DW11" s="762"/>
      <c r="DX11" s="762"/>
      <c r="DY11" s="762"/>
      <c r="DZ11" s="763"/>
      <c r="EA11" s="199"/>
    </row>
    <row r="12" spans="1:131" s="200" customFormat="1" ht="26.25" customHeight="1">
      <c r="A12" s="206">
        <v>6</v>
      </c>
      <c r="B12" s="732" t="s">
        <v>338</v>
      </c>
      <c r="C12" s="733"/>
      <c r="D12" s="733"/>
      <c r="E12" s="733"/>
      <c r="F12" s="733"/>
      <c r="G12" s="733"/>
      <c r="H12" s="733"/>
      <c r="I12" s="733"/>
      <c r="J12" s="733"/>
      <c r="K12" s="733"/>
      <c r="L12" s="733"/>
      <c r="M12" s="733"/>
      <c r="N12" s="733"/>
      <c r="O12" s="733"/>
      <c r="P12" s="734"/>
      <c r="Q12" s="735">
        <v>200</v>
      </c>
      <c r="R12" s="736"/>
      <c r="S12" s="736"/>
      <c r="T12" s="736"/>
      <c r="U12" s="736"/>
      <c r="V12" s="736">
        <v>38</v>
      </c>
      <c r="W12" s="736"/>
      <c r="X12" s="736"/>
      <c r="Y12" s="736"/>
      <c r="Z12" s="736"/>
      <c r="AA12" s="736">
        <v>162</v>
      </c>
      <c r="AB12" s="736"/>
      <c r="AC12" s="736"/>
      <c r="AD12" s="736"/>
      <c r="AE12" s="737"/>
      <c r="AF12" s="738">
        <v>7</v>
      </c>
      <c r="AG12" s="739"/>
      <c r="AH12" s="739"/>
      <c r="AI12" s="739"/>
      <c r="AJ12" s="740"/>
      <c r="AK12" s="741" t="s">
        <v>556</v>
      </c>
      <c r="AL12" s="742"/>
      <c r="AM12" s="742"/>
      <c r="AN12" s="742"/>
      <c r="AO12" s="742"/>
      <c r="AP12" s="742">
        <v>122</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528</v>
      </c>
      <c r="BT12" s="746" t="s">
        <v>528</v>
      </c>
      <c r="BU12" s="746" t="s">
        <v>528</v>
      </c>
      <c r="BV12" s="746" t="s">
        <v>528</v>
      </c>
      <c r="BW12" s="746" t="s">
        <v>528</v>
      </c>
      <c r="BX12" s="746" t="s">
        <v>528</v>
      </c>
      <c r="BY12" s="746" t="s">
        <v>528</v>
      </c>
      <c r="BZ12" s="746" t="s">
        <v>528</v>
      </c>
      <c r="CA12" s="746" t="s">
        <v>528</v>
      </c>
      <c r="CB12" s="746" t="s">
        <v>528</v>
      </c>
      <c r="CC12" s="746" t="s">
        <v>528</v>
      </c>
      <c r="CD12" s="746" t="s">
        <v>528</v>
      </c>
      <c r="CE12" s="746" t="s">
        <v>528</v>
      </c>
      <c r="CF12" s="746" t="s">
        <v>528</v>
      </c>
      <c r="CG12" s="747" t="s">
        <v>528</v>
      </c>
      <c r="CH12" s="758">
        <v>-4</v>
      </c>
      <c r="CI12" s="759">
        <v>-4187</v>
      </c>
      <c r="CJ12" s="759">
        <v>-4187</v>
      </c>
      <c r="CK12" s="759">
        <v>-4187</v>
      </c>
      <c r="CL12" s="760">
        <v>-4187</v>
      </c>
      <c r="CM12" s="758">
        <v>341</v>
      </c>
      <c r="CN12" s="759">
        <v>341142</v>
      </c>
      <c r="CO12" s="759">
        <v>341142</v>
      </c>
      <c r="CP12" s="759">
        <v>341142</v>
      </c>
      <c r="CQ12" s="760">
        <v>341142</v>
      </c>
      <c r="CR12" s="758">
        <v>20</v>
      </c>
      <c r="CS12" s="759">
        <v>20000</v>
      </c>
      <c r="CT12" s="759">
        <v>20000</v>
      </c>
      <c r="CU12" s="759">
        <v>20000</v>
      </c>
      <c r="CV12" s="760">
        <v>20000</v>
      </c>
      <c r="CW12" s="758">
        <v>4</v>
      </c>
      <c r="CX12" s="759">
        <v>4429</v>
      </c>
      <c r="CY12" s="759">
        <v>4429</v>
      </c>
      <c r="CZ12" s="759">
        <v>4429</v>
      </c>
      <c r="DA12" s="760">
        <v>4429</v>
      </c>
      <c r="DB12" s="758" t="s">
        <v>556</v>
      </c>
      <c r="DC12" s="759"/>
      <c r="DD12" s="759"/>
      <c r="DE12" s="759"/>
      <c r="DF12" s="760"/>
      <c r="DG12" s="758" t="s">
        <v>556</v>
      </c>
      <c r="DH12" s="759"/>
      <c r="DI12" s="759"/>
      <c r="DJ12" s="759"/>
      <c r="DK12" s="760"/>
      <c r="DL12" s="758" t="s">
        <v>556</v>
      </c>
      <c r="DM12" s="759"/>
      <c r="DN12" s="759"/>
      <c r="DO12" s="759"/>
      <c r="DP12" s="760"/>
      <c r="DQ12" s="758" t="s">
        <v>556</v>
      </c>
      <c r="DR12" s="759"/>
      <c r="DS12" s="759"/>
      <c r="DT12" s="759"/>
      <c r="DU12" s="760"/>
      <c r="DV12" s="761"/>
      <c r="DW12" s="762"/>
      <c r="DX12" s="762"/>
      <c r="DY12" s="762"/>
      <c r="DZ12" s="763"/>
      <c r="EA12" s="199"/>
    </row>
    <row r="13" spans="1:131" s="200" customFormat="1" ht="26.25" customHeight="1">
      <c r="A13" s="206">
        <v>7</v>
      </c>
      <c r="B13" s="732" t="s">
        <v>339</v>
      </c>
      <c r="C13" s="733"/>
      <c r="D13" s="733"/>
      <c r="E13" s="733"/>
      <c r="F13" s="733"/>
      <c r="G13" s="733"/>
      <c r="H13" s="733"/>
      <c r="I13" s="733"/>
      <c r="J13" s="733"/>
      <c r="K13" s="733"/>
      <c r="L13" s="733"/>
      <c r="M13" s="733"/>
      <c r="N13" s="733"/>
      <c r="O13" s="733"/>
      <c r="P13" s="734"/>
      <c r="Q13" s="735">
        <v>5019</v>
      </c>
      <c r="R13" s="736"/>
      <c r="S13" s="736"/>
      <c r="T13" s="736"/>
      <c r="U13" s="736"/>
      <c r="V13" s="736">
        <v>1504</v>
      </c>
      <c r="W13" s="736"/>
      <c r="X13" s="736"/>
      <c r="Y13" s="736"/>
      <c r="Z13" s="736"/>
      <c r="AA13" s="736">
        <v>3515</v>
      </c>
      <c r="AB13" s="736"/>
      <c r="AC13" s="736"/>
      <c r="AD13" s="736"/>
      <c r="AE13" s="737"/>
      <c r="AF13" s="738">
        <v>3515</v>
      </c>
      <c r="AG13" s="739"/>
      <c r="AH13" s="739"/>
      <c r="AI13" s="739"/>
      <c r="AJ13" s="740"/>
      <c r="AK13" s="741" t="s">
        <v>557</v>
      </c>
      <c r="AL13" s="742"/>
      <c r="AM13" s="742"/>
      <c r="AN13" s="742"/>
      <c r="AO13" s="742"/>
      <c r="AP13" s="742" t="s">
        <v>556</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529</v>
      </c>
      <c r="BT13" s="746" t="s">
        <v>529</v>
      </c>
      <c r="BU13" s="746" t="s">
        <v>529</v>
      </c>
      <c r="BV13" s="746" t="s">
        <v>529</v>
      </c>
      <c r="BW13" s="746" t="s">
        <v>529</v>
      </c>
      <c r="BX13" s="746" t="s">
        <v>529</v>
      </c>
      <c r="BY13" s="746" t="s">
        <v>529</v>
      </c>
      <c r="BZ13" s="746" t="s">
        <v>529</v>
      </c>
      <c r="CA13" s="746" t="s">
        <v>529</v>
      </c>
      <c r="CB13" s="746" t="s">
        <v>529</v>
      </c>
      <c r="CC13" s="746" t="s">
        <v>529</v>
      </c>
      <c r="CD13" s="746" t="s">
        <v>529</v>
      </c>
      <c r="CE13" s="746" t="s">
        <v>529</v>
      </c>
      <c r="CF13" s="746" t="s">
        <v>529</v>
      </c>
      <c r="CG13" s="747" t="s">
        <v>529</v>
      </c>
      <c r="CH13" s="758">
        <v>-4</v>
      </c>
      <c r="CI13" s="759">
        <v>-4195</v>
      </c>
      <c r="CJ13" s="759">
        <v>-4195</v>
      </c>
      <c r="CK13" s="759">
        <v>-4195</v>
      </c>
      <c r="CL13" s="760">
        <v>-4195</v>
      </c>
      <c r="CM13" s="758">
        <v>317</v>
      </c>
      <c r="CN13" s="759">
        <v>317210</v>
      </c>
      <c r="CO13" s="759">
        <v>317210</v>
      </c>
      <c r="CP13" s="759">
        <v>317210</v>
      </c>
      <c r="CQ13" s="760">
        <v>317210</v>
      </c>
      <c r="CR13" s="758">
        <v>300</v>
      </c>
      <c r="CS13" s="759">
        <v>300000</v>
      </c>
      <c r="CT13" s="759">
        <v>300000</v>
      </c>
      <c r="CU13" s="759">
        <v>300000</v>
      </c>
      <c r="CV13" s="760">
        <v>300000</v>
      </c>
      <c r="CW13" s="758" t="s">
        <v>557</v>
      </c>
      <c r="CX13" s="759"/>
      <c r="CY13" s="759"/>
      <c r="CZ13" s="759"/>
      <c r="DA13" s="760"/>
      <c r="DB13" s="758" t="s">
        <v>557</v>
      </c>
      <c r="DC13" s="759"/>
      <c r="DD13" s="759"/>
      <c r="DE13" s="759"/>
      <c r="DF13" s="760"/>
      <c r="DG13" s="758" t="s">
        <v>559</v>
      </c>
      <c r="DH13" s="759"/>
      <c r="DI13" s="759"/>
      <c r="DJ13" s="759"/>
      <c r="DK13" s="760"/>
      <c r="DL13" s="758" t="s">
        <v>556</v>
      </c>
      <c r="DM13" s="759"/>
      <c r="DN13" s="759"/>
      <c r="DO13" s="759"/>
      <c r="DP13" s="760"/>
      <c r="DQ13" s="758" t="s">
        <v>556</v>
      </c>
      <c r="DR13" s="759"/>
      <c r="DS13" s="759"/>
      <c r="DT13" s="759"/>
      <c r="DU13" s="760"/>
      <c r="DV13" s="761"/>
      <c r="DW13" s="762"/>
      <c r="DX13" s="762"/>
      <c r="DY13" s="762"/>
      <c r="DZ13" s="763"/>
      <c r="EA13" s="199"/>
    </row>
    <row r="14" spans="1:131" s="200" customFormat="1" ht="26.25" customHeight="1">
      <c r="A14" s="206">
        <v>8</v>
      </c>
      <c r="B14" s="732" t="s">
        <v>340</v>
      </c>
      <c r="C14" s="733"/>
      <c r="D14" s="733"/>
      <c r="E14" s="733"/>
      <c r="F14" s="733"/>
      <c r="G14" s="733"/>
      <c r="H14" s="733"/>
      <c r="I14" s="733"/>
      <c r="J14" s="733"/>
      <c r="K14" s="733"/>
      <c r="L14" s="733"/>
      <c r="M14" s="733"/>
      <c r="N14" s="733"/>
      <c r="O14" s="733"/>
      <c r="P14" s="734"/>
      <c r="Q14" s="735">
        <v>1526</v>
      </c>
      <c r="R14" s="736"/>
      <c r="S14" s="736"/>
      <c r="T14" s="736"/>
      <c r="U14" s="736"/>
      <c r="V14" s="736">
        <v>1483</v>
      </c>
      <c r="W14" s="736"/>
      <c r="X14" s="736"/>
      <c r="Y14" s="736"/>
      <c r="Z14" s="736"/>
      <c r="AA14" s="736">
        <v>42</v>
      </c>
      <c r="AB14" s="736"/>
      <c r="AC14" s="736"/>
      <c r="AD14" s="736"/>
      <c r="AE14" s="737"/>
      <c r="AF14" s="738">
        <v>42</v>
      </c>
      <c r="AG14" s="739"/>
      <c r="AH14" s="739"/>
      <c r="AI14" s="739"/>
      <c r="AJ14" s="740"/>
      <c r="AK14" s="741" t="s">
        <v>557</v>
      </c>
      <c r="AL14" s="742"/>
      <c r="AM14" s="742"/>
      <c r="AN14" s="742"/>
      <c r="AO14" s="742"/>
      <c r="AP14" s="742">
        <v>42</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530</v>
      </c>
      <c r="BT14" s="746" t="s">
        <v>530</v>
      </c>
      <c r="BU14" s="746" t="s">
        <v>530</v>
      </c>
      <c r="BV14" s="746" t="s">
        <v>530</v>
      </c>
      <c r="BW14" s="746" t="s">
        <v>530</v>
      </c>
      <c r="BX14" s="746" t="s">
        <v>530</v>
      </c>
      <c r="BY14" s="746" t="s">
        <v>530</v>
      </c>
      <c r="BZ14" s="746" t="s">
        <v>530</v>
      </c>
      <c r="CA14" s="746" t="s">
        <v>530</v>
      </c>
      <c r="CB14" s="746" t="s">
        <v>530</v>
      </c>
      <c r="CC14" s="746" t="s">
        <v>530</v>
      </c>
      <c r="CD14" s="746" t="s">
        <v>530</v>
      </c>
      <c r="CE14" s="746" t="s">
        <v>530</v>
      </c>
      <c r="CF14" s="746" t="s">
        <v>530</v>
      </c>
      <c r="CG14" s="747" t="s">
        <v>530</v>
      </c>
      <c r="CH14" s="758">
        <v>1</v>
      </c>
      <c r="CI14" s="759">
        <v>938</v>
      </c>
      <c r="CJ14" s="759">
        <v>938</v>
      </c>
      <c r="CK14" s="759">
        <v>938</v>
      </c>
      <c r="CL14" s="760">
        <v>938</v>
      </c>
      <c r="CM14" s="758">
        <v>302</v>
      </c>
      <c r="CN14" s="759">
        <v>302154</v>
      </c>
      <c r="CO14" s="759">
        <v>302154</v>
      </c>
      <c r="CP14" s="759">
        <v>302154</v>
      </c>
      <c r="CQ14" s="760">
        <v>302154</v>
      </c>
      <c r="CR14" s="758">
        <v>200</v>
      </c>
      <c r="CS14" s="759">
        <v>200100</v>
      </c>
      <c r="CT14" s="759">
        <v>200100</v>
      </c>
      <c r="CU14" s="759">
        <v>200100</v>
      </c>
      <c r="CV14" s="760">
        <v>200100</v>
      </c>
      <c r="CW14" s="758">
        <v>1</v>
      </c>
      <c r="CX14" s="759">
        <v>700</v>
      </c>
      <c r="CY14" s="759">
        <v>700</v>
      </c>
      <c r="CZ14" s="759">
        <v>700</v>
      </c>
      <c r="DA14" s="760">
        <v>700</v>
      </c>
      <c r="DB14" s="758" t="s">
        <v>556</v>
      </c>
      <c r="DC14" s="759"/>
      <c r="DD14" s="759"/>
      <c r="DE14" s="759"/>
      <c r="DF14" s="760"/>
      <c r="DG14" s="758" t="s">
        <v>556</v>
      </c>
      <c r="DH14" s="759"/>
      <c r="DI14" s="759"/>
      <c r="DJ14" s="759"/>
      <c r="DK14" s="760"/>
      <c r="DL14" s="758" t="s">
        <v>556</v>
      </c>
      <c r="DM14" s="759"/>
      <c r="DN14" s="759"/>
      <c r="DO14" s="759"/>
      <c r="DP14" s="760"/>
      <c r="DQ14" s="758" t="s">
        <v>556</v>
      </c>
      <c r="DR14" s="759"/>
      <c r="DS14" s="759"/>
      <c r="DT14" s="759"/>
      <c r="DU14" s="760"/>
      <c r="DV14" s="761"/>
      <c r="DW14" s="762"/>
      <c r="DX14" s="762"/>
      <c r="DY14" s="762"/>
      <c r="DZ14" s="763"/>
      <c r="EA14" s="199"/>
    </row>
    <row r="15" spans="1:131" s="200" customFormat="1" ht="26.25" customHeight="1">
      <c r="A15" s="206">
        <v>9</v>
      </c>
      <c r="B15" s="732" t="s">
        <v>341</v>
      </c>
      <c r="C15" s="733"/>
      <c r="D15" s="733"/>
      <c r="E15" s="733"/>
      <c r="F15" s="733"/>
      <c r="G15" s="733"/>
      <c r="H15" s="733"/>
      <c r="I15" s="733"/>
      <c r="J15" s="733"/>
      <c r="K15" s="733"/>
      <c r="L15" s="733"/>
      <c r="M15" s="733"/>
      <c r="N15" s="733"/>
      <c r="O15" s="733"/>
      <c r="P15" s="734"/>
      <c r="Q15" s="735">
        <v>103015</v>
      </c>
      <c r="R15" s="736"/>
      <c r="S15" s="736"/>
      <c r="T15" s="736"/>
      <c r="U15" s="736"/>
      <c r="V15" s="736">
        <v>102990</v>
      </c>
      <c r="W15" s="736"/>
      <c r="X15" s="736"/>
      <c r="Y15" s="736"/>
      <c r="Z15" s="736"/>
      <c r="AA15" s="736">
        <v>25</v>
      </c>
      <c r="AB15" s="736"/>
      <c r="AC15" s="736"/>
      <c r="AD15" s="736"/>
      <c r="AE15" s="737"/>
      <c r="AF15" s="738">
        <v>25</v>
      </c>
      <c r="AG15" s="739"/>
      <c r="AH15" s="739"/>
      <c r="AI15" s="739"/>
      <c r="AJ15" s="740"/>
      <c r="AK15" s="741">
        <v>39</v>
      </c>
      <c r="AL15" s="742"/>
      <c r="AM15" s="742"/>
      <c r="AN15" s="742"/>
      <c r="AO15" s="742"/>
      <c r="AP15" s="742">
        <v>25</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531</v>
      </c>
      <c r="BT15" s="746" t="s">
        <v>531</v>
      </c>
      <c r="BU15" s="746" t="s">
        <v>531</v>
      </c>
      <c r="BV15" s="746" t="s">
        <v>531</v>
      </c>
      <c r="BW15" s="746" t="s">
        <v>531</v>
      </c>
      <c r="BX15" s="746" t="s">
        <v>531</v>
      </c>
      <c r="BY15" s="746" t="s">
        <v>531</v>
      </c>
      <c r="BZ15" s="746" t="s">
        <v>531</v>
      </c>
      <c r="CA15" s="746" t="s">
        <v>531</v>
      </c>
      <c r="CB15" s="746" t="s">
        <v>531</v>
      </c>
      <c r="CC15" s="746" t="s">
        <v>531</v>
      </c>
      <c r="CD15" s="746" t="s">
        <v>531</v>
      </c>
      <c r="CE15" s="746" t="s">
        <v>531</v>
      </c>
      <c r="CF15" s="746" t="s">
        <v>531</v>
      </c>
      <c r="CG15" s="747" t="s">
        <v>531</v>
      </c>
      <c r="CH15" s="758">
        <v>-1</v>
      </c>
      <c r="CI15" s="759">
        <v>-804</v>
      </c>
      <c r="CJ15" s="759">
        <v>-804</v>
      </c>
      <c r="CK15" s="759">
        <v>-804</v>
      </c>
      <c r="CL15" s="760">
        <v>-804</v>
      </c>
      <c r="CM15" s="758">
        <v>3422</v>
      </c>
      <c r="CN15" s="759">
        <v>3421957</v>
      </c>
      <c r="CO15" s="759">
        <v>3421957</v>
      </c>
      <c r="CP15" s="759">
        <v>3421957</v>
      </c>
      <c r="CQ15" s="760">
        <v>3421957</v>
      </c>
      <c r="CR15" s="758">
        <v>100</v>
      </c>
      <c r="CS15" s="759">
        <v>100000</v>
      </c>
      <c r="CT15" s="759">
        <v>100000</v>
      </c>
      <c r="CU15" s="759">
        <v>100000</v>
      </c>
      <c r="CV15" s="760">
        <v>100000</v>
      </c>
      <c r="CW15" s="758">
        <v>119</v>
      </c>
      <c r="CX15" s="759">
        <v>118708</v>
      </c>
      <c r="CY15" s="759">
        <v>118708</v>
      </c>
      <c r="CZ15" s="759">
        <v>118708</v>
      </c>
      <c r="DA15" s="760">
        <v>118708</v>
      </c>
      <c r="DB15" s="758" t="s">
        <v>556</v>
      </c>
      <c r="DC15" s="759"/>
      <c r="DD15" s="759"/>
      <c r="DE15" s="759"/>
      <c r="DF15" s="760"/>
      <c r="DG15" s="758" t="s">
        <v>556</v>
      </c>
      <c r="DH15" s="759"/>
      <c r="DI15" s="759"/>
      <c r="DJ15" s="759"/>
      <c r="DK15" s="760"/>
      <c r="DL15" s="758" t="s">
        <v>557</v>
      </c>
      <c r="DM15" s="759"/>
      <c r="DN15" s="759"/>
      <c r="DO15" s="759"/>
      <c r="DP15" s="760"/>
      <c r="DQ15" s="758" t="s">
        <v>556</v>
      </c>
      <c r="DR15" s="759"/>
      <c r="DS15" s="759"/>
      <c r="DT15" s="759"/>
      <c r="DU15" s="760"/>
      <c r="DV15" s="761"/>
      <c r="DW15" s="762"/>
      <c r="DX15" s="762"/>
      <c r="DY15" s="762"/>
      <c r="DZ15" s="763"/>
      <c r="EA15" s="199"/>
    </row>
    <row r="16" spans="1:131" s="200" customFormat="1" ht="26.25" customHeight="1">
      <c r="A16" s="206">
        <v>10</v>
      </c>
      <c r="B16" s="732" t="s">
        <v>342</v>
      </c>
      <c r="C16" s="733"/>
      <c r="D16" s="733"/>
      <c r="E16" s="733"/>
      <c r="F16" s="733"/>
      <c r="G16" s="733"/>
      <c r="H16" s="733"/>
      <c r="I16" s="733"/>
      <c r="J16" s="733"/>
      <c r="K16" s="733"/>
      <c r="L16" s="733"/>
      <c r="M16" s="733"/>
      <c r="N16" s="733"/>
      <c r="O16" s="733"/>
      <c r="P16" s="734"/>
      <c r="Q16" s="735">
        <v>36928</v>
      </c>
      <c r="R16" s="736"/>
      <c r="S16" s="736"/>
      <c r="T16" s="736"/>
      <c r="U16" s="736"/>
      <c r="V16" s="736">
        <v>36928</v>
      </c>
      <c r="W16" s="736"/>
      <c r="X16" s="736"/>
      <c r="Y16" s="736"/>
      <c r="Z16" s="736"/>
      <c r="AA16" s="736" t="s">
        <v>520</v>
      </c>
      <c r="AB16" s="736"/>
      <c r="AC16" s="736"/>
      <c r="AD16" s="736"/>
      <c r="AE16" s="737"/>
      <c r="AF16" s="738" t="s">
        <v>104</v>
      </c>
      <c r="AG16" s="739"/>
      <c r="AH16" s="739"/>
      <c r="AI16" s="739"/>
      <c r="AJ16" s="740"/>
      <c r="AK16" s="741">
        <v>18170</v>
      </c>
      <c r="AL16" s="742"/>
      <c r="AM16" s="742"/>
      <c r="AN16" s="742"/>
      <c r="AO16" s="742"/>
      <c r="AP16" s="742" t="s">
        <v>556</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532</v>
      </c>
      <c r="BT16" s="746" t="s">
        <v>532</v>
      </c>
      <c r="BU16" s="746" t="s">
        <v>532</v>
      </c>
      <c r="BV16" s="746" t="s">
        <v>532</v>
      </c>
      <c r="BW16" s="746" t="s">
        <v>532</v>
      </c>
      <c r="BX16" s="746" t="s">
        <v>532</v>
      </c>
      <c r="BY16" s="746" t="s">
        <v>532</v>
      </c>
      <c r="BZ16" s="746" t="s">
        <v>532</v>
      </c>
      <c r="CA16" s="746" t="s">
        <v>532</v>
      </c>
      <c r="CB16" s="746" t="s">
        <v>532</v>
      </c>
      <c r="CC16" s="746" t="s">
        <v>532</v>
      </c>
      <c r="CD16" s="746" t="s">
        <v>532</v>
      </c>
      <c r="CE16" s="746" t="s">
        <v>532</v>
      </c>
      <c r="CF16" s="746" t="s">
        <v>532</v>
      </c>
      <c r="CG16" s="747" t="s">
        <v>532</v>
      </c>
      <c r="CH16" s="758">
        <v>0</v>
      </c>
      <c r="CI16" s="759">
        <v>-64</v>
      </c>
      <c r="CJ16" s="759">
        <v>-64</v>
      </c>
      <c r="CK16" s="759">
        <v>-64</v>
      </c>
      <c r="CL16" s="760">
        <v>-64</v>
      </c>
      <c r="CM16" s="758">
        <v>39</v>
      </c>
      <c r="CN16" s="759">
        <v>38876</v>
      </c>
      <c r="CO16" s="759">
        <v>38876</v>
      </c>
      <c r="CP16" s="759">
        <v>38876</v>
      </c>
      <c r="CQ16" s="760">
        <v>38876</v>
      </c>
      <c r="CR16" s="758">
        <v>10</v>
      </c>
      <c r="CS16" s="759">
        <v>10000</v>
      </c>
      <c r="CT16" s="759">
        <v>10000</v>
      </c>
      <c r="CU16" s="759">
        <v>10000</v>
      </c>
      <c r="CV16" s="760">
        <v>10000</v>
      </c>
      <c r="CW16" s="758">
        <v>1</v>
      </c>
      <c r="CX16" s="759">
        <v>991</v>
      </c>
      <c r="CY16" s="759">
        <v>991</v>
      </c>
      <c r="CZ16" s="759">
        <v>991</v>
      </c>
      <c r="DA16" s="760">
        <v>991</v>
      </c>
      <c r="DB16" s="758" t="s">
        <v>556</v>
      </c>
      <c r="DC16" s="759"/>
      <c r="DD16" s="759"/>
      <c r="DE16" s="759"/>
      <c r="DF16" s="760"/>
      <c r="DG16" s="758" t="s">
        <v>556</v>
      </c>
      <c r="DH16" s="759"/>
      <c r="DI16" s="759"/>
      <c r="DJ16" s="759"/>
      <c r="DK16" s="760"/>
      <c r="DL16" s="758" t="s">
        <v>559</v>
      </c>
      <c r="DM16" s="759"/>
      <c r="DN16" s="759"/>
      <c r="DO16" s="759"/>
      <c r="DP16" s="760"/>
      <c r="DQ16" s="758" t="s">
        <v>559</v>
      </c>
      <c r="DR16" s="759"/>
      <c r="DS16" s="759"/>
      <c r="DT16" s="759"/>
      <c r="DU16" s="760"/>
      <c r="DV16" s="761"/>
      <c r="DW16" s="762"/>
      <c r="DX16" s="762"/>
      <c r="DY16" s="762"/>
      <c r="DZ16" s="763"/>
      <c r="EA16" s="199"/>
    </row>
    <row r="17" spans="1:131" s="200" customFormat="1" ht="26.25" customHeight="1">
      <c r="A17" s="206">
        <v>11</v>
      </c>
      <c r="B17" s="732" t="s">
        <v>343</v>
      </c>
      <c r="C17" s="733"/>
      <c r="D17" s="733"/>
      <c r="E17" s="733"/>
      <c r="F17" s="733"/>
      <c r="G17" s="733"/>
      <c r="H17" s="733"/>
      <c r="I17" s="733"/>
      <c r="J17" s="733"/>
      <c r="K17" s="733"/>
      <c r="L17" s="733"/>
      <c r="M17" s="733"/>
      <c r="N17" s="733"/>
      <c r="O17" s="733"/>
      <c r="P17" s="734"/>
      <c r="Q17" s="735">
        <v>154</v>
      </c>
      <c r="R17" s="736"/>
      <c r="S17" s="736"/>
      <c r="T17" s="736"/>
      <c r="U17" s="736"/>
      <c r="V17" s="736">
        <v>16</v>
      </c>
      <c r="W17" s="736"/>
      <c r="X17" s="736"/>
      <c r="Y17" s="736"/>
      <c r="Z17" s="736"/>
      <c r="AA17" s="736">
        <v>138</v>
      </c>
      <c r="AB17" s="736"/>
      <c r="AC17" s="736"/>
      <c r="AD17" s="736"/>
      <c r="AE17" s="737"/>
      <c r="AF17" s="738" t="s">
        <v>104</v>
      </c>
      <c r="AG17" s="739"/>
      <c r="AH17" s="739"/>
      <c r="AI17" s="739"/>
      <c r="AJ17" s="740"/>
      <c r="AK17" s="741" t="s">
        <v>555</v>
      </c>
      <c r="AL17" s="742"/>
      <c r="AM17" s="742"/>
      <c r="AN17" s="742"/>
      <c r="AO17" s="742"/>
      <c r="AP17" s="742">
        <v>6</v>
      </c>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533</v>
      </c>
      <c r="BT17" s="746" t="s">
        <v>533</v>
      </c>
      <c r="BU17" s="746" t="s">
        <v>533</v>
      </c>
      <c r="BV17" s="746" t="s">
        <v>533</v>
      </c>
      <c r="BW17" s="746" t="s">
        <v>533</v>
      </c>
      <c r="BX17" s="746" t="s">
        <v>533</v>
      </c>
      <c r="BY17" s="746" t="s">
        <v>533</v>
      </c>
      <c r="BZ17" s="746" t="s">
        <v>533</v>
      </c>
      <c r="CA17" s="746" t="s">
        <v>533</v>
      </c>
      <c r="CB17" s="746" t="s">
        <v>533</v>
      </c>
      <c r="CC17" s="746" t="s">
        <v>533</v>
      </c>
      <c r="CD17" s="746" t="s">
        <v>533</v>
      </c>
      <c r="CE17" s="746" t="s">
        <v>533</v>
      </c>
      <c r="CF17" s="746" t="s">
        <v>533</v>
      </c>
      <c r="CG17" s="747" t="s">
        <v>533</v>
      </c>
      <c r="CH17" s="758">
        <v>0</v>
      </c>
      <c r="CI17" s="759">
        <v>-190</v>
      </c>
      <c r="CJ17" s="759">
        <v>-190</v>
      </c>
      <c r="CK17" s="759">
        <v>-190</v>
      </c>
      <c r="CL17" s="760">
        <v>-190</v>
      </c>
      <c r="CM17" s="758">
        <v>9</v>
      </c>
      <c r="CN17" s="759">
        <v>8628</v>
      </c>
      <c r="CO17" s="759">
        <v>8628</v>
      </c>
      <c r="CP17" s="759">
        <v>8628</v>
      </c>
      <c r="CQ17" s="760">
        <v>8628</v>
      </c>
      <c r="CR17" s="758">
        <v>2</v>
      </c>
      <c r="CS17" s="759">
        <v>2000</v>
      </c>
      <c r="CT17" s="759">
        <v>2000</v>
      </c>
      <c r="CU17" s="759">
        <v>2000</v>
      </c>
      <c r="CV17" s="760">
        <v>2000</v>
      </c>
      <c r="CW17" s="758">
        <v>16</v>
      </c>
      <c r="CX17" s="759">
        <v>16110</v>
      </c>
      <c r="CY17" s="759">
        <v>16110</v>
      </c>
      <c r="CZ17" s="759">
        <v>16110</v>
      </c>
      <c r="DA17" s="760">
        <v>16110</v>
      </c>
      <c r="DB17" s="758" t="s">
        <v>557</v>
      </c>
      <c r="DC17" s="759"/>
      <c r="DD17" s="759"/>
      <c r="DE17" s="759"/>
      <c r="DF17" s="760"/>
      <c r="DG17" s="758" t="s">
        <v>556</v>
      </c>
      <c r="DH17" s="759"/>
      <c r="DI17" s="759"/>
      <c r="DJ17" s="759"/>
      <c r="DK17" s="760"/>
      <c r="DL17" s="758" t="s">
        <v>555</v>
      </c>
      <c r="DM17" s="759"/>
      <c r="DN17" s="759"/>
      <c r="DO17" s="759"/>
      <c r="DP17" s="760"/>
      <c r="DQ17" s="758" t="s">
        <v>555</v>
      </c>
      <c r="DR17" s="759"/>
      <c r="DS17" s="759"/>
      <c r="DT17" s="759"/>
      <c r="DU17" s="760"/>
      <c r="DV17" s="761"/>
      <c r="DW17" s="762"/>
      <c r="DX17" s="762"/>
      <c r="DY17" s="762"/>
      <c r="DZ17" s="763"/>
      <c r="EA17" s="199"/>
    </row>
    <row r="18" spans="1:131" s="200" customFormat="1" ht="26.25" customHeight="1">
      <c r="A18" s="206">
        <v>12</v>
      </c>
      <c r="B18" s="732" t="s">
        <v>344</v>
      </c>
      <c r="C18" s="733"/>
      <c r="D18" s="733"/>
      <c r="E18" s="733"/>
      <c r="F18" s="733"/>
      <c r="G18" s="733"/>
      <c r="H18" s="733"/>
      <c r="I18" s="733"/>
      <c r="J18" s="733"/>
      <c r="K18" s="733"/>
      <c r="L18" s="733"/>
      <c r="M18" s="733"/>
      <c r="N18" s="733"/>
      <c r="O18" s="733"/>
      <c r="P18" s="734"/>
      <c r="Q18" s="735">
        <v>130724</v>
      </c>
      <c r="R18" s="736"/>
      <c r="S18" s="736"/>
      <c r="T18" s="736"/>
      <c r="U18" s="736"/>
      <c r="V18" s="736">
        <v>130724</v>
      </c>
      <c r="W18" s="736"/>
      <c r="X18" s="736"/>
      <c r="Y18" s="736"/>
      <c r="Z18" s="736"/>
      <c r="AA18" s="736" t="s">
        <v>521</v>
      </c>
      <c r="AB18" s="736"/>
      <c r="AC18" s="736"/>
      <c r="AD18" s="736"/>
      <c r="AE18" s="737"/>
      <c r="AF18" s="738" t="s">
        <v>104</v>
      </c>
      <c r="AG18" s="739"/>
      <c r="AH18" s="739"/>
      <c r="AI18" s="739"/>
      <c r="AJ18" s="740"/>
      <c r="AK18" s="741">
        <v>85658</v>
      </c>
      <c r="AL18" s="742"/>
      <c r="AM18" s="742"/>
      <c r="AN18" s="742"/>
      <c r="AO18" s="742"/>
      <c r="AP18" s="742" t="s">
        <v>556</v>
      </c>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534</v>
      </c>
      <c r="BT18" s="746" t="s">
        <v>534</v>
      </c>
      <c r="BU18" s="746" t="s">
        <v>534</v>
      </c>
      <c r="BV18" s="746" t="s">
        <v>534</v>
      </c>
      <c r="BW18" s="746" t="s">
        <v>534</v>
      </c>
      <c r="BX18" s="746" t="s">
        <v>534</v>
      </c>
      <c r="BY18" s="746" t="s">
        <v>534</v>
      </c>
      <c r="BZ18" s="746" t="s">
        <v>534</v>
      </c>
      <c r="CA18" s="746" t="s">
        <v>534</v>
      </c>
      <c r="CB18" s="746" t="s">
        <v>534</v>
      </c>
      <c r="CC18" s="746" t="s">
        <v>534</v>
      </c>
      <c r="CD18" s="746" t="s">
        <v>534</v>
      </c>
      <c r="CE18" s="746" t="s">
        <v>534</v>
      </c>
      <c r="CF18" s="746" t="s">
        <v>534</v>
      </c>
      <c r="CG18" s="747" t="s">
        <v>534</v>
      </c>
      <c r="CH18" s="758">
        <v>-2</v>
      </c>
      <c r="CI18" s="759">
        <v>-1824</v>
      </c>
      <c r="CJ18" s="759">
        <v>-1824</v>
      </c>
      <c r="CK18" s="759">
        <v>-1824</v>
      </c>
      <c r="CL18" s="760">
        <v>-1824</v>
      </c>
      <c r="CM18" s="758">
        <v>489</v>
      </c>
      <c r="CN18" s="759">
        <v>489402</v>
      </c>
      <c r="CO18" s="759">
        <v>489402</v>
      </c>
      <c r="CP18" s="759">
        <v>489402</v>
      </c>
      <c r="CQ18" s="760">
        <v>489402</v>
      </c>
      <c r="CR18" s="758">
        <v>479</v>
      </c>
      <c r="CS18" s="759">
        <v>479000</v>
      </c>
      <c r="CT18" s="759">
        <v>479000</v>
      </c>
      <c r="CU18" s="759">
        <v>479000</v>
      </c>
      <c r="CV18" s="760">
        <v>479000</v>
      </c>
      <c r="CW18" s="758" t="s">
        <v>557</v>
      </c>
      <c r="CX18" s="759"/>
      <c r="CY18" s="759"/>
      <c r="CZ18" s="759"/>
      <c r="DA18" s="760"/>
      <c r="DB18" s="758" t="s">
        <v>559</v>
      </c>
      <c r="DC18" s="759"/>
      <c r="DD18" s="759"/>
      <c r="DE18" s="759"/>
      <c r="DF18" s="760"/>
      <c r="DG18" s="758" t="s">
        <v>557</v>
      </c>
      <c r="DH18" s="759"/>
      <c r="DI18" s="759"/>
      <c r="DJ18" s="759"/>
      <c r="DK18" s="760"/>
      <c r="DL18" s="758" t="s">
        <v>556</v>
      </c>
      <c r="DM18" s="759"/>
      <c r="DN18" s="759"/>
      <c r="DO18" s="759"/>
      <c r="DP18" s="760"/>
      <c r="DQ18" s="758" t="s">
        <v>556</v>
      </c>
      <c r="DR18" s="759"/>
      <c r="DS18" s="759"/>
      <c r="DT18" s="759"/>
      <c r="DU18" s="760"/>
      <c r="DV18" s="761"/>
      <c r="DW18" s="762"/>
      <c r="DX18" s="762"/>
      <c r="DY18" s="762"/>
      <c r="DZ18" s="763"/>
      <c r="EA18" s="199"/>
    </row>
    <row r="19" spans="1:131" s="200" customFormat="1" ht="26.25" customHeight="1">
      <c r="A19" s="206">
        <v>13</v>
      </c>
      <c r="B19" s="732"/>
      <c r="C19" s="733"/>
      <c r="D19" s="733"/>
      <c r="E19" s="733"/>
      <c r="F19" s="733"/>
      <c r="G19" s="733"/>
      <c r="H19" s="733"/>
      <c r="I19" s="733"/>
      <c r="J19" s="733"/>
      <c r="K19" s="733"/>
      <c r="L19" s="733"/>
      <c r="M19" s="733"/>
      <c r="N19" s="733"/>
      <c r="O19" s="733"/>
      <c r="P19" s="734"/>
      <c r="Q19" s="735"/>
      <c r="R19" s="736"/>
      <c r="S19" s="736"/>
      <c r="T19" s="736"/>
      <c r="U19" s="736"/>
      <c r="V19" s="736"/>
      <c r="W19" s="736"/>
      <c r="X19" s="736"/>
      <c r="Y19" s="736"/>
      <c r="Z19" s="736"/>
      <c r="AA19" s="736"/>
      <c r="AB19" s="736"/>
      <c r="AC19" s="736"/>
      <c r="AD19" s="736"/>
      <c r="AE19" s="737"/>
      <c r="AF19" s="738"/>
      <c r="AG19" s="739"/>
      <c r="AH19" s="739"/>
      <c r="AI19" s="739"/>
      <c r="AJ19" s="740"/>
      <c r="AK19" s="741"/>
      <c r="AL19" s="742"/>
      <c r="AM19" s="742"/>
      <c r="AN19" s="742"/>
      <c r="AO19" s="742"/>
      <c r="AP19" s="742"/>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t="s">
        <v>522</v>
      </c>
      <c r="BS19" s="745" t="s">
        <v>535</v>
      </c>
      <c r="BT19" s="746" t="s">
        <v>535</v>
      </c>
      <c r="BU19" s="746" t="s">
        <v>535</v>
      </c>
      <c r="BV19" s="746" t="s">
        <v>535</v>
      </c>
      <c r="BW19" s="746" t="s">
        <v>535</v>
      </c>
      <c r="BX19" s="746" t="s">
        <v>535</v>
      </c>
      <c r="BY19" s="746" t="s">
        <v>535</v>
      </c>
      <c r="BZ19" s="746" t="s">
        <v>535</v>
      </c>
      <c r="CA19" s="746" t="s">
        <v>535</v>
      </c>
      <c r="CB19" s="746" t="s">
        <v>535</v>
      </c>
      <c r="CC19" s="746" t="s">
        <v>535</v>
      </c>
      <c r="CD19" s="746" t="s">
        <v>535</v>
      </c>
      <c r="CE19" s="746" t="s">
        <v>535</v>
      </c>
      <c r="CF19" s="746" t="s">
        <v>535</v>
      </c>
      <c r="CG19" s="747" t="s">
        <v>535</v>
      </c>
      <c r="CH19" s="758">
        <v>0</v>
      </c>
      <c r="CI19" s="759">
        <v>-284</v>
      </c>
      <c r="CJ19" s="759">
        <v>-284</v>
      </c>
      <c r="CK19" s="759">
        <v>-284</v>
      </c>
      <c r="CL19" s="760">
        <v>-284</v>
      </c>
      <c r="CM19" s="758">
        <v>2776</v>
      </c>
      <c r="CN19" s="759">
        <v>2775652</v>
      </c>
      <c r="CO19" s="759">
        <v>2775652</v>
      </c>
      <c r="CP19" s="759">
        <v>2775652</v>
      </c>
      <c r="CQ19" s="760">
        <v>2775652</v>
      </c>
      <c r="CR19" s="758">
        <v>10</v>
      </c>
      <c r="CS19" s="759">
        <v>10000</v>
      </c>
      <c r="CT19" s="759">
        <v>10000</v>
      </c>
      <c r="CU19" s="759">
        <v>10000</v>
      </c>
      <c r="CV19" s="760">
        <v>10000</v>
      </c>
      <c r="CW19" s="758">
        <v>15</v>
      </c>
      <c r="CX19" s="759">
        <v>15438</v>
      </c>
      <c r="CY19" s="759">
        <v>15438</v>
      </c>
      <c r="CZ19" s="759">
        <v>15438</v>
      </c>
      <c r="DA19" s="760">
        <v>15438</v>
      </c>
      <c r="DB19" s="758" t="s">
        <v>555</v>
      </c>
      <c r="DC19" s="759"/>
      <c r="DD19" s="759"/>
      <c r="DE19" s="759"/>
      <c r="DF19" s="760"/>
      <c r="DG19" s="758" t="s">
        <v>556</v>
      </c>
      <c r="DH19" s="759"/>
      <c r="DI19" s="759"/>
      <c r="DJ19" s="759"/>
      <c r="DK19" s="760"/>
      <c r="DL19" s="758">
        <v>404</v>
      </c>
      <c r="DM19" s="759">
        <v>404144</v>
      </c>
      <c r="DN19" s="759">
        <v>404144</v>
      </c>
      <c r="DO19" s="759">
        <v>404144</v>
      </c>
      <c r="DP19" s="760">
        <v>404144</v>
      </c>
      <c r="DQ19" s="758">
        <v>364</v>
      </c>
      <c r="DR19" s="759"/>
      <c r="DS19" s="759"/>
      <c r="DT19" s="759"/>
      <c r="DU19" s="760"/>
      <c r="DV19" s="761"/>
      <c r="DW19" s="762"/>
      <c r="DX19" s="762"/>
      <c r="DY19" s="762"/>
      <c r="DZ19" s="763"/>
      <c r="EA19" s="199"/>
    </row>
    <row r="20" spans="1:131" s="200" customFormat="1" ht="26.25" customHeight="1">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536</v>
      </c>
      <c r="BT20" s="746" t="s">
        <v>536</v>
      </c>
      <c r="BU20" s="746" t="s">
        <v>536</v>
      </c>
      <c r="BV20" s="746" t="s">
        <v>536</v>
      </c>
      <c r="BW20" s="746" t="s">
        <v>536</v>
      </c>
      <c r="BX20" s="746" t="s">
        <v>536</v>
      </c>
      <c r="BY20" s="746" t="s">
        <v>536</v>
      </c>
      <c r="BZ20" s="746" t="s">
        <v>536</v>
      </c>
      <c r="CA20" s="746" t="s">
        <v>536</v>
      </c>
      <c r="CB20" s="746" t="s">
        <v>536</v>
      </c>
      <c r="CC20" s="746" t="s">
        <v>536</v>
      </c>
      <c r="CD20" s="746" t="s">
        <v>536</v>
      </c>
      <c r="CE20" s="746" t="s">
        <v>536</v>
      </c>
      <c r="CF20" s="746" t="s">
        <v>536</v>
      </c>
      <c r="CG20" s="747" t="s">
        <v>536</v>
      </c>
      <c r="CH20" s="758">
        <v>-6</v>
      </c>
      <c r="CI20" s="759">
        <v>-5934</v>
      </c>
      <c r="CJ20" s="759">
        <v>-5934</v>
      </c>
      <c r="CK20" s="759">
        <v>-5934</v>
      </c>
      <c r="CL20" s="760">
        <v>-5934</v>
      </c>
      <c r="CM20" s="758">
        <v>1167</v>
      </c>
      <c r="CN20" s="759">
        <v>1167017</v>
      </c>
      <c r="CO20" s="759">
        <v>1167017</v>
      </c>
      <c r="CP20" s="759">
        <v>1167017</v>
      </c>
      <c r="CQ20" s="760">
        <v>1167017</v>
      </c>
      <c r="CR20" s="758">
        <v>300</v>
      </c>
      <c r="CS20" s="759">
        <v>300000</v>
      </c>
      <c r="CT20" s="759">
        <v>300000</v>
      </c>
      <c r="CU20" s="759">
        <v>300000</v>
      </c>
      <c r="CV20" s="760">
        <v>300000</v>
      </c>
      <c r="CW20" s="758" t="s">
        <v>556</v>
      </c>
      <c r="CX20" s="759"/>
      <c r="CY20" s="759"/>
      <c r="CZ20" s="759"/>
      <c r="DA20" s="760"/>
      <c r="DB20" s="758" t="s">
        <v>555</v>
      </c>
      <c r="DC20" s="759"/>
      <c r="DD20" s="759"/>
      <c r="DE20" s="759"/>
      <c r="DF20" s="760"/>
      <c r="DG20" s="758" t="s">
        <v>556</v>
      </c>
      <c r="DH20" s="759"/>
      <c r="DI20" s="759"/>
      <c r="DJ20" s="759"/>
      <c r="DK20" s="760"/>
      <c r="DL20" s="758" t="s">
        <v>556</v>
      </c>
      <c r="DM20" s="759"/>
      <c r="DN20" s="759"/>
      <c r="DO20" s="759"/>
      <c r="DP20" s="760"/>
      <c r="DQ20" s="758" t="s">
        <v>556</v>
      </c>
      <c r="DR20" s="759"/>
      <c r="DS20" s="759"/>
      <c r="DT20" s="759"/>
      <c r="DU20" s="760"/>
      <c r="DV20" s="761"/>
      <c r="DW20" s="762"/>
      <c r="DX20" s="762"/>
      <c r="DY20" s="762"/>
      <c r="DZ20" s="763"/>
      <c r="EA20" s="199"/>
    </row>
    <row r="21" spans="1:131" s="200" customFormat="1" ht="26.25" customHeight="1" thickBot="1">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c r="BS21" s="745" t="s">
        <v>537</v>
      </c>
      <c r="BT21" s="746" t="s">
        <v>537</v>
      </c>
      <c r="BU21" s="746" t="s">
        <v>537</v>
      </c>
      <c r="BV21" s="746" t="s">
        <v>537</v>
      </c>
      <c r="BW21" s="746" t="s">
        <v>537</v>
      </c>
      <c r="BX21" s="746" t="s">
        <v>537</v>
      </c>
      <c r="BY21" s="746" t="s">
        <v>537</v>
      </c>
      <c r="BZ21" s="746" t="s">
        <v>537</v>
      </c>
      <c r="CA21" s="746" t="s">
        <v>537</v>
      </c>
      <c r="CB21" s="746" t="s">
        <v>537</v>
      </c>
      <c r="CC21" s="746" t="s">
        <v>537</v>
      </c>
      <c r="CD21" s="746" t="s">
        <v>537</v>
      </c>
      <c r="CE21" s="746" t="s">
        <v>537</v>
      </c>
      <c r="CF21" s="746" t="s">
        <v>537</v>
      </c>
      <c r="CG21" s="747" t="s">
        <v>537</v>
      </c>
      <c r="CH21" s="758">
        <v>1</v>
      </c>
      <c r="CI21" s="759">
        <v>998</v>
      </c>
      <c r="CJ21" s="759">
        <v>998</v>
      </c>
      <c r="CK21" s="759">
        <v>998</v>
      </c>
      <c r="CL21" s="760">
        <v>998</v>
      </c>
      <c r="CM21" s="758">
        <v>54</v>
      </c>
      <c r="CN21" s="759">
        <v>54089</v>
      </c>
      <c r="CO21" s="759">
        <v>54089</v>
      </c>
      <c r="CP21" s="759">
        <v>54089</v>
      </c>
      <c r="CQ21" s="760">
        <v>54089</v>
      </c>
      <c r="CR21" s="758">
        <v>5</v>
      </c>
      <c r="CS21" s="759">
        <v>4500</v>
      </c>
      <c r="CT21" s="759">
        <v>4500</v>
      </c>
      <c r="CU21" s="759">
        <v>4500</v>
      </c>
      <c r="CV21" s="760">
        <v>4500</v>
      </c>
      <c r="CW21" s="758" t="s">
        <v>556</v>
      </c>
      <c r="CX21" s="759"/>
      <c r="CY21" s="759"/>
      <c r="CZ21" s="759"/>
      <c r="DA21" s="760"/>
      <c r="DB21" s="758" t="s">
        <v>555</v>
      </c>
      <c r="DC21" s="759"/>
      <c r="DD21" s="759"/>
      <c r="DE21" s="759"/>
      <c r="DF21" s="760"/>
      <c r="DG21" s="758" t="s">
        <v>556</v>
      </c>
      <c r="DH21" s="759"/>
      <c r="DI21" s="759"/>
      <c r="DJ21" s="759"/>
      <c r="DK21" s="760"/>
      <c r="DL21" s="758" t="s">
        <v>556</v>
      </c>
      <c r="DM21" s="759"/>
      <c r="DN21" s="759"/>
      <c r="DO21" s="759"/>
      <c r="DP21" s="760"/>
      <c r="DQ21" s="758" t="s">
        <v>559</v>
      </c>
      <c r="DR21" s="759"/>
      <c r="DS21" s="759"/>
      <c r="DT21" s="759"/>
      <c r="DU21" s="760"/>
      <c r="DV21" s="761"/>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345</v>
      </c>
      <c r="BA22" s="789"/>
      <c r="BB22" s="789"/>
      <c r="BC22" s="789"/>
      <c r="BD22" s="790"/>
      <c r="BE22" s="198"/>
      <c r="BF22" s="198"/>
      <c r="BG22" s="198"/>
      <c r="BH22" s="198"/>
      <c r="BI22" s="198"/>
      <c r="BJ22" s="198"/>
      <c r="BK22" s="198"/>
      <c r="BL22" s="198"/>
      <c r="BM22" s="198"/>
      <c r="BN22" s="198"/>
      <c r="BO22" s="198"/>
      <c r="BP22" s="198"/>
      <c r="BQ22" s="207">
        <v>16</v>
      </c>
      <c r="BR22" s="208" t="s">
        <v>522</v>
      </c>
      <c r="BS22" s="745" t="s">
        <v>538</v>
      </c>
      <c r="BT22" s="746" t="s">
        <v>538</v>
      </c>
      <c r="BU22" s="746" t="s">
        <v>538</v>
      </c>
      <c r="BV22" s="746" t="s">
        <v>538</v>
      </c>
      <c r="BW22" s="746" t="s">
        <v>538</v>
      </c>
      <c r="BX22" s="746" t="s">
        <v>538</v>
      </c>
      <c r="BY22" s="746" t="s">
        <v>538</v>
      </c>
      <c r="BZ22" s="746" t="s">
        <v>538</v>
      </c>
      <c r="CA22" s="746" t="s">
        <v>538</v>
      </c>
      <c r="CB22" s="746" t="s">
        <v>538</v>
      </c>
      <c r="CC22" s="746" t="s">
        <v>538</v>
      </c>
      <c r="CD22" s="746" t="s">
        <v>538</v>
      </c>
      <c r="CE22" s="746" t="s">
        <v>538</v>
      </c>
      <c r="CF22" s="746" t="s">
        <v>538</v>
      </c>
      <c r="CG22" s="747" t="s">
        <v>538</v>
      </c>
      <c r="CH22" s="758">
        <v>107</v>
      </c>
      <c r="CI22" s="759">
        <v>107086</v>
      </c>
      <c r="CJ22" s="759">
        <v>107086</v>
      </c>
      <c r="CK22" s="759">
        <v>107086</v>
      </c>
      <c r="CL22" s="760">
        <v>107086</v>
      </c>
      <c r="CM22" s="758">
        <v>10309</v>
      </c>
      <c r="CN22" s="759">
        <v>10308786</v>
      </c>
      <c r="CO22" s="759">
        <v>10308786</v>
      </c>
      <c r="CP22" s="759">
        <v>10308786</v>
      </c>
      <c r="CQ22" s="760">
        <v>10308786</v>
      </c>
      <c r="CR22" s="758">
        <v>174</v>
      </c>
      <c r="CS22" s="759">
        <v>173800</v>
      </c>
      <c r="CT22" s="759">
        <v>173800</v>
      </c>
      <c r="CU22" s="759">
        <v>173800</v>
      </c>
      <c r="CV22" s="760">
        <v>173800</v>
      </c>
      <c r="CW22" s="758">
        <v>154</v>
      </c>
      <c r="CX22" s="759">
        <v>154261</v>
      </c>
      <c r="CY22" s="759">
        <v>154261</v>
      </c>
      <c r="CZ22" s="759">
        <v>154261</v>
      </c>
      <c r="DA22" s="760">
        <v>154261</v>
      </c>
      <c r="DB22" s="758">
        <v>5753</v>
      </c>
      <c r="DC22" s="759">
        <v>5753478</v>
      </c>
      <c r="DD22" s="759">
        <v>5753478</v>
      </c>
      <c r="DE22" s="759">
        <v>5753478</v>
      </c>
      <c r="DF22" s="760">
        <v>5753478</v>
      </c>
      <c r="DG22" s="758" t="s">
        <v>559</v>
      </c>
      <c r="DH22" s="759"/>
      <c r="DI22" s="759"/>
      <c r="DJ22" s="759"/>
      <c r="DK22" s="760"/>
      <c r="DL22" s="758">
        <v>1279</v>
      </c>
      <c r="DM22" s="759">
        <v>1278772</v>
      </c>
      <c r="DN22" s="759">
        <v>1278772</v>
      </c>
      <c r="DO22" s="759">
        <v>1278772</v>
      </c>
      <c r="DP22" s="760">
        <v>1278772</v>
      </c>
      <c r="DQ22" s="758" t="s">
        <v>555</v>
      </c>
      <c r="DR22" s="759"/>
      <c r="DS22" s="759"/>
      <c r="DT22" s="759"/>
      <c r="DU22" s="760"/>
      <c r="DV22" s="761"/>
      <c r="DW22" s="762"/>
      <c r="DX22" s="762"/>
      <c r="DY22" s="762"/>
      <c r="DZ22" s="763"/>
      <c r="EA22" s="199"/>
    </row>
    <row r="23" spans="1:131" s="200" customFormat="1" ht="26.25" customHeight="1" thickBot="1">
      <c r="A23" s="209" t="s">
        <v>346</v>
      </c>
      <c r="B23" s="773" t="s">
        <v>347</v>
      </c>
      <c r="C23" s="774"/>
      <c r="D23" s="774"/>
      <c r="E23" s="774"/>
      <c r="F23" s="774"/>
      <c r="G23" s="774"/>
      <c r="H23" s="774"/>
      <c r="I23" s="774"/>
      <c r="J23" s="774"/>
      <c r="K23" s="774"/>
      <c r="L23" s="774"/>
      <c r="M23" s="774"/>
      <c r="N23" s="774"/>
      <c r="O23" s="774"/>
      <c r="P23" s="775"/>
      <c r="Q23" s="776">
        <v>527094</v>
      </c>
      <c r="R23" s="777"/>
      <c r="S23" s="777"/>
      <c r="T23" s="777"/>
      <c r="U23" s="777"/>
      <c r="V23" s="777">
        <v>510933</v>
      </c>
      <c r="W23" s="777"/>
      <c r="X23" s="777"/>
      <c r="Y23" s="777"/>
      <c r="Z23" s="777"/>
      <c r="AA23" s="777">
        <v>16161</v>
      </c>
      <c r="AB23" s="777"/>
      <c r="AC23" s="777"/>
      <c r="AD23" s="777"/>
      <c r="AE23" s="778"/>
      <c r="AF23" s="779">
        <v>11923</v>
      </c>
      <c r="AG23" s="777"/>
      <c r="AH23" s="777"/>
      <c r="AI23" s="777"/>
      <c r="AJ23" s="780"/>
      <c r="AK23" s="781"/>
      <c r="AL23" s="782"/>
      <c r="AM23" s="782"/>
      <c r="AN23" s="782"/>
      <c r="AO23" s="782"/>
      <c r="AP23" s="777">
        <v>1014044</v>
      </c>
      <c r="AQ23" s="777"/>
      <c r="AR23" s="777"/>
      <c r="AS23" s="777"/>
      <c r="AT23" s="777"/>
      <c r="AU23" s="783"/>
      <c r="AV23" s="783"/>
      <c r="AW23" s="783"/>
      <c r="AX23" s="783"/>
      <c r="AY23" s="784"/>
      <c r="AZ23" s="792" t="s">
        <v>348</v>
      </c>
      <c r="BA23" s="793"/>
      <c r="BB23" s="793"/>
      <c r="BC23" s="793"/>
      <c r="BD23" s="794"/>
      <c r="BE23" s="198"/>
      <c r="BF23" s="198"/>
      <c r="BG23" s="198"/>
      <c r="BH23" s="198"/>
      <c r="BI23" s="198"/>
      <c r="BJ23" s="198"/>
      <c r="BK23" s="198"/>
      <c r="BL23" s="198"/>
      <c r="BM23" s="198"/>
      <c r="BN23" s="198"/>
      <c r="BO23" s="198"/>
      <c r="BP23" s="198"/>
      <c r="BQ23" s="207">
        <v>17</v>
      </c>
      <c r="BR23" s="208" t="s">
        <v>522</v>
      </c>
      <c r="BS23" s="745" t="s">
        <v>539</v>
      </c>
      <c r="BT23" s="746" t="s">
        <v>539</v>
      </c>
      <c r="BU23" s="746" t="s">
        <v>539</v>
      </c>
      <c r="BV23" s="746" t="s">
        <v>539</v>
      </c>
      <c r="BW23" s="746" t="s">
        <v>539</v>
      </c>
      <c r="BX23" s="746" t="s">
        <v>539</v>
      </c>
      <c r="BY23" s="746" t="s">
        <v>539</v>
      </c>
      <c r="BZ23" s="746" t="s">
        <v>539</v>
      </c>
      <c r="CA23" s="746" t="s">
        <v>539</v>
      </c>
      <c r="CB23" s="746" t="s">
        <v>539</v>
      </c>
      <c r="CC23" s="746" t="s">
        <v>539</v>
      </c>
      <c r="CD23" s="746" t="s">
        <v>539</v>
      </c>
      <c r="CE23" s="746" t="s">
        <v>539</v>
      </c>
      <c r="CF23" s="746" t="s">
        <v>539</v>
      </c>
      <c r="CG23" s="747" t="s">
        <v>539</v>
      </c>
      <c r="CH23" s="758">
        <v>5</v>
      </c>
      <c r="CI23" s="759">
        <v>5258</v>
      </c>
      <c r="CJ23" s="759">
        <v>5258</v>
      </c>
      <c r="CK23" s="759">
        <v>5258</v>
      </c>
      <c r="CL23" s="760">
        <v>5258</v>
      </c>
      <c r="CM23" s="758">
        <v>748</v>
      </c>
      <c r="CN23" s="759">
        <v>747924</v>
      </c>
      <c r="CO23" s="759">
        <v>747924</v>
      </c>
      <c r="CP23" s="759">
        <v>747924</v>
      </c>
      <c r="CQ23" s="760">
        <v>747924</v>
      </c>
      <c r="CR23" s="758">
        <v>452</v>
      </c>
      <c r="CS23" s="759">
        <v>451500</v>
      </c>
      <c r="CT23" s="759">
        <v>451500</v>
      </c>
      <c r="CU23" s="759">
        <v>451500</v>
      </c>
      <c r="CV23" s="760">
        <v>451500</v>
      </c>
      <c r="CW23" s="758">
        <v>69</v>
      </c>
      <c r="CX23" s="759">
        <v>69151</v>
      </c>
      <c r="CY23" s="759">
        <v>69151</v>
      </c>
      <c r="CZ23" s="759">
        <v>69151</v>
      </c>
      <c r="DA23" s="760">
        <v>69151</v>
      </c>
      <c r="DB23" s="758">
        <v>8</v>
      </c>
      <c r="DC23" s="759">
        <v>8178</v>
      </c>
      <c r="DD23" s="759">
        <v>8178</v>
      </c>
      <c r="DE23" s="759">
        <v>8178</v>
      </c>
      <c r="DF23" s="760">
        <v>8178</v>
      </c>
      <c r="DG23" s="758" t="s">
        <v>555</v>
      </c>
      <c r="DH23" s="759"/>
      <c r="DI23" s="759"/>
      <c r="DJ23" s="759"/>
      <c r="DK23" s="760"/>
      <c r="DL23" s="758">
        <v>149</v>
      </c>
      <c r="DM23" s="759">
        <v>149446</v>
      </c>
      <c r="DN23" s="759">
        <v>149446</v>
      </c>
      <c r="DO23" s="759">
        <v>149446</v>
      </c>
      <c r="DP23" s="760">
        <v>149446</v>
      </c>
      <c r="DQ23" s="758">
        <v>135</v>
      </c>
      <c r="DR23" s="759"/>
      <c r="DS23" s="759"/>
      <c r="DT23" s="759"/>
      <c r="DU23" s="760"/>
      <c r="DV23" s="761"/>
      <c r="DW23" s="762"/>
      <c r="DX23" s="762"/>
      <c r="DY23" s="762"/>
      <c r="DZ23" s="763"/>
      <c r="EA23" s="199"/>
    </row>
    <row r="24" spans="1:131" s="200" customFormat="1" ht="26.25" customHeight="1">
      <c r="A24" s="791" t="s">
        <v>349</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c r="BS24" s="745" t="s">
        <v>540</v>
      </c>
      <c r="BT24" s="746" t="s">
        <v>540</v>
      </c>
      <c r="BU24" s="746" t="s">
        <v>540</v>
      </c>
      <c r="BV24" s="746" t="s">
        <v>540</v>
      </c>
      <c r="BW24" s="746" t="s">
        <v>540</v>
      </c>
      <c r="BX24" s="746" t="s">
        <v>540</v>
      </c>
      <c r="BY24" s="746" t="s">
        <v>540</v>
      </c>
      <c r="BZ24" s="746" t="s">
        <v>540</v>
      </c>
      <c r="CA24" s="746" t="s">
        <v>540</v>
      </c>
      <c r="CB24" s="746" t="s">
        <v>540</v>
      </c>
      <c r="CC24" s="746" t="s">
        <v>540</v>
      </c>
      <c r="CD24" s="746" t="s">
        <v>540</v>
      </c>
      <c r="CE24" s="746" t="s">
        <v>540</v>
      </c>
      <c r="CF24" s="746" t="s">
        <v>540</v>
      </c>
      <c r="CG24" s="747" t="s">
        <v>540</v>
      </c>
      <c r="CH24" s="758">
        <v>0</v>
      </c>
      <c r="CI24" s="759">
        <v>3</v>
      </c>
      <c r="CJ24" s="759">
        <v>3</v>
      </c>
      <c r="CK24" s="759">
        <v>3</v>
      </c>
      <c r="CL24" s="760">
        <v>3</v>
      </c>
      <c r="CM24" s="758">
        <v>57</v>
      </c>
      <c r="CN24" s="759">
        <v>57492</v>
      </c>
      <c r="CO24" s="759">
        <v>57492</v>
      </c>
      <c r="CP24" s="759">
        <v>57492</v>
      </c>
      <c r="CQ24" s="760">
        <v>57492</v>
      </c>
      <c r="CR24" s="758">
        <v>15</v>
      </c>
      <c r="CS24" s="759">
        <v>15000</v>
      </c>
      <c r="CT24" s="759">
        <v>15000</v>
      </c>
      <c r="CU24" s="759">
        <v>15000</v>
      </c>
      <c r="CV24" s="760">
        <v>15000</v>
      </c>
      <c r="CW24" s="758" t="s">
        <v>557</v>
      </c>
      <c r="CX24" s="759"/>
      <c r="CY24" s="759"/>
      <c r="CZ24" s="759"/>
      <c r="DA24" s="760"/>
      <c r="DB24" s="758" t="s">
        <v>556</v>
      </c>
      <c r="DC24" s="759"/>
      <c r="DD24" s="759"/>
      <c r="DE24" s="759"/>
      <c r="DF24" s="760"/>
      <c r="DG24" s="758" t="s">
        <v>556</v>
      </c>
      <c r="DH24" s="759"/>
      <c r="DI24" s="759"/>
      <c r="DJ24" s="759"/>
      <c r="DK24" s="760"/>
      <c r="DL24" s="758" t="s">
        <v>557</v>
      </c>
      <c r="DM24" s="759"/>
      <c r="DN24" s="759"/>
      <c r="DO24" s="759"/>
      <c r="DP24" s="760"/>
      <c r="DQ24" s="758" t="s">
        <v>556</v>
      </c>
      <c r="DR24" s="759"/>
      <c r="DS24" s="759"/>
      <c r="DT24" s="759"/>
      <c r="DU24" s="760"/>
      <c r="DV24" s="761"/>
      <c r="DW24" s="762"/>
      <c r="DX24" s="762"/>
      <c r="DY24" s="762"/>
      <c r="DZ24" s="763"/>
      <c r="EA24" s="199"/>
    </row>
    <row r="25" spans="1:131" s="192" customFormat="1" ht="26.25" customHeight="1" thickBot="1">
      <c r="A25" s="726" t="s">
        <v>350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541</v>
      </c>
      <c r="BT25" s="746" t="s">
        <v>541</v>
      </c>
      <c r="BU25" s="746" t="s">
        <v>541</v>
      </c>
      <c r="BV25" s="746" t="s">
        <v>541</v>
      </c>
      <c r="BW25" s="746" t="s">
        <v>541</v>
      </c>
      <c r="BX25" s="746" t="s">
        <v>541</v>
      </c>
      <c r="BY25" s="746" t="s">
        <v>541</v>
      </c>
      <c r="BZ25" s="746" t="s">
        <v>541</v>
      </c>
      <c r="CA25" s="746" t="s">
        <v>541</v>
      </c>
      <c r="CB25" s="746" t="s">
        <v>541</v>
      </c>
      <c r="CC25" s="746" t="s">
        <v>541</v>
      </c>
      <c r="CD25" s="746" t="s">
        <v>541</v>
      </c>
      <c r="CE25" s="746" t="s">
        <v>541</v>
      </c>
      <c r="CF25" s="746" t="s">
        <v>541</v>
      </c>
      <c r="CG25" s="747" t="s">
        <v>541</v>
      </c>
      <c r="CH25" s="758">
        <v>5</v>
      </c>
      <c r="CI25" s="759">
        <v>4796</v>
      </c>
      <c r="CJ25" s="759">
        <v>4796</v>
      </c>
      <c r="CK25" s="759">
        <v>4796</v>
      </c>
      <c r="CL25" s="760">
        <v>4796</v>
      </c>
      <c r="CM25" s="758">
        <v>149</v>
      </c>
      <c r="CN25" s="759">
        <v>149147</v>
      </c>
      <c r="CO25" s="759">
        <v>149147</v>
      </c>
      <c r="CP25" s="759">
        <v>149147</v>
      </c>
      <c r="CQ25" s="760">
        <v>149147</v>
      </c>
      <c r="CR25" s="758">
        <v>10</v>
      </c>
      <c r="CS25" s="759">
        <v>10000</v>
      </c>
      <c r="CT25" s="759">
        <v>10000</v>
      </c>
      <c r="CU25" s="759">
        <v>10000</v>
      </c>
      <c r="CV25" s="760">
        <v>10000</v>
      </c>
      <c r="CW25" s="758" t="s">
        <v>556</v>
      </c>
      <c r="CX25" s="759"/>
      <c r="CY25" s="759"/>
      <c r="CZ25" s="759"/>
      <c r="DA25" s="760"/>
      <c r="DB25" s="758" t="s">
        <v>556</v>
      </c>
      <c r="DC25" s="759"/>
      <c r="DD25" s="759"/>
      <c r="DE25" s="759"/>
      <c r="DF25" s="760"/>
      <c r="DG25" s="758" t="s">
        <v>556</v>
      </c>
      <c r="DH25" s="759"/>
      <c r="DI25" s="759"/>
      <c r="DJ25" s="759"/>
      <c r="DK25" s="760"/>
      <c r="DL25" s="758" t="s">
        <v>556</v>
      </c>
      <c r="DM25" s="759"/>
      <c r="DN25" s="759"/>
      <c r="DO25" s="759"/>
      <c r="DP25" s="760"/>
      <c r="DQ25" s="758" t="s">
        <v>556</v>
      </c>
      <c r="DR25" s="759"/>
      <c r="DS25" s="759"/>
      <c r="DT25" s="759"/>
      <c r="DU25" s="760"/>
      <c r="DV25" s="761"/>
      <c r="DW25" s="762"/>
      <c r="DX25" s="762"/>
      <c r="DY25" s="762"/>
      <c r="DZ25" s="763"/>
      <c r="EA25" s="191"/>
    </row>
    <row r="26" spans="1:131" s="192" customFormat="1" ht="26.25" customHeight="1">
      <c r="A26" s="717" t="s">
        <v>316</v>
      </c>
      <c r="B26" s="718"/>
      <c r="C26" s="718"/>
      <c r="D26" s="718"/>
      <c r="E26" s="718"/>
      <c r="F26" s="718"/>
      <c r="G26" s="718"/>
      <c r="H26" s="718"/>
      <c r="I26" s="718"/>
      <c r="J26" s="718"/>
      <c r="K26" s="718"/>
      <c r="L26" s="718"/>
      <c r="M26" s="718"/>
      <c r="N26" s="718"/>
      <c r="O26" s="718"/>
      <c r="P26" s="719"/>
      <c r="Q26" s="694" t="s">
        <v>351</v>
      </c>
      <c r="R26" s="695"/>
      <c r="S26" s="695"/>
      <c r="T26" s="695"/>
      <c r="U26" s="696"/>
      <c r="V26" s="694" t="s">
        <v>352</v>
      </c>
      <c r="W26" s="695"/>
      <c r="X26" s="695"/>
      <c r="Y26" s="695"/>
      <c r="Z26" s="696"/>
      <c r="AA26" s="694" t="s">
        <v>353</v>
      </c>
      <c r="AB26" s="695"/>
      <c r="AC26" s="695"/>
      <c r="AD26" s="695"/>
      <c r="AE26" s="695"/>
      <c r="AF26" s="795" t="s">
        <v>354</v>
      </c>
      <c r="AG26" s="796"/>
      <c r="AH26" s="796"/>
      <c r="AI26" s="796"/>
      <c r="AJ26" s="797"/>
      <c r="AK26" s="695" t="s">
        <v>355</v>
      </c>
      <c r="AL26" s="695"/>
      <c r="AM26" s="695"/>
      <c r="AN26" s="695"/>
      <c r="AO26" s="696"/>
      <c r="AP26" s="694" t="s">
        <v>356</v>
      </c>
      <c r="AQ26" s="695"/>
      <c r="AR26" s="695"/>
      <c r="AS26" s="695"/>
      <c r="AT26" s="696"/>
      <c r="AU26" s="694" t="s">
        <v>357</v>
      </c>
      <c r="AV26" s="695"/>
      <c r="AW26" s="695"/>
      <c r="AX26" s="695"/>
      <c r="AY26" s="696"/>
      <c r="AZ26" s="694" t="s">
        <v>358</v>
      </c>
      <c r="BA26" s="695"/>
      <c r="BB26" s="695"/>
      <c r="BC26" s="695"/>
      <c r="BD26" s="696"/>
      <c r="BE26" s="694" t="s">
        <v>323</v>
      </c>
      <c r="BF26" s="695"/>
      <c r="BG26" s="695"/>
      <c r="BH26" s="695"/>
      <c r="BI26" s="706"/>
      <c r="BJ26" s="197"/>
      <c r="BK26" s="197"/>
      <c r="BL26" s="197"/>
      <c r="BM26" s="197"/>
      <c r="BN26" s="197"/>
      <c r="BO26" s="210"/>
      <c r="BP26" s="210"/>
      <c r="BQ26" s="207">
        <v>20</v>
      </c>
      <c r="BR26" s="208"/>
      <c r="BS26" s="745" t="s">
        <v>542</v>
      </c>
      <c r="BT26" s="746" t="s">
        <v>542</v>
      </c>
      <c r="BU26" s="746" t="s">
        <v>542</v>
      </c>
      <c r="BV26" s="746" t="s">
        <v>542</v>
      </c>
      <c r="BW26" s="746" t="s">
        <v>542</v>
      </c>
      <c r="BX26" s="746" t="s">
        <v>542</v>
      </c>
      <c r="BY26" s="746" t="s">
        <v>542</v>
      </c>
      <c r="BZ26" s="746" t="s">
        <v>542</v>
      </c>
      <c r="CA26" s="746" t="s">
        <v>542</v>
      </c>
      <c r="CB26" s="746" t="s">
        <v>542</v>
      </c>
      <c r="CC26" s="746" t="s">
        <v>542</v>
      </c>
      <c r="CD26" s="746" t="s">
        <v>542</v>
      </c>
      <c r="CE26" s="746" t="s">
        <v>542</v>
      </c>
      <c r="CF26" s="746" t="s">
        <v>542</v>
      </c>
      <c r="CG26" s="747" t="s">
        <v>542</v>
      </c>
      <c r="CH26" s="758">
        <v>0</v>
      </c>
      <c r="CI26" s="759">
        <v>-465</v>
      </c>
      <c r="CJ26" s="759">
        <v>-465</v>
      </c>
      <c r="CK26" s="759">
        <v>-465</v>
      </c>
      <c r="CL26" s="760">
        <v>-465</v>
      </c>
      <c r="CM26" s="758">
        <v>663</v>
      </c>
      <c r="CN26" s="759">
        <v>662910</v>
      </c>
      <c r="CO26" s="759">
        <v>662910</v>
      </c>
      <c r="CP26" s="759">
        <v>662910</v>
      </c>
      <c r="CQ26" s="760">
        <v>662910</v>
      </c>
      <c r="CR26" s="758">
        <v>88</v>
      </c>
      <c r="CS26" s="759">
        <v>87500</v>
      </c>
      <c r="CT26" s="759">
        <v>87500</v>
      </c>
      <c r="CU26" s="759">
        <v>87500</v>
      </c>
      <c r="CV26" s="760">
        <v>87500</v>
      </c>
      <c r="CW26" s="758">
        <v>1</v>
      </c>
      <c r="CX26" s="759">
        <v>1184</v>
      </c>
      <c r="CY26" s="759">
        <v>1184</v>
      </c>
      <c r="CZ26" s="759">
        <v>1184</v>
      </c>
      <c r="DA26" s="760">
        <v>1184</v>
      </c>
      <c r="DB26" s="758" t="s">
        <v>556</v>
      </c>
      <c r="DC26" s="759"/>
      <c r="DD26" s="759"/>
      <c r="DE26" s="759"/>
      <c r="DF26" s="760"/>
      <c r="DG26" s="758" t="s">
        <v>556</v>
      </c>
      <c r="DH26" s="759"/>
      <c r="DI26" s="759"/>
      <c r="DJ26" s="759"/>
      <c r="DK26" s="760"/>
      <c r="DL26" s="758" t="s">
        <v>556</v>
      </c>
      <c r="DM26" s="759"/>
      <c r="DN26" s="759"/>
      <c r="DO26" s="759"/>
      <c r="DP26" s="760"/>
      <c r="DQ26" s="758" t="s">
        <v>556</v>
      </c>
      <c r="DR26" s="759"/>
      <c r="DS26" s="759"/>
      <c r="DT26" s="759"/>
      <c r="DU26" s="760"/>
      <c r="DV26" s="761"/>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543</v>
      </c>
      <c r="BT27" s="746" t="s">
        <v>543</v>
      </c>
      <c r="BU27" s="746" t="s">
        <v>543</v>
      </c>
      <c r="BV27" s="746" t="s">
        <v>543</v>
      </c>
      <c r="BW27" s="746" t="s">
        <v>543</v>
      </c>
      <c r="BX27" s="746" t="s">
        <v>543</v>
      </c>
      <c r="BY27" s="746" t="s">
        <v>543</v>
      </c>
      <c r="BZ27" s="746" t="s">
        <v>543</v>
      </c>
      <c r="CA27" s="746" t="s">
        <v>543</v>
      </c>
      <c r="CB27" s="746" t="s">
        <v>543</v>
      </c>
      <c r="CC27" s="746" t="s">
        <v>543</v>
      </c>
      <c r="CD27" s="746" t="s">
        <v>543</v>
      </c>
      <c r="CE27" s="746" t="s">
        <v>543</v>
      </c>
      <c r="CF27" s="746" t="s">
        <v>543</v>
      </c>
      <c r="CG27" s="747" t="s">
        <v>543</v>
      </c>
      <c r="CH27" s="758">
        <v>5</v>
      </c>
      <c r="CI27" s="759">
        <v>5491</v>
      </c>
      <c r="CJ27" s="759">
        <v>5491</v>
      </c>
      <c r="CK27" s="759">
        <v>5491</v>
      </c>
      <c r="CL27" s="760">
        <v>5491</v>
      </c>
      <c r="CM27" s="758">
        <v>359</v>
      </c>
      <c r="CN27" s="759">
        <v>359460</v>
      </c>
      <c r="CO27" s="759">
        <v>359460</v>
      </c>
      <c r="CP27" s="759">
        <v>359460</v>
      </c>
      <c r="CQ27" s="760">
        <v>359460</v>
      </c>
      <c r="CR27" s="758">
        <v>0</v>
      </c>
      <c r="CS27" s="759">
        <v>400</v>
      </c>
      <c r="CT27" s="759">
        <v>400</v>
      </c>
      <c r="CU27" s="759">
        <v>400</v>
      </c>
      <c r="CV27" s="760">
        <v>400</v>
      </c>
      <c r="CW27" s="758">
        <v>3</v>
      </c>
      <c r="CX27" s="759">
        <v>3472</v>
      </c>
      <c r="CY27" s="759">
        <v>3472</v>
      </c>
      <c r="CZ27" s="759">
        <v>3472</v>
      </c>
      <c r="DA27" s="760">
        <v>3472</v>
      </c>
      <c r="DB27" s="758" t="s">
        <v>556</v>
      </c>
      <c r="DC27" s="759"/>
      <c r="DD27" s="759"/>
      <c r="DE27" s="759"/>
      <c r="DF27" s="760"/>
      <c r="DG27" s="758" t="s">
        <v>556</v>
      </c>
      <c r="DH27" s="759"/>
      <c r="DI27" s="759"/>
      <c r="DJ27" s="759"/>
      <c r="DK27" s="760"/>
      <c r="DL27" s="758" t="s">
        <v>556</v>
      </c>
      <c r="DM27" s="759"/>
      <c r="DN27" s="759"/>
      <c r="DO27" s="759"/>
      <c r="DP27" s="760"/>
      <c r="DQ27" s="758" t="s">
        <v>556</v>
      </c>
      <c r="DR27" s="759"/>
      <c r="DS27" s="759"/>
      <c r="DT27" s="759"/>
      <c r="DU27" s="760"/>
      <c r="DV27" s="761"/>
      <c r="DW27" s="762"/>
      <c r="DX27" s="762"/>
      <c r="DY27" s="762"/>
      <c r="DZ27" s="763"/>
      <c r="EA27" s="191"/>
    </row>
    <row r="28" spans="1:131" s="192" customFormat="1" ht="26.25" customHeight="1" thickTop="1">
      <c r="A28" s="211">
        <v>1</v>
      </c>
      <c r="B28" s="708" t="s">
        <v>359</v>
      </c>
      <c r="C28" s="709"/>
      <c r="D28" s="709"/>
      <c r="E28" s="709"/>
      <c r="F28" s="709"/>
      <c r="G28" s="709"/>
      <c r="H28" s="709"/>
      <c r="I28" s="709"/>
      <c r="J28" s="709"/>
      <c r="K28" s="709"/>
      <c r="L28" s="709"/>
      <c r="M28" s="709"/>
      <c r="N28" s="709"/>
      <c r="O28" s="709"/>
      <c r="P28" s="710"/>
      <c r="Q28" s="805">
        <v>3869</v>
      </c>
      <c r="R28" s="806"/>
      <c r="S28" s="806"/>
      <c r="T28" s="806"/>
      <c r="U28" s="806"/>
      <c r="V28" s="806">
        <v>3029</v>
      </c>
      <c r="W28" s="806"/>
      <c r="X28" s="806"/>
      <c r="Y28" s="806"/>
      <c r="Z28" s="806"/>
      <c r="AA28" s="806">
        <v>840</v>
      </c>
      <c r="AB28" s="806"/>
      <c r="AC28" s="806"/>
      <c r="AD28" s="806"/>
      <c r="AE28" s="807"/>
      <c r="AF28" s="808">
        <v>15715</v>
      </c>
      <c r="AG28" s="806"/>
      <c r="AH28" s="806"/>
      <c r="AI28" s="806"/>
      <c r="AJ28" s="809"/>
      <c r="AK28" s="810" t="s">
        <v>556</v>
      </c>
      <c r="AL28" s="801"/>
      <c r="AM28" s="801"/>
      <c r="AN28" s="801"/>
      <c r="AO28" s="801"/>
      <c r="AP28" s="801">
        <v>909</v>
      </c>
      <c r="AQ28" s="801"/>
      <c r="AR28" s="801"/>
      <c r="AS28" s="801"/>
      <c r="AT28" s="801"/>
      <c r="AU28" s="801" t="s">
        <v>556</v>
      </c>
      <c r="AV28" s="801"/>
      <c r="AW28" s="801"/>
      <c r="AX28" s="801"/>
      <c r="AY28" s="801"/>
      <c r="AZ28" s="802" t="s">
        <v>556</v>
      </c>
      <c r="BA28" s="802"/>
      <c r="BB28" s="802"/>
      <c r="BC28" s="802"/>
      <c r="BD28" s="802"/>
      <c r="BE28" s="803" t="s">
        <v>360</v>
      </c>
      <c r="BF28" s="803"/>
      <c r="BG28" s="803"/>
      <c r="BH28" s="803"/>
      <c r="BI28" s="804"/>
      <c r="BJ28" s="197"/>
      <c r="BK28" s="197"/>
      <c r="BL28" s="197"/>
      <c r="BM28" s="197"/>
      <c r="BN28" s="197"/>
      <c r="BO28" s="210"/>
      <c r="BP28" s="210"/>
      <c r="BQ28" s="207">
        <v>22</v>
      </c>
      <c r="BR28" s="208"/>
      <c r="BS28" s="745" t="s">
        <v>544</v>
      </c>
      <c r="BT28" s="746" t="s">
        <v>544</v>
      </c>
      <c r="BU28" s="746" t="s">
        <v>544</v>
      </c>
      <c r="BV28" s="746" t="s">
        <v>544</v>
      </c>
      <c r="BW28" s="746" t="s">
        <v>544</v>
      </c>
      <c r="BX28" s="746" t="s">
        <v>544</v>
      </c>
      <c r="BY28" s="746" t="s">
        <v>544</v>
      </c>
      <c r="BZ28" s="746" t="s">
        <v>544</v>
      </c>
      <c r="CA28" s="746" t="s">
        <v>544</v>
      </c>
      <c r="CB28" s="746" t="s">
        <v>544</v>
      </c>
      <c r="CC28" s="746" t="s">
        <v>544</v>
      </c>
      <c r="CD28" s="746" t="s">
        <v>544</v>
      </c>
      <c r="CE28" s="746" t="s">
        <v>544</v>
      </c>
      <c r="CF28" s="746" t="s">
        <v>544</v>
      </c>
      <c r="CG28" s="747" t="s">
        <v>544</v>
      </c>
      <c r="CH28" s="758">
        <v>5</v>
      </c>
      <c r="CI28" s="759">
        <v>5453</v>
      </c>
      <c r="CJ28" s="759">
        <v>5453</v>
      </c>
      <c r="CK28" s="759">
        <v>5453</v>
      </c>
      <c r="CL28" s="760">
        <v>5453</v>
      </c>
      <c r="CM28" s="758">
        <v>424</v>
      </c>
      <c r="CN28" s="759">
        <v>424412</v>
      </c>
      <c r="CO28" s="759">
        <v>424412</v>
      </c>
      <c r="CP28" s="759">
        <v>424412</v>
      </c>
      <c r="CQ28" s="760">
        <v>424412</v>
      </c>
      <c r="CR28" s="758">
        <v>150</v>
      </c>
      <c r="CS28" s="759">
        <v>150000</v>
      </c>
      <c r="CT28" s="759">
        <v>150000</v>
      </c>
      <c r="CU28" s="759">
        <v>150000</v>
      </c>
      <c r="CV28" s="760">
        <v>150000</v>
      </c>
      <c r="CW28" s="758">
        <v>31</v>
      </c>
      <c r="CX28" s="759"/>
      <c r="CY28" s="759"/>
      <c r="CZ28" s="759"/>
      <c r="DA28" s="760"/>
      <c r="DB28" s="758" t="s">
        <v>557</v>
      </c>
      <c r="DC28" s="759"/>
      <c r="DD28" s="759"/>
      <c r="DE28" s="759"/>
      <c r="DF28" s="760"/>
      <c r="DG28" s="758" t="s">
        <v>556</v>
      </c>
      <c r="DH28" s="759"/>
      <c r="DI28" s="759"/>
      <c r="DJ28" s="759"/>
      <c r="DK28" s="760"/>
      <c r="DL28" s="758" t="s">
        <v>556</v>
      </c>
      <c r="DM28" s="759"/>
      <c r="DN28" s="759"/>
      <c r="DO28" s="759"/>
      <c r="DP28" s="760"/>
      <c r="DQ28" s="758" t="s">
        <v>557</v>
      </c>
      <c r="DR28" s="759"/>
      <c r="DS28" s="759"/>
      <c r="DT28" s="759"/>
      <c r="DU28" s="760"/>
      <c r="DV28" s="761"/>
      <c r="DW28" s="762"/>
      <c r="DX28" s="762"/>
      <c r="DY28" s="762"/>
      <c r="DZ28" s="763"/>
      <c r="EA28" s="191"/>
    </row>
    <row r="29" spans="1:131" s="192" customFormat="1" ht="26.25" customHeight="1">
      <c r="A29" s="211">
        <v>2</v>
      </c>
      <c r="B29" s="732" t="s">
        <v>361</v>
      </c>
      <c r="C29" s="733"/>
      <c r="D29" s="733"/>
      <c r="E29" s="733"/>
      <c r="F29" s="733"/>
      <c r="G29" s="733"/>
      <c r="H29" s="733"/>
      <c r="I29" s="733"/>
      <c r="J29" s="733"/>
      <c r="K29" s="733"/>
      <c r="L29" s="733"/>
      <c r="M29" s="733"/>
      <c r="N29" s="733"/>
      <c r="O29" s="733"/>
      <c r="P29" s="734"/>
      <c r="Q29" s="735">
        <v>144</v>
      </c>
      <c r="R29" s="736"/>
      <c r="S29" s="736"/>
      <c r="T29" s="736"/>
      <c r="U29" s="736"/>
      <c r="V29" s="736">
        <v>161</v>
      </c>
      <c r="W29" s="736"/>
      <c r="X29" s="736"/>
      <c r="Y29" s="736"/>
      <c r="Z29" s="736"/>
      <c r="AA29" s="736">
        <v>-17</v>
      </c>
      <c r="AB29" s="736"/>
      <c r="AC29" s="736"/>
      <c r="AD29" s="736"/>
      <c r="AE29" s="737"/>
      <c r="AF29" s="811">
        <v>430</v>
      </c>
      <c r="AG29" s="736"/>
      <c r="AH29" s="736"/>
      <c r="AI29" s="736"/>
      <c r="AJ29" s="812"/>
      <c r="AK29" s="815" t="s">
        <v>557</v>
      </c>
      <c r="AL29" s="816"/>
      <c r="AM29" s="816"/>
      <c r="AN29" s="816"/>
      <c r="AO29" s="816"/>
      <c r="AP29" s="816" t="s">
        <v>556</v>
      </c>
      <c r="AQ29" s="816"/>
      <c r="AR29" s="816"/>
      <c r="AS29" s="816"/>
      <c r="AT29" s="816"/>
      <c r="AU29" s="816" t="s">
        <v>556</v>
      </c>
      <c r="AV29" s="816"/>
      <c r="AW29" s="816"/>
      <c r="AX29" s="816"/>
      <c r="AY29" s="816"/>
      <c r="AZ29" s="817" t="s">
        <v>556</v>
      </c>
      <c r="BA29" s="817"/>
      <c r="BB29" s="817"/>
      <c r="BC29" s="817"/>
      <c r="BD29" s="817"/>
      <c r="BE29" s="813" t="s">
        <v>360</v>
      </c>
      <c r="BF29" s="813"/>
      <c r="BG29" s="813"/>
      <c r="BH29" s="813"/>
      <c r="BI29" s="814"/>
      <c r="BJ29" s="197"/>
      <c r="BK29" s="197"/>
      <c r="BL29" s="197"/>
      <c r="BM29" s="197"/>
      <c r="BN29" s="197"/>
      <c r="BO29" s="210"/>
      <c r="BP29" s="210"/>
      <c r="BQ29" s="207">
        <v>23</v>
      </c>
      <c r="BR29" s="208" t="s">
        <v>545</v>
      </c>
      <c r="BS29" s="745" t="s">
        <v>546</v>
      </c>
      <c r="BT29" s="746" t="s">
        <v>546</v>
      </c>
      <c r="BU29" s="746" t="s">
        <v>546</v>
      </c>
      <c r="BV29" s="746" t="s">
        <v>546</v>
      </c>
      <c r="BW29" s="746" t="s">
        <v>546</v>
      </c>
      <c r="BX29" s="746" t="s">
        <v>546</v>
      </c>
      <c r="BY29" s="746" t="s">
        <v>546</v>
      </c>
      <c r="BZ29" s="746" t="s">
        <v>546</v>
      </c>
      <c r="CA29" s="746" t="s">
        <v>546</v>
      </c>
      <c r="CB29" s="746" t="s">
        <v>546</v>
      </c>
      <c r="CC29" s="746" t="s">
        <v>546</v>
      </c>
      <c r="CD29" s="746" t="s">
        <v>546</v>
      </c>
      <c r="CE29" s="746" t="s">
        <v>546</v>
      </c>
      <c r="CF29" s="746" t="s">
        <v>546</v>
      </c>
      <c r="CG29" s="747" t="s">
        <v>546</v>
      </c>
      <c r="CH29" s="758">
        <v>98</v>
      </c>
      <c r="CI29" s="759">
        <v>97848</v>
      </c>
      <c r="CJ29" s="759">
        <v>97848</v>
      </c>
      <c r="CK29" s="759">
        <v>97848</v>
      </c>
      <c r="CL29" s="760">
        <v>97848</v>
      </c>
      <c r="CM29" s="758">
        <v>6096</v>
      </c>
      <c r="CN29" s="759">
        <v>6095960</v>
      </c>
      <c r="CO29" s="759">
        <v>6095960</v>
      </c>
      <c r="CP29" s="759">
        <v>6095960</v>
      </c>
      <c r="CQ29" s="760">
        <v>6095960</v>
      </c>
      <c r="CR29" s="758">
        <v>613</v>
      </c>
      <c r="CS29" s="759">
        <v>612500</v>
      </c>
      <c r="CT29" s="759">
        <v>612500</v>
      </c>
      <c r="CU29" s="759">
        <v>612500</v>
      </c>
      <c r="CV29" s="760">
        <v>612500</v>
      </c>
      <c r="CW29" s="758" t="s">
        <v>556</v>
      </c>
      <c r="CX29" s="759"/>
      <c r="CY29" s="759"/>
      <c r="CZ29" s="759"/>
      <c r="DA29" s="760"/>
      <c r="DB29" s="758">
        <v>1068</v>
      </c>
      <c r="DC29" s="759">
        <v>1067967</v>
      </c>
      <c r="DD29" s="759">
        <v>1067967</v>
      </c>
      <c r="DE29" s="759">
        <v>1067967</v>
      </c>
      <c r="DF29" s="760">
        <v>1067967</v>
      </c>
      <c r="DG29" s="758" t="s">
        <v>556</v>
      </c>
      <c r="DH29" s="759"/>
      <c r="DI29" s="759"/>
      <c r="DJ29" s="759"/>
      <c r="DK29" s="760"/>
      <c r="DL29" s="758" t="s">
        <v>556</v>
      </c>
      <c r="DM29" s="759"/>
      <c r="DN29" s="759"/>
      <c r="DO29" s="759"/>
      <c r="DP29" s="760"/>
      <c r="DQ29" s="758" t="s">
        <v>556</v>
      </c>
      <c r="DR29" s="759"/>
      <c r="DS29" s="759"/>
      <c r="DT29" s="759"/>
      <c r="DU29" s="760"/>
      <c r="DV29" s="761"/>
      <c r="DW29" s="762"/>
      <c r="DX29" s="762"/>
      <c r="DY29" s="762"/>
      <c r="DZ29" s="763"/>
      <c r="EA29" s="191"/>
    </row>
    <row r="30" spans="1:131" s="192" customFormat="1" ht="26.25" customHeight="1">
      <c r="A30" s="211">
        <v>3</v>
      </c>
      <c r="B30" s="732" t="s">
        <v>362</v>
      </c>
      <c r="C30" s="733"/>
      <c r="D30" s="733"/>
      <c r="E30" s="733"/>
      <c r="F30" s="733"/>
      <c r="G30" s="733"/>
      <c r="H30" s="733"/>
      <c r="I30" s="733"/>
      <c r="J30" s="733"/>
      <c r="K30" s="733"/>
      <c r="L30" s="733"/>
      <c r="M30" s="733"/>
      <c r="N30" s="733"/>
      <c r="O30" s="733"/>
      <c r="P30" s="734"/>
      <c r="Q30" s="735">
        <v>151</v>
      </c>
      <c r="R30" s="736"/>
      <c r="S30" s="736"/>
      <c r="T30" s="736"/>
      <c r="U30" s="736"/>
      <c r="V30" s="736">
        <v>147</v>
      </c>
      <c r="W30" s="736"/>
      <c r="X30" s="736"/>
      <c r="Y30" s="736"/>
      <c r="Z30" s="736"/>
      <c r="AA30" s="736">
        <v>4</v>
      </c>
      <c r="AB30" s="736"/>
      <c r="AC30" s="736"/>
      <c r="AD30" s="736"/>
      <c r="AE30" s="737"/>
      <c r="AF30" s="811">
        <v>16</v>
      </c>
      <c r="AG30" s="736"/>
      <c r="AH30" s="736"/>
      <c r="AI30" s="736"/>
      <c r="AJ30" s="812"/>
      <c r="AK30" s="815" t="s">
        <v>556</v>
      </c>
      <c r="AL30" s="816"/>
      <c r="AM30" s="816"/>
      <c r="AN30" s="816"/>
      <c r="AO30" s="816"/>
      <c r="AP30" s="816" t="s">
        <v>556</v>
      </c>
      <c r="AQ30" s="816"/>
      <c r="AR30" s="816"/>
      <c r="AS30" s="816"/>
      <c r="AT30" s="816"/>
      <c r="AU30" s="816" t="s">
        <v>558</v>
      </c>
      <c r="AV30" s="816"/>
      <c r="AW30" s="816"/>
      <c r="AX30" s="816"/>
      <c r="AY30" s="816"/>
      <c r="AZ30" s="817" t="s">
        <v>556</v>
      </c>
      <c r="BA30" s="817"/>
      <c r="BB30" s="817"/>
      <c r="BC30" s="817"/>
      <c r="BD30" s="817"/>
      <c r="BE30" s="813" t="s">
        <v>360</v>
      </c>
      <c r="BF30" s="813"/>
      <c r="BG30" s="813"/>
      <c r="BH30" s="813"/>
      <c r="BI30" s="814"/>
      <c r="BJ30" s="197"/>
      <c r="BK30" s="197"/>
      <c r="BL30" s="197"/>
      <c r="BM30" s="197"/>
      <c r="BN30" s="197"/>
      <c r="BO30" s="210"/>
      <c r="BP30" s="210"/>
      <c r="BQ30" s="207">
        <v>24</v>
      </c>
      <c r="BR30" s="208"/>
      <c r="BS30" s="745" t="s">
        <v>547</v>
      </c>
      <c r="BT30" s="746" t="s">
        <v>547</v>
      </c>
      <c r="BU30" s="746" t="s">
        <v>547</v>
      </c>
      <c r="BV30" s="746" t="s">
        <v>547</v>
      </c>
      <c r="BW30" s="746" t="s">
        <v>547</v>
      </c>
      <c r="BX30" s="746" t="s">
        <v>547</v>
      </c>
      <c r="BY30" s="746" t="s">
        <v>547</v>
      </c>
      <c r="BZ30" s="746" t="s">
        <v>547</v>
      </c>
      <c r="CA30" s="746" t="s">
        <v>547</v>
      </c>
      <c r="CB30" s="746" t="s">
        <v>547</v>
      </c>
      <c r="CC30" s="746" t="s">
        <v>547</v>
      </c>
      <c r="CD30" s="746" t="s">
        <v>547</v>
      </c>
      <c r="CE30" s="746" t="s">
        <v>547</v>
      </c>
      <c r="CF30" s="746" t="s">
        <v>547</v>
      </c>
      <c r="CG30" s="747" t="s">
        <v>547</v>
      </c>
      <c r="CH30" s="758">
        <v>-2</v>
      </c>
      <c r="CI30" s="759">
        <v>-1699</v>
      </c>
      <c r="CJ30" s="759">
        <v>-1699</v>
      </c>
      <c r="CK30" s="759">
        <v>-1699</v>
      </c>
      <c r="CL30" s="760">
        <v>-1699</v>
      </c>
      <c r="CM30" s="758">
        <v>692</v>
      </c>
      <c r="CN30" s="759">
        <v>691645</v>
      </c>
      <c r="CO30" s="759">
        <v>691645</v>
      </c>
      <c r="CP30" s="759">
        <v>691645</v>
      </c>
      <c r="CQ30" s="760">
        <v>691645</v>
      </c>
      <c r="CR30" s="758">
        <v>37</v>
      </c>
      <c r="CS30" s="759">
        <v>37000</v>
      </c>
      <c r="CT30" s="759">
        <v>37000</v>
      </c>
      <c r="CU30" s="759">
        <v>37000</v>
      </c>
      <c r="CV30" s="760">
        <v>37000</v>
      </c>
      <c r="CW30" s="758" t="s">
        <v>556</v>
      </c>
      <c r="CX30" s="759"/>
      <c r="CY30" s="759"/>
      <c r="CZ30" s="759"/>
      <c r="DA30" s="760"/>
      <c r="DB30" s="758" t="s">
        <v>556</v>
      </c>
      <c r="DC30" s="759"/>
      <c r="DD30" s="759"/>
      <c r="DE30" s="759"/>
      <c r="DF30" s="760"/>
      <c r="DG30" s="758" t="s">
        <v>559</v>
      </c>
      <c r="DH30" s="759"/>
      <c r="DI30" s="759"/>
      <c r="DJ30" s="759"/>
      <c r="DK30" s="760"/>
      <c r="DL30" s="758" t="s">
        <v>557</v>
      </c>
      <c r="DM30" s="759"/>
      <c r="DN30" s="759"/>
      <c r="DO30" s="759"/>
      <c r="DP30" s="760"/>
      <c r="DQ30" s="758" t="s">
        <v>557</v>
      </c>
      <c r="DR30" s="759"/>
      <c r="DS30" s="759"/>
      <c r="DT30" s="759"/>
      <c r="DU30" s="760"/>
      <c r="DV30" s="761"/>
      <c r="DW30" s="762"/>
      <c r="DX30" s="762"/>
      <c r="DY30" s="762"/>
      <c r="DZ30" s="763"/>
      <c r="EA30" s="191"/>
    </row>
    <row r="31" spans="1:131" s="192" customFormat="1" ht="26.25" customHeight="1">
      <c r="A31" s="211">
        <v>4</v>
      </c>
      <c r="B31" s="732" t="s">
        <v>363</v>
      </c>
      <c r="C31" s="733"/>
      <c r="D31" s="733"/>
      <c r="E31" s="733"/>
      <c r="F31" s="733"/>
      <c r="G31" s="733"/>
      <c r="H31" s="733"/>
      <c r="I31" s="733"/>
      <c r="J31" s="733"/>
      <c r="K31" s="733"/>
      <c r="L31" s="733"/>
      <c r="M31" s="733"/>
      <c r="N31" s="733"/>
      <c r="O31" s="733"/>
      <c r="P31" s="734"/>
      <c r="Q31" s="735">
        <v>6415</v>
      </c>
      <c r="R31" s="736"/>
      <c r="S31" s="736"/>
      <c r="T31" s="736"/>
      <c r="U31" s="736"/>
      <c r="V31" s="736">
        <v>5628</v>
      </c>
      <c r="W31" s="736"/>
      <c r="X31" s="736"/>
      <c r="Y31" s="736"/>
      <c r="Z31" s="736"/>
      <c r="AA31" s="736">
        <v>787</v>
      </c>
      <c r="AB31" s="736"/>
      <c r="AC31" s="736"/>
      <c r="AD31" s="736"/>
      <c r="AE31" s="737"/>
      <c r="AF31" s="811">
        <v>636</v>
      </c>
      <c r="AG31" s="736"/>
      <c r="AH31" s="736"/>
      <c r="AI31" s="736"/>
      <c r="AJ31" s="812"/>
      <c r="AK31" s="815">
        <v>1650</v>
      </c>
      <c r="AL31" s="816"/>
      <c r="AM31" s="816"/>
      <c r="AN31" s="816"/>
      <c r="AO31" s="816"/>
      <c r="AP31" s="816">
        <v>16602</v>
      </c>
      <c r="AQ31" s="816"/>
      <c r="AR31" s="816"/>
      <c r="AS31" s="816"/>
      <c r="AT31" s="816"/>
      <c r="AU31" s="816">
        <v>16602</v>
      </c>
      <c r="AV31" s="816"/>
      <c r="AW31" s="816"/>
      <c r="AX31" s="816"/>
      <c r="AY31" s="816"/>
      <c r="AZ31" s="817" t="s">
        <v>556</v>
      </c>
      <c r="BA31" s="817"/>
      <c r="BB31" s="817"/>
      <c r="BC31" s="817"/>
      <c r="BD31" s="817"/>
      <c r="BE31" s="813" t="s">
        <v>364</v>
      </c>
      <c r="BF31" s="813"/>
      <c r="BG31" s="813"/>
      <c r="BH31" s="813"/>
      <c r="BI31" s="814"/>
      <c r="BJ31" s="197"/>
      <c r="BK31" s="197"/>
      <c r="BL31" s="197"/>
      <c r="BM31" s="197"/>
      <c r="BN31" s="197"/>
      <c r="BO31" s="210"/>
      <c r="BP31" s="210"/>
      <c r="BQ31" s="207">
        <v>25</v>
      </c>
      <c r="BR31" s="208" t="s">
        <v>548</v>
      </c>
      <c r="BS31" s="745" t="s">
        <v>549</v>
      </c>
      <c r="BT31" s="746" t="s">
        <v>549</v>
      </c>
      <c r="BU31" s="746" t="s">
        <v>549</v>
      </c>
      <c r="BV31" s="746" t="s">
        <v>549</v>
      </c>
      <c r="BW31" s="746" t="s">
        <v>549</v>
      </c>
      <c r="BX31" s="746" t="s">
        <v>549</v>
      </c>
      <c r="BY31" s="746" t="s">
        <v>549</v>
      </c>
      <c r="BZ31" s="746" t="s">
        <v>549</v>
      </c>
      <c r="CA31" s="746" t="s">
        <v>549</v>
      </c>
      <c r="CB31" s="746" t="s">
        <v>549</v>
      </c>
      <c r="CC31" s="746" t="s">
        <v>549</v>
      </c>
      <c r="CD31" s="746" t="s">
        <v>549</v>
      </c>
      <c r="CE31" s="746" t="s">
        <v>549</v>
      </c>
      <c r="CF31" s="746" t="s">
        <v>549</v>
      </c>
      <c r="CG31" s="747" t="s">
        <v>549</v>
      </c>
      <c r="CH31" s="758">
        <v>314</v>
      </c>
      <c r="CI31" s="759">
        <v>313982</v>
      </c>
      <c r="CJ31" s="759">
        <v>313982</v>
      </c>
      <c r="CK31" s="759">
        <v>313982</v>
      </c>
      <c r="CL31" s="760">
        <v>313982</v>
      </c>
      <c r="CM31" s="758">
        <v>7994</v>
      </c>
      <c r="CN31" s="759">
        <v>7993913</v>
      </c>
      <c r="CO31" s="759">
        <v>7993913</v>
      </c>
      <c r="CP31" s="759">
        <v>7993913</v>
      </c>
      <c r="CQ31" s="760">
        <v>7993913</v>
      </c>
      <c r="CR31" s="758">
        <v>10</v>
      </c>
      <c r="CS31" s="759">
        <v>10000</v>
      </c>
      <c r="CT31" s="759">
        <v>10000</v>
      </c>
      <c r="CU31" s="759">
        <v>10000</v>
      </c>
      <c r="CV31" s="760">
        <v>10000</v>
      </c>
      <c r="CW31" s="758">
        <v>240</v>
      </c>
      <c r="CX31" s="759">
        <v>240000</v>
      </c>
      <c r="CY31" s="759">
        <v>240000</v>
      </c>
      <c r="CZ31" s="759">
        <v>240000</v>
      </c>
      <c r="DA31" s="760">
        <v>240000</v>
      </c>
      <c r="DB31" s="758" t="s">
        <v>556</v>
      </c>
      <c r="DC31" s="759"/>
      <c r="DD31" s="759"/>
      <c r="DE31" s="759"/>
      <c r="DF31" s="760"/>
      <c r="DG31" s="758" t="s">
        <v>555</v>
      </c>
      <c r="DH31" s="759"/>
      <c r="DI31" s="759"/>
      <c r="DJ31" s="759"/>
      <c r="DK31" s="760"/>
      <c r="DL31" s="758">
        <v>9148</v>
      </c>
      <c r="DM31" s="759">
        <v>9148014</v>
      </c>
      <c r="DN31" s="759">
        <v>9148014</v>
      </c>
      <c r="DO31" s="759">
        <v>9148014</v>
      </c>
      <c r="DP31" s="760">
        <v>9148014</v>
      </c>
      <c r="DQ31" s="758">
        <v>8233</v>
      </c>
      <c r="DR31" s="759"/>
      <c r="DS31" s="759"/>
      <c r="DT31" s="759"/>
      <c r="DU31" s="760"/>
      <c r="DV31" s="761"/>
      <c r="DW31" s="762"/>
      <c r="DX31" s="762"/>
      <c r="DY31" s="762"/>
      <c r="DZ31" s="763"/>
      <c r="EA31" s="191"/>
    </row>
    <row r="32" spans="1:131" s="192" customFormat="1" ht="26.25" customHeight="1">
      <c r="A32" s="211">
        <v>5</v>
      </c>
      <c r="B32" s="732"/>
      <c r="C32" s="733"/>
      <c r="D32" s="733"/>
      <c r="E32" s="733"/>
      <c r="F32" s="733"/>
      <c r="G32" s="733"/>
      <c r="H32" s="733"/>
      <c r="I32" s="733"/>
      <c r="J32" s="733"/>
      <c r="K32" s="733"/>
      <c r="L32" s="733"/>
      <c r="M32" s="733"/>
      <c r="N32" s="733"/>
      <c r="O32" s="733"/>
      <c r="P32" s="734"/>
      <c r="Q32" s="735"/>
      <c r="R32" s="736"/>
      <c r="S32" s="736"/>
      <c r="T32" s="736"/>
      <c r="U32" s="736"/>
      <c r="V32" s="736"/>
      <c r="W32" s="736"/>
      <c r="X32" s="736"/>
      <c r="Y32" s="736"/>
      <c r="Z32" s="736"/>
      <c r="AA32" s="736"/>
      <c r="AB32" s="736"/>
      <c r="AC32" s="736"/>
      <c r="AD32" s="736"/>
      <c r="AE32" s="737"/>
      <c r="AF32" s="811"/>
      <c r="AG32" s="736"/>
      <c r="AH32" s="736"/>
      <c r="AI32" s="736"/>
      <c r="AJ32" s="812"/>
      <c r="AK32" s="815"/>
      <c r="AL32" s="816"/>
      <c r="AM32" s="816"/>
      <c r="AN32" s="816"/>
      <c r="AO32" s="816"/>
      <c r="AP32" s="816"/>
      <c r="AQ32" s="816"/>
      <c r="AR32" s="816"/>
      <c r="AS32" s="816"/>
      <c r="AT32" s="816"/>
      <c r="AU32" s="816"/>
      <c r="AV32" s="816"/>
      <c r="AW32" s="816"/>
      <c r="AX32" s="816"/>
      <c r="AY32" s="816"/>
      <c r="AZ32" s="817"/>
      <c r="BA32" s="817"/>
      <c r="BB32" s="817"/>
      <c r="BC32" s="817"/>
      <c r="BD32" s="817"/>
      <c r="BE32" s="813"/>
      <c r="BF32" s="813"/>
      <c r="BG32" s="813"/>
      <c r="BH32" s="813"/>
      <c r="BI32" s="814"/>
      <c r="BJ32" s="197"/>
      <c r="BK32" s="197"/>
      <c r="BL32" s="197"/>
      <c r="BM32" s="197"/>
      <c r="BN32" s="197"/>
      <c r="BO32" s="210"/>
      <c r="BP32" s="210"/>
      <c r="BQ32" s="207">
        <v>26</v>
      </c>
      <c r="BR32" s="208"/>
      <c r="BS32" s="745" t="s">
        <v>550</v>
      </c>
      <c r="BT32" s="746" t="s">
        <v>550</v>
      </c>
      <c r="BU32" s="746" t="s">
        <v>550</v>
      </c>
      <c r="BV32" s="746" t="s">
        <v>550</v>
      </c>
      <c r="BW32" s="746" t="s">
        <v>550</v>
      </c>
      <c r="BX32" s="746" t="s">
        <v>550</v>
      </c>
      <c r="BY32" s="746" t="s">
        <v>550</v>
      </c>
      <c r="BZ32" s="746" t="s">
        <v>550</v>
      </c>
      <c r="CA32" s="746" t="s">
        <v>550</v>
      </c>
      <c r="CB32" s="746" t="s">
        <v>550</v>
      </c>
      <c r="CC32" s="746" t="s">
        <v>550</v>
      </c>
      <c r="CD32" s="746" t="s">
        <v>550</v>
      </c>
      <c r="CE32" s="746" t="s">
        <v>550</v>
      </c>
      <c r="CF32" s="746" t="s">
        <v>550</v>
      </c>
      <c r="CG32" s="747" t="s">
        <v>550</v>
      </c>
      <c r="CH32" s="758">
        <v>0</v>
      </c>
      <c r="CI32" s="759">
        <v>149</v>
      </c>
      <c r="CJ32" s="759">
        <v>149</v>
      </c>
      <c r="CK32" s="759">
        <v>149</v>
      </c>
      <c r="CL32" s="760">
        <v>149</v>
      </c>
      <c r="CM32" s="758">
        <v>604</v>
      </c>
      <c r="CN32" s="759">
        <v>604459</v>
      </c>
      <c r="CO32" s="759">
        <v>604459</v>
      </c>
      <c r="CP32" s="759">
        <v>604459</v>
      </c>
      <c r="CQ32" s="760">
        <v>604459</v>
      </c>
      <c r="CR32" s="758">
        <v>300</v>
      </c>
      <c r="CS32" s="759">
        <v>300000</v>
      </c>
      <c r="CT32" s="759">
        <v>300000</v>
      </c>
      <c r="CU32" s="759">
        <v>300000</v>
      </c>
      <c r="CV32" s="760">
        <v>300000</v>
      </c>
      <c r="CW32" s="758" t="s">
        <v>556</v>
      </c>
      <c r="CX32" s="759"/>
      <c r="CY32" s="759"/>
      <c r="CZ32" s="759"/>
      <c r="DA32" s="760"/>
      <c r="DB32" s="758" t="s">
        <v>556</v>
      </c>
      <c r="DC32" s="759"/>
      <c r="DD32" s="759"/>
      <c r="DE32" s="759"/>
      <c r="DF32" s="760"/>
      <c r="DG32" s="758" t="s">
        <v>556</v>
      </c>
      <c r="DH32" s="759"/>
      <c r="DI32" s="759"/>
      <c r="DJ32" s="759"/>
      <c r="DK32" s="760"/>
      <c r="DL32" s="758" t="s">
        <v>556</v>
      </c>
      <c r="DM32" s="759"/>
      <c r="DN32" s="759"/>
      <c r="DO32" s="759"/>
      <c r="DP32" s="760"/>
      <c r="DQ32" s="758" t="s">
        <v>556</v>
      </c>
      <c r="DR32" s="759"/>
      <c r="DS32" s="759"/>
      <c r="DT32" s="759"/>
      <c r="DU32" s="760"/>
      <c r="DV32" s="761"/>
      <c r="DW32" s="762"/>
      <c r="DX32" s="762"/>
      <c r="DY32" s="762"/>
      <c r="DZ32" s="763"/>
      <c r="EA32" s="191"/>
    </row>
    <row r="33" spans="1:131" s="192" customFormat="1" ht="26.25" customHeight="1">
      <c r="A33" s="211">
        <v>6</v>
      </c>
      <c r="B33" s="732"/>
      <c r="C33" s="733"/>
      <c r="D33" s="733"/>
      <c r="E33" s="733"/>
      <c r="F33" s="733"/>
      <c r="G33" s="733"/>
      <c r="H33" s="733"/>
      <c r="I33" s="733"/>
      <c r="J33" s="733"/>
      <c r="K33" s="733"/>
      <c r="L33" s="733"/>
      <c r="M33" s="733"/>
      <c r="N33" s="733"/>
      <c r="O33" s="733"/>
      <c r="P33" s="734"/>
      <c r="Q33" s="735"/>
      <c r="R33" s="736"/>
      <c r="S33" s="736"/>
      <c r="T33" s="736"/>
      <c r="U33" s="736"/>
      <c r="V33" s="736"/>
      <c r="W33" s="736"/>
      <c r="X33" s="736"/>
      <c r="Y33" s="736"/>
      <c r="Z33" s="736"/>
      <c r="AA33" s="736"/>
      <c r="AB33" s="736"/>
      <c r="AC33" s="736"/>
      <c r="AD33" s="736"/>
      <c r="AE33" s="737"/>
      <c r="AF33" s="811"/>
      <c r="AG33" s="736"/>
      <c r="AH33" s="736"/>
      <c r="AI33" s="736"/>
      <c r="AJ33" s="812"/>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197"/>
      <c r="BK33" s="197"/>
      <c r="BL33" s="197"/>
      <c r="BM33" s="197"/>
      <c r="BN33" s="197"/>
      <c r="BO33" s="210"/>
      <c r="BP33" s="210"/>
      <c r="BQ33" s="207">
        <v>27</v>
      </c>
      <c r="BR33" s="208"/>
      <c r="BS33" s="745" t="s">
        <v>551</v>
      </c>
      <c r="BT33" s="746" t="s">
        <v>551</v>
      </c>
      <c r="BU33" s="746" t="s">
        <v>551</v>
      </c>
      <c r="BV33" s="746" t="s">
        <v>551</v>
      </c>
      <c r="BW33" s="746" t="s">
        <v>551</v>
      </c>
      <c r="BX33" s="746" t="s">
        <v>551</v>
      </c>
      <c r="BY33" s="746" t="s">
        <v>551</v>
      </c>
      <c r="BZ33" s="746" t="s">
        <v>551</v>
      </c>
      <c r="CA33" s="746" t="s">
        <v>551</v>
      </c>
      <c r="CB33" s="746" t="s">
        <v>551</v>
      </c>
      <c r="CC33" s="746" t="s">
        <v>551</v>
      </c>
      <c r="CD33" s="746" t="s">
        <v>551</v>
      </c>
      <c r="CE33" s="746" t="s">
        <v>551</v>
      </c>
      <c r="CF33" s="746" t="s">
        <v>551</v>
      </c>
      <c r="CG33" s="747" t="s">
        <v>551</v>
      </c>
      <c r="CH33" s="758">
        <v>-21</v>
      </c>
      <c r="CI33" s="759">
        <v>-21325</v>
      </c>
      <c r="CJ33" s="759">
        <v>-21325</v>
      </c>
      <c r="CK33" s="759">
        <v>-21325</v>
      </c>
      <c r="CL33" s="760">
        <v>-21325</v>
      </c>
      <c r="CM33" s="758">
        <v>1391</v>
      </c>
      <c r="CN33" s="759">
        <v>1391382</v>
      </c>
      <c r="CO33" s="759">
        <v>1391382</v>
      </c>
      <c r="CP33" s="759">
        <v>1391382</v>
      </c>
      <c r="CQ33" s="760">
        <v>1391382</v>
      </c>
      <c r="CR33" s="758">
        <v>421</v>
      </c>
      <c r="CS33" s="759">
        <v>421407</v>
      </c>
      <c r="CT33" s="759">
        <v>421407</v>
      </c>
      <c r="CU33" s="759">
        <v>421407</v>
      </c>
      <c r="CV33" s="760">
        <v>421407</v>
      </c>
      <c r="CW33" s="758">
        <v>171</v>
      </c>
      <c r="CX33" s="759">
        <v>171345</v>
      </c>
      <c r="CY33" s="759">
        <v>171345</v>
      </c>
      <c r="CZ33" s="759">
        <v>171345</v>
      </c>
      <c r="DA33" s="760">
        <v>171345</v>
      </c>
      <c r="DB33" s="758" t="s">
        <v>556</v>
      </c>
      <c r="DC33" s="759"/>
      <c r="DD33" s="759"/>
      <c r="DE33" s="759"/>
      <c r="DF33" s="760"/>
      <c r="DG33" s="758" t="s">
        <v>556</v>
      </c>
      <c r="DH33" s="759"/>
      <c r="DI33" s="759"/>
      <c r="DJ33" s="759"/>
      <c r="DK33" s="760"/>
      <c r="DL33" s="758" t="s">
        <v>556</v>
      </c>
      <c r="DM33" s="759"/>
      <c r="DN33" s="759"/>
      <c r="DO33" s="759"/>
      <c r="DP33" s="760"/>
      <c r="DQ33" s="758" t="s">
        <v>556</v>
      </c>
      <c r="DR33" s="759"/>
      <c r="DS33" s="759"/>
      <c r="DT33" s="759"/>
      <c r="DU33" s="760"/>
      <c r="DV33" s="761"/>
      <c r="DW33" s="762"/>
      <c r="DX33" s="762"/>
      <c r="DY33" s="762"/>
      <c r="DZ33" s="763"/>
      <c r="EA33" s="191"/>
    </row>
    <row r="34" spans="1:131" s="192" customFormat="1" ht="26.25" customHeight="1">
      <c r="A34" s="211">
        <v>7</v>
      </c>
      <c r="B34" s="732"/>
      <c r="C34" s="733"/>
      <c r="D34" s="733"/>
      <c r="E34" s="733"/>
      <c r="F34" s="733"/>
      <c r="G34" s="733"/>
      <c r="H34" s="733"/>
      <c r="I34" s="733"/>
      <c r="J34" s="733"/>
      <c r="K34" s="733"/>
      <c r="L34" s="733"/>
      <c r="M34" s="733"/>
      <c r="N34" s="733"/>
      <c r="O34" s="733"/>
      <c r="P34" s="734"/>
      <c r="Q34" s="735"/>
      <c r="R34" s="736"/>
      <c r="S34" s="736"/>
      <c r="T34" s="736"/>
      <c r="U34" s="736"/>
      <c r="V34" s="736"/>
      <c r="W34" s="736"/>
      <c r="X34" s="736"/>
      <c r="Y34" s="736"/>
      <c r="Z34" s="736"/>
      <c r="AA34" s="736"/>
      <c r="AB34" s="736"/>
      <c r="AC34" s="736"/>
      <c r="AD34" s="736"/>
      <c r="AE34" s="737"/>
      <c r="AF34" s="811"/>
      <c r="AG34" s="736"/>
      <c r="AH34" s="736"/>
      <c r="AI34" s="736"/>
      <c r="AJ34" s="812"/>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197"/>
      <c r="BK34" s="197"/>
      <c r="BL34" s="197"/>
      <c r="BM34" s="197"/>
      <c r="BN34" s="197"/>
      <c r="BO34" s="210"/>
      <c r="BP34" s="210"/>
      <c r="BQ34" s="207">
        <v>28</v>
      </c>
      <c r="BR34" s="208"/>
      <c r="BS34" s="745" t="s">
        <v>552</v>
      </c>
      <c r="BT34" s="746"/>
      <c r="BU34" s="746"/>
      <c r="BV34" s="746"/>
      <c r="BW34" s="746"/>
      <c r="BX34" s="746"/>
      <c r="BY34" s="746"/>
      <c r="BZ34" s="746"/>
      <c r="CA34" s="746"/>
      <c r="CB34" s="746"/>
      <c r="CC34" s="746"/>
      <c r="CD34" s="746"/>
      <c r="CE34" s="746"/>
      <c r="CF34" s="746"/>
      <c r="CG34" s="747"/>
      <c r="CH34" s="758">
        <v>4</v>
      </c>
      <c r="CI34" s="759"/>
      <c r="CJ34" s="759"/>
      <c r="CK34" s="759"/>
      <c r="CL34" s="760"/>
      <c r="CM34" s="758">
        <v>798</v>
      </c>
      <c r="CN34" s="759"/>
      <c r="CO34" s="759"/>
      <c r="CP34" s="759"/>
      <c r="CQ34" s="760"/>
      <c r="CR34" s="758">
        <v>10</v>
      </c>
      <c r="CS34" s="759"/>
      <c r="CT34" s="759"/>
      <c r="CU34" s="759"/>
      <c r="CV34" s="760"/>
      <c r="CW34" s="758" t="s">
        <v>556</v>
      </c>
      <c r="CX34" s="759"/>
      <c r="CY34" s="759"/>
      <c r="CZ34" s="759"/>
      <c r="DA34" s="760"/>
      <c r="DB34" s="758" t="s">
        <v>556</v>
      </c>
      <c r="DC34" s="759"/>
      <c r="DD34" s="759"/>
      <c r="DE34" s="759"/>
      <c r="DF34" s="760"/>
      <c r="DG34" s="758" t="s">
        <v>556</v>
      </c>
      <c r="DH34" s="759"/>
      <c r="DI34" s="759"/>
      <c r="DJ34" s="759"/>
      <c r="DK34" s="760"/>
      <c r="DL34" s="758" t="s">
        <v>556</v>
      </c>
      <c r="DM34" s="759"/>
      <c r="DN34" s="759"/>
      <c r="DO34" s="759"/>
      <c r="DP34" s="760"/>
      <c r="DQ34" s="758" t="s">
        <v>556</v>
      </c>
      <c r="DR34" s="759"/>
      <c r="DS34" s="759"/>
      <c r="DT34" s="759"/>
      <c r="DU34" s="760"/>
      <c r="DV34" s="761"/>
      <c r="DW34" s="762"/>
      <c r="DX34" s="762"/>
      <c r="DY34" s="762"/>
      <c r="DZ34" s="763"/>
      <c r="EA34" s="191"/>
    </row>
    <row r="35" spans="1:131" s="192" customFormat="1" ht="26.25" customHeight="1">
      <c r="A35" s="211">
        <v>8</v>
      </c>
      <c r="B35" s="732"/>
      <c r="C35" s="733"/>
      <c r="D35" s="733"/>
      <c r="E35" s="733"/>
      <c r="F35" s="733"/>
      <c r="G35" s="733"/>
      <c r="H35" s="733"/>
      <c r="I35" s="733"/>
      <c r="J35" s="733"/>
      <c r="K35" s="733"/>
      <c r="L35" s="733"/>
      <c r="M35" s="733"/>
      <c r="N35" s="733"/>
      <c r="O35" s="733"/>
      <c r="P35" s="734"/>
      <c r="Q35" s="735"/>
      <c r="R35" s="736"/>
      <c r="S35" s="736"/>
      <c r="T35" s="736"/>
      <c r="U35" s="736"/>
      <c r="V35" s="736"/>
      <c r="W35" s="736"/>
      <c r="X35" s="736"/>
      <c r="Y35" s="736"/>
      <c r="Z35" s="736"/>
      <c r="AA35" s="736"/>
      <c r="AB35" s="736"/>
      <c r="AC35" s="736"/>
      <c r="AD35" s="736"/>
      <c r="AE35" s="737"/>
      <c r="AF35" s="811"/>
      <c r="AG35" s="736"/>
      <c r="AH35" s="736"/>
      <c r="AI35" s="736"/>
      <c r="AJ35" s="812"/>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197"/>
      <c r="BK35" s="197"/>
      <c r="BL35" s="197"/>
      <c r="BM35" s="197"/>
      <c r="BN35" s="197"/>
      <c r="BO35" s="210"/>
      <c r="BP35" s="210"/>
      <c r="BQ35" s="207">
        <v>29</v>
      </c>
      <c r="BR35" s="208" t="s">
        <v>548</v>
      </c>
      <c r="BS35" s="745" t="s">
        <v>553</v>
      </c>
      <c r="BT35" s="746" t="s">
        <v>553</v>
      </c>
      <c r="BU35" s="746" t="s">
        <v>553</v>
      </c>
      <c r="BV35" s="746" t="s">
        <v>553</v>
      </c>
      <c r="BW35" s="746" t="s">
        <v>553</v>
      </c>
      <c r="BX35" s="746" t="s">
        <v>553</v>
      </c>
      <c r="BY35" s="746" t="s">
        <v>553</v>
      </c>
      <c r="BZ35" s="746" t="s">
        <v>553</v>
      </c>
      <c r="CA35" s="746" t="s">
        <v>553</v>
      </c>
      <c r="CB35" s="746" t="s">
        <v>553</v>
      </c>
      <c r="CC35" s="746" t="s">
        <v>553</v>
      </c>
      <c r="CD35" s="746" t="s">
        <v>553</v>
      </c>
      <c r="CE35" s="746" t="s">
        <v>553</v>
      </c>
      <c r="CF35" s="746" t="s">
        <v>553</v>
      </c>
      <c r="CG35" s="747" t="s">
        <v>553</v>
      </c>
      <c r="CH35" s="758">
        <v>1821</v>
      </c>
      <c r="CI35" s="759">
        <v>1821202</v>
      </c>
      <c r="CJ35" s="759">
        <v>1821202</v>
      </c>
      <c r="CK35" s="759">
        <v>1821202</v>
      </c>
      <c r="CL35" s="760">
        <v>1821202</v>
      </c>
      <c r="CM35" s="758">
        <v>48603</v>
      </c>
      <c r="CN35" s="759">
        <v>48602730</v>
      </c>
      <c r="CO35" s="759">
        <v>48602730</v>
      </c>
      <c r="CP35" s="759">
        <v>48602730</v>
      </c>
      <c r="CQ35" s="760">
        <v>48602730</v>
      </c>
      <c r="CR35" s="758">
        <v>243</v>
      </c>
      <c r="CS35" s="759">
        <v>243220</v>
      </c>
      <c r="CT35" s="759">
        <v>243220</v>
      </c>
      <c r="CU35" s="759">
        <v>243220</v>
      </c>
      <c r="CV35" s="760">
        <v>243220</v>
      </c>
      <c r="CW35" s="758">
        <v>3988</v>
      </c>
      <c r="CX35" s="759">
        <v>3988113</v>
      </c>
      <c r="CY35" s="759">
        <v>3988113</v>
      </c>
      <c r="CZ35" s="759">
        <v>3988113</v>
      </c>
      <c r="DA35" s="760">
        <v>3988113</v>
      </c>
      <c r="DB35" s="758">
        <v>31194</v>
      </c>
      <c r="DC35" s="759">
        <v>28184572</v>
      </c>
      <c r="DD35" s="759">
        <v>28184572</v>
      </c>
      <c r="DE35" s="759">
        <v>28184572</v>
      </c>
      <c r="DF35" s="760">
        <v>28184572</v>
      </c>
      <c r="DG35" s="758" t="s">
        <v>556</v>
      </c>
      <c r="DH35" s="759"/>
      <c r="DI35" s="759"/>
      <c r="DJ35" s="759"/>
      <c r="DK35" s="760"/>
      <c r="DL35" s="758" t="s">
        <v>556</v>
      </c>
      <c r="DM35" s="759"/>
      <c r="DN35" s="759"/>
      <c r="DO35" s="759"/>
      <c r="DP35" s="760"/>
      <c r="DQ35" s="758" t="s">
        <v>556</v>
      </c>
      <c r="DR35" s="759"/>
      <c r="DS35" s="759"/>
      <c r="DT35" s="759"/>
      <c r="DU35" s="760"/>
      <c r="DV35" s="761"/>
      <c r="DW35" s="762"/>
      <c r="DX35" s="762"/>
      <c r="DY35" s="762"/>
      <c r="DZ35" s="763"/>
      <c r="EA35" s="191"/>
    </row>
    <row r="36" spans="1:131" s="192" customFormat="1" ht="26.25" customHeight="1">
      <c r="A36" s="211">
        <v>9</v>
      </c>
      <c r="B36" s="732"/>
      <c r="C36" s="733"/>
      <c r="D36" s="733"/>
      <c r="E36" s="733"/>
      <c r="F36" s="733"/>
      <c r="G36" s="733"/>
      <c r="H36" s="733"/>
      <c r="I36" s="733"/>
      <c r="J36" s="733"/>
      <c r="K36" s="733"/>
      <c r="L36" s="733"/>
      <c r="M36" s="733"/>
      <c r="N36" s="733"/>
      <c r="O36" s="733"/>
      <c r="P36" s="734"/>
      <c r="Q36" s="735"/>
      <c r="R36" s="736"/>
      <c r="S36" s="736"/>
      <c r="T36" s="736"/>
      <c r="U36" s="736"/>
      <c r="V36" s="736"/>
      <c r="W36" s="736"/>
      <c r="X36" s="736"/>
      <c r="Y36" s="736"/>
      <c r="Z36" s="736"/>
      <c r="AA36" s="736"/>
      <c r="AB36" s="736"/>
      <c r="AC36" s="736"/>
      <c r="AD36" s="736"/>
      <c r="AE36" s="737"/>
      <c r="AF36" s="811"/>
      <c r="AG36" s="736"/>
      <c r="AH36" s="736"/>
      <c r="AI36" s="736"/>
      <c r="AJ36" s="812"/>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197"/>
      <c r="BK36" s="197"/>
      <c r="BL36" s="197"/>
      <c r="BM36" s="197"/>
      <c r="BN36" s="197"/>
      <c r="BO36" s="210"/>
      <c r="BP36" s="210"/>
      <c r="BQ36" s="207">
        <v>30</v>
      </c>
      <c r="BR36" s="208" t="s">
        <v>548</v>
      </c>
      <c r="BS36" s="745" t="s">
        <v>554</v>
      </c>
      <c r="BT36" s="746" t="s">
        <v>554</v>
      </c>
      <c r="BU36" s="746" t="s">
        <v>554</v>
      </c>
      <c r="BV36" s="746" t="s">
        <v>554</v>
      </c>
      <c r="BW36" s="746" t="s">
        <v>554</v>
      </c>
      <c r="BX36" s="746" t="s">
        <v>554</v>
      </c>
      <c r="BY36" s="746" t="s">
        <v>554</v>
      </c>
      <c r="BZ36" s="746" t="s">
        <v>554</v>
      </c>
      <c r="CA36" s="746" t="s">
        <v>554</v>
      </c>
      <c r="CB36" s="746" t="s">
        <v>554</v>
      </c>
      <c r="CC36" s="746" t="s">
        <v>554</v>
      </c>
      <c r="CD36" s="746" t="s">
        <v>554</v>
      </c>
      <c r="CE36" s="746" t="s">
        <v>554</v>
      </c>
      <c r="CF36" s="746" t="s">
        <v>554</v>
      </c>
      <c r="CG36" s="747" t="s">
        <v>554</v>
      </c>
      <c r="CH36" s="758">
        <v>63</v>
      </c>
      <c r="CI36" s="759">
        <v>63144</v>
      </c>
      <c r="CJ36" s="759">
        <v>63144</v>
      </c>
      <c r="CK36" s="759">
        <v>63144</v>
      </c>
      <c r="CL36" s="760">
        <v>63144</v>
      </c>
      <c r="CM36" s="758">
        <v>7505</v>
      </c>
      <c r="CN36" s="759">
        <v>7505218</v>
      </c>
      <c r="CO36" s="759">
        <v>7505218</v>
      </c>
      <c r="CP36" s="759">
        <v>7505218</v>
      </c>
      <c r="CQ36" s="760">
        <v>7505218</v>
      </c>
      <c r="CR36" s="758">
        <v>7152</v>
      </c>
      <c r="CS36" s="759">
        <v>7152076</v>
      </c>
      <c r="CT36" s="759">
        <v>7152076</v>
      </c>
      <c r="CU36" s="759">
        <v>7152076</v>
      </c>
      <c r="CV36" s="760">
        <v>7152076</v>
      </c>
      <c r="CW36" s="758">
        <v>1046</v>
      </c>
      <c r="CX36" s="759">
        <v>1046159</v>
      </c>
      <c r="CY36" s="759">
        <v>1046159</v>
      </c>
      <c r="CZ36" s="759">
        <v>1046159</v>
      </c>
      <c r="DA36" s="760">
        <v>1046159</v>
      </c>
      <c r="DB36" s="758" t="s">
        <v>557</v>
      </c>
      <c r="DC36" s="759"/>
      <c r="DD36" s="759"/>
      <c r="DE36" s="759"/>
      <c r="DF36" s="760"/>
      <c r="DG36" s="758" t="s">
        <v>558</v>
      </c>
      <c r="DH36" s="759"/>
      <c r="DI36" s="759"/>
      <c r="DJ36" s="759"/>
      <c r="DK36" s="760"/>
      <c r="DL36" s="758" t="s">
        <v>555</v>
      </c>
      <c r="DM36" s="759"/>
      <c r="DN36" s="759"/>
      <c r="DO36" s="759"/>
      <c r="DP36" s="760"/>
      <c r="DQ36" s="758" t="s">
        <v>556</v>
      </c>
      <c r="DR36" s="759"/>
      <c r="DS36" s="759"/>
      <c r="DT36" s="759"/>
      <c r="DU36" s="760"/>
      <c r="DV36" s="761"/>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c r="BT37" s="746"/>
      <c r="BU37" s="746"/>
      <c r="BV37" s="746"/>
      <c r="BW37" s="746"/>
      <c r="BX37" s="746"/>
      <c r="BY37" s="746"/>
      <c r="BZ37" s="746"/>
      <c r="CA37" s="746"/>
      <c r="CB37" s="746"/>
      <c r="CC37" s="746"/>
      <c r="CD37" s="746"/>
      <c r="CE37" s="746"/>
      <c r="CF37" s="746"/>
      <c r="CG37" s="747"/>
      <c r="CH37" s="758"/>
      <c r="CI37" s="759"/>
      <c r="CJ37" s="759"/>
      <c r="CK37" s="759"/>
      <c r="CL37" s="760"/>
      <c r="CM37" s="758"/>
      <c r="CN37" s="759"/>
      <c r="CO37" s="759"/>
      <c r="CP37" s="759"/>
      <c r="CQ37" s="760"/>
      <c r="CR37" s="758"/>
      <c r="CS37" s="759"/>
      <c r="CT37" s="759"/>
      <c r="CU37" s="759"/>
      <c r="CV37" s="760"/>
      <c r="CW37" s="758"/>
      <c r="CX37" s="759"/>
      <c r="CY37" s="759"/>
      <c r="CZ37" s="759"/>
      <c r="DA37" s="760"/>
      <c r="DB37" s="758"/>
      <c r="DC37" s="759"/>
      <c r="DD37" s="759"/>
      <c r="DE37" s="759"/>
      <c r="DF37" s="760"/>
      <c r="DG37" s="758"/>
      <c r="DH37" s="759"/>
      <c r="DI37" s="759"/>
      <c r="DJ37" s="759"/>
      <c r="DK37" s="760"/>
      <c r="DL37" s="758"/>
      <c r="DM37" s="759"/>
      <c r="DN37" s="759"/>
      <c r="DO37" s="759"/>
      <c r="DP37" s="760"/>
      <c r="DQ37" s="758"/>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c r="BT38" s="746"/>
      <c r="BU38" s="746"/>
      <c r="BV38" s="746"/>
      <c r="BW38" s="746"/>
      <c r="BX38" s="746"/>
      <c r="BY38" s="746"/>
      <c r="BZ38" s="746"/>
      <c r="CA38" s="746"/>
      <c r="CB38" s="746"/>
      <c r="CC38" s="746"/>
      <c r="CD38" s="746"/>
      <c r="CE38" s="746"/>
      <c r="CF38" s="746"/>
      <c r="CG38" s="747"/>
      <c r="CH38" s="758"/>
      <c r="CI38" s="759"/>
      <c r="CJ38" s="759"/>
      <c r="CK38" s="759"/>
      <c r="CL38" s="760"/>
      <c r="CM38" s="758"/>
      <c r="CN38" s="759"/>
      <c r="CO38" s="759"/>
      <c r="CP38" s="759"/>
      <c r="CQ38" s="760"/>
      <c r="CR38" s="758"/>
      <c r="CS38" s="759"/>
      <c r="CT38" s="759"/>
      <c r="CU38" s="759"/>
      <c r="CV38" s="760"/>
      <c r="CW38" s="758"/>
      <c r="CX38" s="759"/>
      <c r="CY38" s="759"/>
      <c r="CZ38" s="759"/>
      <c r="DA38" s="760"/>
      <c r="DB38" s="758"/>
      <c r="DC38" s="759"/>
      <c r="DD38" s="759"/>
      <c r="DE38" s="759"/>
      <c r="DF38" s="760"/>
      <c r="DG38" s="758"/>
      <c r="DH38" s="759"/>
      <c r="DI38" s="759"/>
      <c r="DJ38" s="759"/>
      <c r="DK38" s="760"/>
      <c r="DL38" s="758"/>
      <c r="DM38" s="759"/>
      <c r="DN38" s="759"/>
      <c r="DO38" s="759"/>
      <c r="DP38" s="760"/>
      <c r="DQ38" s="758"/>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c r="BT39" s="746"/>
      <c r="BU39" s="746"/>
      <c r="BV39" s="746"/>
      <c r="BW39" s="746"/>
      <c r="BX39" s="746"/>
      <c r="BY39" s="746"/>
      <c r="BZ39" s="746"/>
      <c r="CA39" s="746"/>
      <c r="CB39" s="746"/>
      <c r="CC39" s="746"/>
      <c r="CD39" s="746"/>
      <c r="CE39" s="746"/>
      <c r="CF39" s="746"/>
      <c r="CG39" s="747"/>
      <c r="CH39" s="758"/>
      <c r="CI39" s="759"/>
      <c r="CJ39" s="759"/>
      <c r="CK39" s="759"/>
      <c r="CL39" s="760"/>
      <c r="CM39" s="758"/>
      <c r="CN39" s="759"/>
      <c r="CO39" s="759"/>
      <c r="CP39" s="759"/>
      <c r="CQ39" s="760"/>
      <c r="CR39" s="758"/>
      <c r="CS39" s="759"/>
      <c r="CT39" s="759"/>
      <c r="CU39" s="759"/>
      <c r="CV39" s="760"/>
      <c r="CW39" s="758"/>
      <c r="CX39" s="759"/>
      <c r="CY39" s="759"/>
      <c r="CZ39" s="759"/>
      <c r="DA39" s="760"/>
      <c r="DB39" s="758"/>
      <c r="DC39" s="759"/>
      <c r="DD39" s="759"/>
      <c r="DE39" s="759"/>
      <c r="DF39" s="760"/>
      <c r="DG39" s="758"/>
      <c r="DH39" s="759"/>
      <c r="DI39" s="759"/>
      <c r="DJ39" s="759"/>
      <c r="DK39" s="760"/>
      <c r="DL39" s="758"/>
      <c r="DM39" s="759"/>
      <c r="DN39" s="759"/>
      <c r="DO39" s="759"/>
      <c r="DP39" s="760"/>
      <c r="DQ39" s="758"/>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c r="BS40" s="745"/>
      <c r="BT40" s="746"/>
      <c r="BU40" s="746"/>
      <c r="BV40" s="746"/>
      <c r="BW40" s="746"/>
      <c r="BX40" s="746"/>
      <c r="BY40" s="746"/>
      <c r="BZ40" s="746"/>
      <c r="CA40" s="746"/>
      <c r="CB40" s="746"/>
      <c r="CC40" s="746"/>
      <c r="CD40" s="746"/>
      <c r="CE40" s="746"/>
      <c r="CF40" s="746"/>
      <c r="CG40" s="747"/>
      <c r="CH40" s="758"/>
      <c r="CI40" s="759"/>
      <c r="CJ40" s="759"/>
      <c r="CK40" s="759"/>
      <c r="CL40" s="760"/>
      <c r="CM40" s="758"/>
      <c r="CN40" s="759"/>
      <c r="CO40" s="759"/>
      <c r="CP40" s="759"/>
      <c r="CQ40" s="760"/>
      <c r="CR40" s="758"/>
      <c r="CS40" s="759"/>
      <c r="CT40" s="759"/>
      <c r="CU40" s="759"/>
      <c r="CV40" s="760"/>
      <c r="CW40" s="758"/>
      <c r="CX40" s="759"/>
      <c r="CY40" s="759"/>
      <c r="CZ40" s="759"/>
      <c r="DA40" s="760"/>
      <c r="DB40" s="758"/>
      <c r="DC40" s="759"/>
      <c r="DD40" s="759"/>
      <c r="DE40" s="759"/>
      <c r="DF40" s="760"/>
      <c r="DG40" s="758"/>
      <c r="DH40" s="759"/>
      <c r="DI40" s="759"/>
      <c r="DJ40" s="759"/>
      <c r="DK40" s="760"/>
      <c r="DL40" s="758"/>
      <c r="DM40" s="759"/>
      <c r="DN40" s="759"/>
      <c r="DO40" s="759"/>
      <c r="DP40" s="760"/>
      <c r="DQ40" s="758"/>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c r="BS41" s="745"/>
      <c r="BT41" s="746"/>
      <c r="BU41" s="746"/>
      <c r="BV41" s="746"/>
      <c r="BW41" s="746"/>
      <c r="BX41" s="746"/>
      <c r="BY41" s="746"/>
      <c r="BZ41" s="746"/>
      <c r="CA41" s="746"/>
      <c r="CB41" s="746"/>
      <c r="CC41" s="746"/>
      <c r="CD41" s="746"/>
      <c r="CE41" s="746"/>
      <c r="CF41" s="746"/>
      <c r="CG41" s="747"/>
      <c r="CH41" s="758"/>
      <c r="CI41" s="759"/>
      <c r="CJ41" s="759"/>
      <c r="CK41" s="759"/>
      <c r="CL41" s="760"/>
      <c r="CM41" s="758"/>
      <c r="CN41" s="759"/>
      <c r="CO41" s="759"/>
      <c r="CP41" s="759"/>
      <c r="CQ41" s="760"/>
      <c r="CR41" s="758"/>
      <c r="CS41" s="759"/>
      <c r="CT41" s="759"/>
      <c r="CU41" s="759"/>
      <c r="CV41" s="760"/>
      <c r="CW41" s="758"/>
      <c r="CX41" s="759"/>
      <c r="CY41" s="759"/>
      <c r="CZ41" s="759"/>
      <c r="DA41" s="760"/>
      <c r="DB41" s="758"/>
      <c r="DC41" s="759"/>
      <c r="DD41" s="759"/>
      <c r="DE41" s="759"/>
      <c r="DF41" s="760"/>
      <c r="DG41" s="758"/>
      <c r="DH41" s="759"/>
      <c r="DI41" s="759"/>
      <c r="DJ41" s="759"/>
      <c r="DK41" s="760"/>
      <c r="DL41" s="758"/>
      <c r="DM41" s="759"/>
      <c r="DN41" s="759"/>
      <c r="DO41" s="759"/>
      <c r="DP41" s="760"/>
      <c r="DQ41" s="758"/>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c r="BS42" s="745"/>
      <c r="BT42" s="746"/>
      <c r="BU42" s="746"/>
      <c r="BV42" s="746"/>
      <c r="BW42" s="746"/>
      <c r="BX42" s="746"/>
      <c r="BY42" s="746"/>
      <c r="BZ42" s="746"/>
      <c r="CA42" s="746"/>
      <c r="CB42" s="746"/>
      <c r="CC42" s="746"/>
      <c r="CD42" s="746"/>
      <c r="CE42" s="746"/>
      <c r="CF42" s="746"/>
      <c r="CG42" s="747"/>
      <c r="CH42" s="758"/>
      <c r="CI42" s="759"/>
      <c r="CJ42" s="759"/>
      <c r="CK42" s="759"/>
      <c r="CL42" s="760"/>
      <c r="CM42" s="758"/>
      <c r="CN42" s="759"/>
      <c r="CO42" s="759"/>
      <c r="CP42" s="759"/>
      <c r="CQ42" s="760"/>
      <c r="CR42" s="758"/>
      <c r="CS42" s="759"/>
      <c r="CT42" s="759"/>
      <c r="CU42" s="759"/>
      <c r="CV42" s="760"/>
      <c r="CW42" s="758"/>
      <c r="CX42" s="759"/>
      <c r="CY42" s="759"/>
      <c r="CZ42" s="759"/>
      <c r="DA42" s="760"/>
      <c r="DB42" s="758"/>
      <c r="DC42" s="759"/>
      <c r="DD42" s="759"/>
      <c r="DE42" s="759"/>
      <c r="DF42" s="760"/>
      <c r="DG42" s="758"/>
      <c r="DH42" s="759"/>
      <c r="DI42" s="759"/>
      <c r="DJ42" s="759"/>
      <c r="DK42" s="760"/>
      <c r="DL42" s="758"/>
      <c r="DM42" s="759"/>
      <c r="DN42" s="759"/>
      <c r="DO42" s="759"/>
      <c r="DP42" s="760"/>
      <c r="DQ42" s="758"/>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365</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346</v>
      </c>
      <c r="B63" s="773" t="s">
        <v>366</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16796</v>
      </c>
      <c r="AG63" s="827"/>
      <c r="AH63" s="827"/>
      <c r="AI63" s="827"/>
      <c r="AJ63" s="828"/>
      <c r="AK63" s="829"/>
      <c r="AL63" s="824"/>
      <c r="AM63" s="824"/>
      <c r="AN63" s="824"/>
      <c r="AO63" s="824"/>
      <c r="AP63" s="827">
        <v>17511</v>
      </c>
      <c r="AQ63" s="827"/>
      <c r="AR63" s="827"/>
      <c r="AS63" s="827"/>
      <c r="AT63" s="827"/>
      <c r="AU63" s="827">
        <v>16602</v>
      </c>
      <c r="AV63" s="827"/>
      <c r="AW63" s="827"/>
      <c r="AX63" s="827"/>
      <c r="AY63" s="827"/>
      <c r="AZ63" s="838"/>
      <c r="BA63" s="838"/>
      <c r="BB63" s="838"/>
      <c r="BC63" s="838"/>
      <c r="BD63" s="838"/>
      <c r="BE63" s="839"/>
      <c r="BF63" s="839"/>
      <c r="BG63" s="839"/>
      <c r="BH63" s="839"/>
      <c r="BI63" s="840"/>
      <c r="BJ63" s="841" t="s">
        <v>104</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367</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368</v>
      </c>
      <c r="B66" s="718"/>
      <c r="C66" s="718"/>
      <c r="D66" s="718"/>
      <c r="E66" s="718"/>
      <c r="F66" s="718"/>
      <c r="G66" s="718"/>
      <c r="H66" s="718"/>
      <c r="I66" s="718"/>
      <c r="J66" s="718"/>
      <c r="K66" s="718"/>
      <c r="L66" s="718"/>
      <c r="M66" s="718"/>
      <c r="N66" s="718"/>
      <c r="O66" s="718"/>
      <c r="P66" s="719"/>
      <c r="Q66" s="694" t="s">
        <v>369</v>
      </c>
      <c r="R66" s="695"/>
      <c r="S66" s="695"/>
      <c r="T66" s="695"/>
      <c r="U66" s="696"/>
      <c r="V66" s="694" t="s">
        <v>370</v>
      </c>
      <c r="W66" s="695"/>
      <c r="X66" s="695"/>
      <c r="Y66" s="695"/>
      <c r="Z66" s="696"/>
      <c r="AA66" s="694" t="s">
        <v>371</v>
      </c>
      <c r="AB66" s="695"/>
      <c r="AC66" s="695"/>
      <c r="AD66" s="695"/>
      <c r="AE66" s="696"/>
      <c r="AF66" s="844" t="s">
        <v>372</v>
      </c>
      <c r="AG66" s="796"/>
      <c r="AH66" s="796"/>
      <c r="AI66" s="796"/>
      <c r="AJ66" s="845"/>
      <c r="AK66" s="694" t="s">
        <v>373</v>
      </c>
      <c r="AL66" s="718"/>
      <c r="AM66" s="718"/>
      <c r="AN66" s="718"/>
      <c r="AO66" s="719"/>
      <c r="AP66" s="694" t="s">
        <v>374</v>
      </c>
      <c r="AQ66" s="695"/>
      <c r="AR66" s="695"/>
      <c r="AS66" s="695"/>
      <c r="AT66" s="696"/>
      <c r="AU66" s="694" t="s">
        <v>375</v>
      </c>
      <c r="AV66" s="695"/>
      <c r="AW66" s="695"/>
      <c r="AX66" s="695"/>
      <c r="AY66" s="696"/>
      <c r="AZ66" s="694" t="s">
        <v>323</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1"/>
      <c r="C68" s="862"/>
      <c r="D68" s="862"/>
      <c r="E68" s="862"/>
      <c r="F68" s="862"/>
      <c r="G68" s="862"/>
      <c r="H68" s="862"/>
      <c r="I68" s="862"/>
      <c r="J68" s="862"/>
      <c r="K68" s="862"/>
      <c r="L68" s="862"/>
      <c r="M68" s="862"/>
      <c r="N68" s="862"/>
      <c r="O68" s="862"/>
      <c r="P68" s="863"/>
      <c r="Q68" s="864"/>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5"/>
      <c r="C69" s="866"/>
      <c r="D69" s="866"/>
      <c r="E69" s="866"/>
      <c r="F69" s="866"/>
      <c r="G69" s="866"/>
      <c r="H69" s="866"/>
      <c r="I69" s="866"/>
      <c r="J69" s="866"/>
      <c r="K69" s="866"/>
      <c r="L69" s="866"/>
      <c r="M69" s="866"/>
      <c r="N69" s="866"/>
      <c r="O69" s="866"/>
      <c r="P69" s="867"/>
      <c r="Q69" s="868"/>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5"/>
      <c r="C70" s="866"/>
      <c r="D70" s="866"/>
      <c r="E70" s="866"/>
      <c r="F70" s="866"/>
      <c r="G70" s="866"/>
      <c r="H70" s="866"/>
      <c r="I70" s="866"/>
      <c r="J70" s="866"/>
      <c r="K70" s="866"/>
      <c r="L70" s="866"/>
      <c r="M70" s="866"/>
      <c r="N70" s="866"/>
      <c r="O70" s="866"/>
      <c r="P70" s="867"/>
      <c r="Q70" s="868"/>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346</v>
      </c>
      <c r="B88" s="773" t="s">
        <v>376</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773" t="s">
        <v>377</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11935</v>
      </c>
      <c r="CS102" s="842"/>
      <c r="CT102" s="842"/>
      <c r="CU102" s="842"/>
      <c r="CV102" s="885"/>
      <c r="CW102" s="884">
        <v>6097</v>
      </c>
      <c r="CX102" s="842"/>
      <c r="CY102" s="842"/>
      <c r="CZ102" s="842"/>
      <c r="DA102" s="885"/>
      <c r="DB102" s="884">
        <v>38024</v>
      </c>
      <c r="DC102" s="842"/>
      <c r="DD102" s="842"/>
      <c r="DE102" s="842"/>
      <c r="DF102" s="885"/>
      <c r="DG102" s="884">
        <v>7867</v>
      </c>
      <c r="DH102" s="842"/>
      <c r="DI102" s="842"/>
      <c r="DJ102" s="842"/>
      <c r="DK102" s="885"/>
      <c r="DL102" s="884">
        <v>10980</v>
      </c>
      <c r="DM102" s="842"/>
      <c r="DN102" s="842"/>
      <c r="DO102" s="842"/>
      <c r="DP102" s="885"/>
      <c r="DQ102" s="884">
        <v>15826</v>
      </c>
      <c r="DR102" s="842"/>
      <c r="DS102" s="842"/>
      <c r="DT102" s="842"/>
      <c r="DU102" s="885"/>
      <c r="DV102" s="908"/>
      <c r="DW102" s="909"/>
      <c r="DX102" s="909"/>
      <c r="DY102" s="909"/>
      <c r="DZ102" s="91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378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379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380</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381</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3" t="s">
        <v>382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383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c r="A109" s="906" t="s">
        <v>384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385</v>
      </c>
      <c r="AB109" s="887"/>
      <c r="AC109" s="887"/>
      <c r="AD109" s="887"/>
      <c r="AE109" s="888"/>
      <c r="AF109" s="886" t="s">
        <v>278</v>
      </c>
      <c r="AG109" s="887"/>
      <c r="AH109" s="887"/>
      <c r="AI109" s="887"/>
      <c r="AJ109" s="888"/>
      <c r="AK109" s="886" t="s">
        <v>277</v>
      </c>
      <c r="AL109" s="887"/>
      <c r="AM109" s="887"/>
      <c r="AN109" s="887"/>
      <c r="AO109" s="888"/>
      <c r="AP109" s="886" t="s">
        <v>386</v>
      </c>
      <c r="AQ109" s="887"/>
      <c r="AR109" s="887"/>
      <c r="AS109" s="887"/>
      <c r="AT109" s="889"/>
      <c r="AU109" s="906" t="s">
        <v>384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385</v>
      </c>
      <c r="BR109" s="887"/>
      <c r="BS109" s="887"/>
      <c r="BT109" s="887"/>
      <c r="BU109" s="888"/>
      <c r="BV109" s="886" t="s">
        <v>278</v>
      </c>
      <c r="BW109" s="887"/>
      <c r="BX109" s="887"/>
      <c r="BY109" s="887"/>
      <c r="BZ109" s="888"/>
      <c r="CA109" s="886" t="s">
        <v>277</v>
      </c>
      <c r="CB109" s="887"/>
      <c r="CC109" s="887"/>
      <c r="CD109" s="887"/>
      <c r="CE109" s="888"/>
      <c r="CF109" s="907" t="s">
        <v>386</v>
      </c>
      <c r="CG109" s="907"/>
      <c r="CH109" s="907"/>
      <c r="CI109" s="907"/>
      <c r="CJ109" s="907"/>
      <c r="CK109" s="886" t="s">
        <v>387</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385</v>
      </c>
      <c r="DH109" s="887"/>
      <c r="DI109" s="887"/>
      <c r="DJ109" s="887"/>
      <c r="DK109" s="888"/>
      <c r="DL109" s="886" t="s">
        <v>278</v>
      </c>
      <c r="DM109" s="887"/>
      <c r="DN109" s="887"/>
      <c r="DO109" s="887"/>
      <c r="DP109" s="888"/>
      <c r="DQ109" s="886" t="s">
        <v>277</v>
      </c>
      <c r="DR109" s="887"/>
      <c r="DS109" s="887"/>
      <c r="DT109" s="887"/>
      <c r="DU109" s="888"/>
      <c r="DV109" s="886" t="s">
        <v>386</v>
      </c>
      <c r="DW109" s="887"/>
      <c r="DX109" s="887"/>
      <c r="DY109" s="887"/>
      <c r="DZ109" s="889"/>
    </row>
    <row r="110" spans="1:131" s="191" customFormat="1" ht="26.25" customHeight="1">
      <c r="A110" s="890" t="s">
        <v>388</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82357590</v>
      </c>
      <c r="AB110" s="894"/>
      <c r="AC110" s="894"/>
      <c r="AD110" s="894"/>
      <c r="AE110" s="895"/>
      <c r="AF110" s="896">
        <v>82542920</v>
      </c>
      <c r="AG110" s="894"/>
      <c r="AH110" s="894"/>
      <c r="AI110" s="894"/>
      <c r="AJ110" s="895"/>
      <c r="AK110" s="896">
        <v>81217748</v>
      </c>
      <c r="AL110" s="894"/>
      <c r="AM110" s="894"/>
      <c r="AN110" s="894"/>
      <c r="AO110" s="895"/>
      <c r="AP110" s="897">
        <v>38.6</v>
      </c>
      <c r="AQ110" s="898"/>
      <c r="AR110" s="898"/>
      <c r="AS110" s="898"/>
      <c r="AT110" s="899"/>
      <c r="AU110" s="900" t="s">
        <v>59</v>
      </c>
      <c r="AV110" s="901"/>
      <c r="AW110" s="901"/>
      <c r="AX110" s="901"/>
      <c r="AY110" s="901"/>
      <c r="AZ110" s="942" t="s">
        <v>389</v>
      </c>
      <c r="BA110" s="891"/>
      <c r="BB110" s="891"/>
      <c r="BC110" s="891"/>
      <c r="BD110" s="891"/>
      <c r="BE110" s="891"/>
      <c r="BF110" s="891"/>
      <c r="BG110" s="891"/>
      <c r="BH110" s="891"/>
      <c r="BI110" s="891"/>
      <c r="BJ110" s="891"/>
      <c r="BK110" s="891"/>
      <c r="BL110" s="891"/>
      <c r="BM110" s="891"/>
      <c r="BN110" s="891"/>
      <c r="BO110" s="891"/>
      <c r="BP110" s="892"/>
      <c r="BQ110" s="928">
        <v>1030100091</v>
      </c>
      <c r="BR110" s="929"/>
      <c r="BS110" s="929"/>
      <c r="BT110" s="929"/>
      <c r="BU110" s="929"/>
      <c r="BV110" s="929">
        <v>1018216681</v>
      </c>
      <c r="BW110" s="929"/>
      <c r="BX110" s="929"/>
      <c r="BY110" s="929"/>
      <c r="BZ110" s="929"/>
      <c r="CA110" s="929">
        <v>1014044130</v>
      </c>
      <c r="CB110" s="929"/>
      <c r="CC110" s="929"/>
      <c r="CD110" s="929"/>
      <c r="CE110" s="929"/>
      <c r="CF110" s="943">
        <v>481.6</v>
      </c>
      <c r="CG110" s="944"/>
      <c r="CH110" s="944"/>
      <c r="CI110" s="944"/>
      <c r="CJ110" s="944"/>
      <c r="CK110" s="945" t="s">
        <v>390</v>
      </c>
      <c r="CL110" s="946"/>
      <c r="CM110" s="925" t="s">
        <v>391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v>3107036</v>
      </c>
      <c r="DH110" s="929"/>
      <c r="DI110" s="929"/>
      <c r="DJ110" s="929"/>
      <c r="DK110" s="929"/>
      <c r="DL110" s="929">
        <v>2868928</v>
      </c>
      <c r="DM110" s="929"/>
      <c r="DN110" s="929"/>
      <c r="DO110" s="929"/>
      <c r="DP110" s="929"/>
      <c r="DQ110" s="929">
        <v>2630679</v>
      </c>
      <c r="DR110" s="929"/>
      <c r="DS110" s="929"/>
      <c r="DT110" s="929"/>
      <c r="DU110" s="929"/>
      <c r="DV110" s="930">
        <v>1.2</v>
      </c>
      <c r="DW110" s="930"/>
      <c r="DX110" s="930"/>
      <c r="DY110" s="930"/>
      <c r="DZ110" s="931"/>
    </row>
    <row r="111" spans="1:131" s="191" customFormat="1" ht="26.25" customHeight="1">
      <c r="A111" s="932" t="s">
        <v>392</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104</v>
      </c>
      <c r="AB111" s="936"/>
      <c r="AC111" s="936"/>
      <c r="AD111" s="936"/>
      <c r="AE111" s="937"/>
      <c r="AF111" s="938" t="s">
        <v>104</v>
      </c>
      <c r="AG111" s="936"/>
      <c r="AH111" s="936"/>
      <c r="AI111" s="936"/>
      <c r="AJ111" s="937"/>
      <c r="AK111" s="938" t="s">
        <v>104</v>
      </c>
      <c r="AL111" s="936"/>
      <c r="AM111" s="936"/>
      <c r="AN111" s="936"/>
      <c r="AO111" s="937"/>
      <c r="AP111" s="939" t="s">
        <v>104</v>
      </c>
      <c r="AQ111" s="940"/>
      <c r="AR111" s="940"/>
      <c r="AS111" s="940"/>
      <c r="AT111" s="941"/>
      <c r="AU111" s="902"/>
      <c r="AV111" s="903"/>
      <c r="AW111" s="903"/>
      <c r="AX111" s="903"/>
      <c r="AY111" s="903"/>
      <c r="AZ111" s="951" t="s">
        <v>393</v>
      </c>
      <c r="BA111" s="952"/>
      <c r="BB111" s="952"/>
      <c r="BC111" s="952"/>
      <c r="BD111" s="952"/>
      <c r="BE111" s="952"/>
      <c r="BF111" s="952"/>
      <c r="BG111" s="952"/>
      <c r="BH111" s="952"/>
      <c r="BI111" s="952"/>
      <c r="BJ111" s="952"/>
      <c r="BK111" s="952"/>
      <c r="BL111" s="952"/>
      <c r="BM111" s="952"/>
      <c r="BN111" s="952"/>
      <c r="BO111" s="952"/>
      <c r="BP111" s="953"/>
      <c r="BQ111" s="921">
        <v>3128627</v>
      </c>
      <c r="BR111" s="922"/>
      <c r="BS111" s="922"/>
      <c r="BT111" s="922"/>
      <c r="BU111" s="922"/>
      <c r="BV111" s="922">
        <v>2868928</v>
      </c>
      <c r="BW111" s="922"/>
      <c r="BX111" s="922"/>
      <c r="BY111" s="922"/>
      <c r="BZ111" s="922"/>
      <c r="CA111" s="922">
        <v>2630679</v>
      </c>
      <c r="CB111" s="922"/>
      <c r="CC111" s="922"/>
      <c r="CD111" s="922"/>
      <c r="CE111" s="922"/>
      <c r="CF111" s="916">
        <v>1.2</v>
      </c>
      <c r="CG111" s="917"/>
      <c r="CH111" s="917"/>
      <c r="CI111" s="917"/>
      <c r="CJ111" s="917"/>
      <c r="CK111" s="947"/>
      <c r="CL111" s="948"/>
      <c r="CM111" s="918" t="s">
        <v>394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104</v>
      </c>
      <c r="DH111" s="922"/>
      <c r="DI111" s="922"/>
      <c r="DJ111" s="922"/>
      <c r="DK111" s="922"/>
      <c r="DL111" s="922" t="s">
        <v>104</v>
      </c>
      <c r="DM111" s="922"/>
      <c r="DN111" s="922"/>
      <c r="DO111" s="922"/>
      <c r="DP111" s="922"/>
      <c r="DQ111" s="922" t="s">
        <v>104</v>
      </c>
      <c r="DR111" s="922"/>
      <c r="DS111" s="922"/>
      <c r="DT111" s="922"/>
      <c r="DU111" s="922"/>
      <c r="DV111" s="923" t="s">
        <v>104</v>
      </c>
      <c r="DW111" s="923"/>
      <c r="DX111" s="923"/>
      <c r="DY111" s="923"/>
      <c r="DZ111" s="924"/>
    </row>
    <row r="112" spans="1:131" s="191" customFormat="1" ht="26.25" customHeight="1">
      <c r="A112" s="961" t="s">
        <v>395</v>
      </c>
      <c r="B112" s="962"/>
      <c r="C112" s="952" t="s">
        <v>396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4000000</v>
      </c>
      <c r="AB112" s="955"/>
      <c r="AC112" s="955"/>
      <c r="AD112" s="955"/>
      <c r="AE112" s="956"/>
      <c r="AF112" s="957">
        <v>4666667</v>
      </c>
      <c r="AG112" s="955"/>
      <c r="AH112" s="955"/>
      <c r="AI112" s="955"/>
      <c r="AJ112" s="956"/>
      <c r="AK112" s="957">
        <v>5366667</v>
      </c>
      <c r="AL112" s="955"/>
      <c r="AM112" s="955"/>
      <c r="AN112" s="955"/>
      <c r="AO112" s="956"/>
      <c r="AP112" s="958">
        <v>2.5</v>
      </c>
      <c r="AQ112" s="959"/>
      <c r="AR112" s="959"/>
      <c r="AS112" s="959"/>
      <c r="AT112" s="960"/>
      <c r="AU112" s="902"/>
      <c r="AV112" s="903"/>
      <c r="AW112" s="903"/>
      <c r="AX112" s="903"/>
      <c r="AY112" s="903"/>
      <c r="AZ112" s="951" t="s">
        <v>397</v>
      </c>
      <c r="BA112" s="952"/>
      <c r="BB112" s="952"/>
      <c r="BC112" s="952"/>
      <c r="BD112" s="952"/>
      <c r="BE112" s="952"/>
      <c r="BF112" s="952"/>
      <c r="BG112" s="952"/>
      <c r="BH112" s="952"/>
      <c r="BI112" s="952"/>
      <c r="BJ112" s="952"/>
      <c r="BK112" s="952"/>
      <c r="BL112" s="952"/>
      <c r="BM112" s="952"/>
      <c r="BN112" s="952"/>
      <c r="BO112" s="952"/>
      <c r="BP112" s="953"/>
      <c r="BQ112" s="921">
        <v>9788909</v>
      </c>
      <c r="BR112" s="922"/>
      <c r="BS112" s="922"/>
      <c r="BT112" s="922"/>
      <c r="BU112" s="922"/>
      <c r="BV112" s="922">
        <v>8913885</v>
      </c>
      <c r="BW112" s="922"/>
      <c r="BX112" s="922"/>
      <c r="BY112" s="922"/>
      <c r="BZ112" s="922"/>
      <c r="CA112" s="922">
        <v>16602290</v>
      </c>
      <c r="CB112" s="922"/>
      <c r="CC112" s="922"/>
      <c r="CD112" s="922"/>
      <c r="CE112" s="922"/>
      <c r="CF112" s="916">
        <v>7.9</v>
      </c>
      <c r="CG112" s="917"/>
      <c r="CH112" s="917"/>
      <c r="CI112" s="917"/>
      <c r="CJ112" s="917"/>
      <c r="CK112" s="947"/>
      <c r="CL112" s="948"/>
      <c r="CM112" s="918" t="s">
        <v>398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104</v>
      </c>
      <c r="DH112" s="922"/>
      <c r="DI112" s="922"/>
      <c r="DJ112" s="922"/>
      <c r="DK112" s="922"/>
      <c r="DL112" s="922" t="s">
        <v>104</v>
      </c>
      <c r="DM112" s="922"/>
      <c r="DN112" s="922"/>
      <c r="DO112" s="922"/>
      <c r="DP112" s="922"/>
      <c r="DQ112" s="922" t="s">
        <v>104</v>
      </c>
      <c r="DR112" s="922"/>
      <c r="DS112" s="922"/>
      <c r="DT112" s="922"/>
      <c r="DU112" s="922"/>
      <c r="DV112" s="923" t="s">
        <v>104</v>
      </c>
      <c r="DW112" s="923"/>
      <c r="DX112" s="923"/>
      <c r="DY112" s="923"/>
      <c r="DZ112" s="924"/>
    </row>
    <row r="113" spans="1:130" s="191" customFormat="1" ht="26.25" customHeight="1">
      <c r="A113" s="963"/>
      <c r="B113" s="964"/>
      <c r="C113" s="952" t="s">
        <v>399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954019</v>
      </c>
      <c r="AB113" s="955"/>
      <c r="AC113" s="955"/>
      <c r="AD113" s="955"/>
      <c r="AE113" s="956"/>
      <c r="AF113" s="957">
        <v>766145</v>
      </c>
      <c r="AG113" s="955"/>
      <c r="AH113" s="955"/>
      <c r="AI113" s="955"/>
      <c r="AJ113" s="956"/>
      <c r="AK113" s="957">
        <v>1606633</v>
      </c>
      <c r="AL113" s="955"/>
      <c r="AM113" s="955"/>
      <c r="AN113" s="955"/>
      <c r="AO113" s="956"/>
      <c r="AP113" s="958">
        <v>0.8</v>
      </c>
      <c r="AQ113" s="959"/>
      <c r="AR113" s="959"/>
      <c r="AS113" s="959"/>
      <c r="AT113" s="960"/>
      <c r="AU113" s="902"/>
      <c r="AV113" s="903"/>
      <c r="AW113" s="903"/>
      <c r="AX113" s="903"/>
      <c r="AY113" s="903"/>
      <c r="AZ113" s="951" t="s">
        <v>400</v>
      </c>
      <c r="BA113" s="952"/>
      <c r="BB113" s="952"/>
      <c r="BC113" s="952"/>
      <c r="BD113" s="952"/>
      <c r="BE113" s="952"/>
      <c r="BF113" s="952"/>
      <c r="BG113" s="952"/>
      <c r="BH113" s="952"/>
      <c r="BI113" s="952"/>
      <c r="BJ113" s="952"/>
      <c r="BK113" s="952"/>
      <c r="BL113" s="952"/>
      <c r="BM113" s="952"/>
      <c r="BN113" s="952"/>
      <c r="BO113" s="952"/>
      <c r="BP113" s="953"/>
      <c r="BQ113" s="921" t="s">
        <v>104</v>
      </c>
      <c r="BR113" s="922"/>
      <c r="BS113" s="922"/>
      <c r="BT113" s="922"/>
      <c r="BU113" s="922"/>
      <c r="BV113" s="922" t="s">
        <v>104</v>
      </c>
      <c r="BW113" s="922"/>
      <c r="BX113" s="922"/>
      <c r="BY113" s="922"/>
      <c r="BZ113" s="922"/>
      <c r="CA113" s="922" t="s">
        <v>104</v>
      </c>
      <c r="CB113" s="922"/>
      <c r="CC113" s="922"/>
      <c r="CD113" s="922"/>
      <c r="CE113" s="922"/>
      <c r="CF113" s="916" t="s">
        <v>104</v>
      </c>
      <c r="CG113" s="917"/>
      <c r="CH113" s="917"/>
      <c r="CI113" s="917"/>
      <c r="CJ113" s="917"/>
      <c r="CK113" s="947"/>
      <c r="CL113" s="948"/>
      <c r="CM113" s="918" t="s">
        <v>401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t="s">
        <v>104</v>
      </c>
      <c r="DH113" s="922"/>
      <c r="DI113" s="922"/>
      <c r="DJ113" s="922"/>
      <c r="DK113" s="922"/>
      <c r="DL113" s="922" t="s">
        <v>104</v>
      </c>
      <c r="DM113" s="922"/>
      <c r="DN113" s="922"/>
      <c r="DO113" s="922"/>
      <c r="DP113" s="922"/>
      <c r="DQ113" s="922" t="s">
        <v>104</v>
      </c>
      <c r="DR113" s="922"/>
      <c r="DS113" s="922"/>
      <c r="DT113" s="922"/>
      <c r="DU113" s="922"/>
      <c r="DV113" s="923" t="s">
        <v>104</v>
      </c>
      <c r="DW113" s="923"/>
      <c r="DX113" s="923"/>
      <c r="DY113" s="923"/>
      <c r="DZ113" s="924"/>
    </row>
    <row r="114" spans="1:130" s="191" customFormat="1" ht="26.25" customHeight="1">
      <c r="A114" s="963"/>
      <c r="B114" s="964"/>
      <c r="C114" s="952" t="s">
        <v>402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t="s">
        <v>104</v>
      </c>
      <c r="AB114" s="955"/>
      <c r="AC114" s="955"/>
      <c r="AD114" s="955"/>
      <c r="AE114" s="956"/>
      <c r="AF114" s="957" t="s">
        <v>104</v>
      </c>
      <c r="AG114" s="955"/>
      <c r="AH114" s="955"/>
      <c r="AI114" s="955"/>
      <c r="AJ114" s="956"/>
      <c r="AK114" s="957" t="s">
        <v>104</v>
      </c>
      <c r="AL114" s="955"/>
      <c r="AM114" s="955"/>
      <c r="AN114" s="955"/>
      <c r="AO114" s="956"/>
      <c r="AP114" s="958" t="s">
        <v>104</v>
      </c>
      <c r="AQ114" s="959"/>
      <c r="AR114" s="959"/>
      <c r="AS114" s="959"/>
      <c r="AT114" s="960"/>
      <c r="AU114" s="902"/>
      <c r="AV114" s="903"/>
      <c r="AW114" s="903"/>
      <c r="AX114" s="903"/>
      <c r="AY114" s="903"/>
      <c r="AZ114" s="951" t="s">
        <v>403</v>
      </c>
      <c r="BA114" s="952"/>
      <c r="BB114" s="952"/>
      <c r="BC114" s="952"/>
      <c r="BD114" s="952"/>
      <c r="BE114" s="952"/>
      <c r="BF114" s="952"/>
      <c r="BG114" s="952"/>
      <c r="BH114" s="952"/>
      <c r="BI114" s="952"/>
      <c r="BJ114" s="952"/>
      <c r="BK114" s="952"/>
      <c r="BL114" s="952"/>
      <c r="BM114" s="952"/>
      <c r="BN114" s="952"/>
      <c r="BO114" s="952"/>
      <c r="BP114" s="953"/>
      <c r="BQ114" s="921">
        <v>114626856</v>
      </c>
      <c r="BR114" s="922"/>
      <c r="BS114" s="922"/>
      <c r="BT114" s="922"/>
      <c r="BU114" s="922"/>
      <c r="BV114" s="922">
        <v>113606267</v>
      </c>
      <c r="BW114" s="922"/>
      <c r="BX114" s="922"/>
      <c r="BY114" s="922"/>
      <c r="BZ114" s="922"/>
      <c r="CA114" s="922">
        <v>111511226</v>
      </c>
      <c r="CB114" s="922"/>
      <c r="CC114" s="922"/>
      <c r="CD114" s="922"/>
      <c r="CE114" s="922"/>
      <c r="CF114" s="916">
        <v>53</v>
      </c>
      <c r="CG114" s="917"/>
      <c r="CH114" s="917"/>
      <c r="CI114" s="917"/>
      <c r="CJ114" s="917"/>
      <c r="CK114" s="947"/>
      <c r="CL114" s="948"/>
      <c r="CM114" s="918" t="s">
        <v>404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t="s">
        <v>104</v>
      </c>
      <c r="DH114" s="922"/>
      <c r="DI114" s="922"/>
      <c r="DJ114" s="922"/>
      <c r="DK114" s="922"/>
      <c r="DL114" s="922" t="s">
        <v>104</v>
      </c>
      <c r="DM114" s="922"/>
      <c r="DN114" s="922"/>
      <c r="DO114" s="922"/>
      <c r="DP114" s="922"/>
      <c r="DQ114" s="922" t="s">
        <v>104</v>
      </c>
      <c r="DR114" s="922"/>
      <c r="DS114" s="922"/>
      <c r="DT114" s="922"/>
      <c r="DU114" s="922"/>
      <c r="DV114" s="923" t="s">
        <v>104</v>
      </c>
      <c r="DW114" s="923"/>
      <c r="DX114" s="923"/>
      <c r="DY114" s="923"/>
      <c r="DZ114" s="924"/>
    </row>
    <row r="115" spans="1:130" s="191" customFormat="1" ht="26.25" customHeight="1">
      <c r="A115" s="963"/>
      <c r="B115" s="964"/>
      <c r="C115" s="952" t="s">
        <v>405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619842</v>
      </c>
      <c r="AB115" s="955"/>
      <c r="AC115" s="955"/>
      <c r="AD115" s="955"/>
      <c r="AE115" s="956"/>
      <c r="AF115" s="957">
        <v>285332</v>
      </c>
      <c r="AG115" s="955"/>
      <c r="AH115" s="955"/>
      <c r="AI115" s="955"/>
      <c r="AJ115" s="956"/>
      <c r="AK115" s="957">
        <v>259311</v>
      </c>
      <c r="AL115" s="955"/>
      <c r="AM115" s="955"/>
      <c r="AN115" s="955"/>
      <c r="AO115" s="956"/>
      <c r="AP115" s="958">
        <v>0.1</v>
      </c>
      <c r="AQ115" s="959"/>
      <c r="AR115" s="959"/>
      <c r="AS115" s="959"/>
      <c r="AT115" s="960"/>
      <c r="AU115" s="902"/>
      <c r="AV115" s="903"/>
      <c r="AW115" s="903"/>
      <c r="AX115" s="903"/>
      <c r="AY115" s="903"/>
      <c r="AZ115" s="951" t="s">
        <v>406</v>
      </c>
      <c r="BA115" s="952"/>
      <c r="BB115" s="952"/>
      <c r="BC115" s="952"/>
      <c r="BD115" s="952"/>
      <c r="BE115" s="952"/>
      <c r="BF115" s="952"/>
      <c r="BG115" s="952"/>
      <c r="BH115" s="952"/>
      <c r="BI115" s="952"/>
      <c r="BJ115" s="952"/>
      <c r="BK115" s="952"/>
      <c r="BL115" s="952"/>
      <c r="BM115" s="952"/>
      <c r="BN115" s="952"/>
      <c r="BO115" s="952"/>
      <c r="BP115" s="953"/>
      <c r="BQ115" s="921">
        <v>23616425</v>
      </c>
      <c r="BR115" s="922"/>
      <c r="BS115" s="922"/>
      <c r="BT115" s="922"/>
      <c r="BU115" s="922"/>
      <c r="BV115" s="922">
        <v>22612078</v>
      </c>
      <c r="BW115" s="922"/>
      <c r="BX115" s="922"/>
      <c r="BY115" s="922"/>
      <c r="BZ115" s="922"/>
      <c r="CA115" s="922">
        <v>15845008</v>
      </c>
      <c r="CB115" s="922"/>
      <c r="CC115" s="922"/>
      <c r="CD115" s="922"/>
      <c r="CE115" s="922"/>
      <c r="CF115" s="916">
        <v>7.5</v>
      </c>
      <c r="CG115" s="917"/>
      <c r="CH115" s="917"/>
      <c r="CI115" s="917"/>
      <c r="CJ115" s="917"/>
      <c r="CK115" s="947"/>
      <c r="CL115" s="948"/>
      <c r="CM115" s="951" t="s">
        <v>407</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t="s">
        <v>104</v>
      </c>
      <c r="DH115" s="922"/>
      <c r="DI115" s="922"/>
      <c r="DJ115" s="922"/>
      <c r="DK115" s="922"/>
      <c r="DL115" s="922" t="s">
        <v>104</v>
      </c>
      <c r="DM115" s="922"/>
      <c r="DN115" s="922"/>
      <c r="DO115" s="922"/>
      <c r="DP115" s="922"/>
      <c r="DQ115" s="922" t="s">
        <v>104</v>
      </c>
      <c r="DR115" s="922"/>
      <c r="DS115" s="922"/>
      <c r="DT115" s="922"/>
      <c r="DU115" s="922"/>
      <c r="DV115" s="923" t="s">
        <v>104</v>
      </c>
      <c r="DW115" s="923"/>
      <c r="DX115" s="923"/>
      <c r="DY115" s="923"/>
      <c r="DZ115" s="924"/>
    </row>
    <row r="116" spans="1:130" s="191" customFormat="1" ht="26.25" customHeight="1">
      <c r="A116" s="965"/>
      <c r="B116" s="966"/>
      <c r="C116" s="967" t="s">
        <v>408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762</v>
      </c>
      <c r="AB116" s="955"/>
      <c r="AC116" s="955"/>
      <c r="AD116" s="955"/>
      <c r="AE116" s="956"/>
      <c r="AF116" s="957">
        <v>35</v>
      </c>
      <c r="AG116" s="955"/>
      <c r="AH116" s="955"/>
      <c r="AI116" s="955"/>
      <c r="AJ116" s="956"/>
      <c r="AK116" s="957">
        <v>320</v>
      </c>
      <c r="AL116" s="955"/>
      <c r="AM116" s="955"/>
      <c r="AN116" s="955"/>
      <c r="AO116" s="956"/>
      <c r="AP116" s="958">
        <v>0</v>
      </c>
      <c r="AQ116" s="959"/>
      <c r="AR116" s="959"/>
      <c r="AS116" s="959"/>
      <c r="AT116" s="960"/>
      <c r="AU116" s="902"/>
      <c r="AV116" s="903"/>
      <c r="AW116" s="903"/>
      <c r="AX116" s="903"/>
      <c r="AY116" s="903"/>
      <c r="AZ116" s="969" t="s">
        <v>409</v>
      </c>
      <c r="BA116" s="970"/>
      <c r="BB116" s="970"/>
      <c r="BC116" s="970"/>
      <c r="BD116" s="970"/>
      <c r="BE116" s="970"/>
      <c r="BF116" s="970"/>
      <c r="BG116" s="970"/>
      <c r="BH116" s="970"/>
      <c r="BI116" s="970"/>
      <c r="BJ116" s="970"/>
      <c r="BK116" s="970"/>
      <c r="BL116" s="970"/>
      <c r="BM116" s="970"/>
      <c r="BN116" s="970"/>
      <c r="BO116" s="970"/>
      <c r="BP116" s="971"/>
      <c r="BQ116" s="921" t="s">
        <v>104</v>
      </c>
      <c r="BR116" s="922"/>
      <c r="BS116" s="922"/>
      <c r="BT116" s="922"/>
      <c r="BU116" s="922"/>
      <c r="BV116" s="922" t="s">
        <v>104</v>
      </c>
      <c r="BW116" s="922"/>
      <c r="BX116" s="922"/>
      <c r="BY116" s="922"/>
      <c r="BZ116" s="922"/>
      <c r="CA116" s="922" t="s">
        <v>104</v>
      </c>
      <c r="CB116" s="922"/>
      <c r="CC116" s="922"/>
      <c r="CD116" s="922"/>
      <c r="CE116" s="922"/>
      <c r="CF116" s="916" t="s">
        <v>104</v>
      </c>
      <c r="CG116" s="917"/>
      <c r="CH116" s="917"/>
      <c r="CI116" s="917"/>
      <c r="CJ116" s="917"/>
      <c r="CK116" s="947"/>
      <c r="CL116" s="948"/>
      <c r="CM116" s="918" t="s">
        <v>410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104</v>
      </c>
      <c r="DH116" s="922"/>
      <c r="DI116" s="922"/>
      <c r="DJ116" s="922"/>
      <c r="DK116" s="922"/>
      <c r="DL116" s="922" t="s">
        <v>104</v>
      </c>
      <c r="DM116" s="922"/>
      <c r="DN116" s="922"/>
      <c r="DO116" s="922"/>
      <c r="DP116" s="922"/>
      <c r="DQ116" s="922" t="s">
        <v>104</v>
      </c>
      <c r="DR116" s="922"/>
      <c r="DS116" s="922"/>
      <c r="DT116" s="922"/>
      <c r="DU116" s="922"/>
      <c r="DV116" s="923" t="s">
        <v>104</v>
      </c>
      <c r="DW116" s="923"/>
      <c r="DX116" s="923"/>
      <c r="DY116" s="923"/>
      <c r="DZ116" s="924"/>
    </row>
    <row r="117" spans="1:130" s="191" customFormat="1" ht="26.25" customHeight="1">
      <c r="A117" s="906" t="s">
        <v>139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411</v>
      </c>
      <c r="Z117" s="888"/>
      <c r="AA117" s="978">
        <v>87932213</v>
      </c>
      <c r="AB117" s="979"/>
      <c r="AC117" s="979"/>
      <c r="AD117" s="979"/>
      <c r="AE117" s="980"/>
      <c r="AF117" s="981">
        <v>88261099</v>
      </c>
      <c r="AG117" s="979"/>
      <c r="AH117" s="979"/>
      <c r="AI117" s="979"/>
      <c r="AJ117" s="980"/>
      <c r="AK117" s="981">
        <v>88450679</v>
      </c>
      <c r="AL117" s="979"/>
      <c r="AM117" s="979"/>
      <c r="AN117" s="979"/>
      <c r="AO117" s="980"/>
      <c r="AP117" s="982"/>
      <c r="AQ117" s="983"/>
      <c r="AR117" s="983"/>
      <c r="AS117" s="983"/>
      <c r="AT117" s="984"/>
      <c r="AU117" s="902"/>
      <c r="AV117" s="903"/>
      <c r="AW117" s="903"/>
      <c r="AX117" s="903"/>
      <c r="AY117" s="903"/>
      <c r="AZ117" s="951" t="s">
        <v>412</v>
      </c>
      <c r="BA117" s="952"/>
      <c r="BB117" s="952"/>
      <c r="BC117" s="952"/>
      <c r="BD117" s="952"/>
      <c r="BE117" s="952"/>
      <c r="BF117" s="952"/>
      <c r="BG117" s="952"/>
      <c r="BH117" s="952"/>
      <c r="BI117" s="952"/>
      <c r="BJ117" s="952"/>
      <c r="BK117" s="952"/>
      <c r="BL117" s="952"/>
      <c r="BM117" s="952"/>
      <c r="BN117" s="952"/>
      <c r="BO117" s="952"/>
      <c r="BP117" s="953"/>
      <c r="BQ117" s="921" t="s">
        <v>104</v>
      </c>
      <c r="BR117" s="922"/>
      <c r="BS117" s="922"/>
      <c r="BT117" s="922"/>
      <c r="BU117" s="922"/>
      <c r="BV117" s="922" t="s">
        <v>104</v>
      </c>
      <c r="BW117" s="922"/>
      <c r="BX117" s="922"/>
      <c r="BY117" s="922"/>
      <c r="BZ117" s="922"/>
      <c r="CA117" s="922" t="s">
        <v>104</v>
      </c>
      <c r="CB117" s="922"/>
      <c r="CC117" s="922"/>
      <c r="CD117" s="922"/>
      <c r="CE117" s="922"/>
      <c r="CF117" s="916" t="s">
        <v>104</v>
      </c>
      <c r="CG117" s="917"/>
      <c r="CH117" s="917"/>
      <c r="CI117" s="917"/>
      <c r="CJ117" s="917"/>
      <c r="CK117" s="947"/>
      <c r="CL117" s="948"/>
      <c r="CM117" s="918" t="s">
        <v>413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104</v>
      </c>
      <c r="DH117" s="922"/>
      <c r="DI117" s="922"/>
      <c r="DJ117" s="922"/>
      <c r="DK117" s="922"/>
      <c r="DL117" s="922" t="s">
        <v>104</v>
      </c>
      <c r="DM117" s="922"/>
      <c r="DN117" s="922"/>
      <c r="DO117" s="922"/>
      <c r="DP117" s="922"/>
      <c r="DQ117" s="922" t="s">
        <v>104</v>
      </c>
      <c r="DR117" s="922"/>
      <c r="DS117" s="922"/>
      <c r="DT117" s="922"/>
      <c r="DU117" s="922"/>
      <c r="DV117" s="923" t="s">
        <v>104</v>
      </c>
      <c r="DW117" s="923"/>
      <c r="DX117" s="923"/>
      <c r="DY117" s="923"/>
      <c r="DZ117" s="924"/>
    </row>
    <row r="118" spans="1:130" s="191" customFormat="1" ht="26.25" customHeight="1">
      <c r="A118" s="906" t="s">
        <v>387</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385</v>
      </c>
      <c r="AB118" s="887"/>
      <c r="AC118" s="887"/>
      <c r="AD118" s="887"/>
      <c r="AE118" s="888"/>
      <c r="AF118" s="886" t="s">
        <v>278</v>
      </c>
      <c r="AG118" s="887"/>
      <c r="AH118" s="887"/>
      <c r="AI118" s="887"/>
      <c r="AJ118" s="888"/>
      <c r="AK118" s="886" t="s">
        <v>277</v>
      </c>
      <c r="AL118" s="887"/>
      <c r="AM118" s="887"/>
      <c r="AN118" s="887"/>
      <c r="AO118" s="888"/>
      <c r="AP118" s="973" t="s">
        <v>386</v>
      </c>
      <c r="AQ118" s="974"/>
      <c r="AR118" s="974"/>
      <c r="AS118" s="974"/>
      <c r="AT118" s="975"/>
      <c r="AU118" s="902"/>
      <c r="AV118" s="903"/>
      <c r="AW118" s="903"/>
      <c r="AX118" s="903"/>
      <c r="AY118" s="903"/>
      <c r="AZ118" s="976" t="s">
        <v>414</v>
      </c>
      <c r="BA118" s="967"/>
      <c r="BB118" s="967"/>
      <c r="BC118" s="967"/>
      <c r="BD118" s="967"/>
      <c r="BE118" s="967"/>
      <c r="BF118" s="967"/>
      <c r="BG118" s="967"/>
      <c r="BH118" s="967"/>
      <c r="BI118" s="967"/>
      <c r="BJ118" s="967"/>
      <c r="BK118" s="967"/>
      <c r="BL118" s="967"/>
      <c r="BM118" s="967"/>
      <c r="BN118" s="967"/>
      <c r="BO118" s="967"/>
      <c r="BP118" s="968"/>
      <c r="BQ118" s="993" t="s">
        <v>348</v>
      </c>
      <c r="BR118" s="994"/>
      <c r="BS118" s="994"/>
      <c r="BT118" s="994"/>
      <c r="BU118" s="994"/>
      <c r="BV118" s="994" t="s">
        <v>348</v>
      </c>
      <c r="BW118" s="994"/>
      <c r="BX118" s="994"/>
      <c r="BY118" s="994"/>
      <c r="BZ118" s="994"/>
      <c r="CA118" s="994" t="s">
        <v>348</v>
      </c>
      <c r="CB118" s="994"/>
      <c r="CC118" s="994"/>
      <c r="CD118" s="994"/>
      <c r="CE118" s="994"/>
      <c r="CF118" s="916" t="s">
        <v>348</v>
      </c>
      <c r="CG118" s="917"/>
      <c r="CH118" s="917"/>
      <c r="CI118" s="917"/>
      <c r="CJ118" s="917"/>
      <c r="CK118" s="947"/>
      <c r="CL118" s="948"/>
      <c r="CM118" s="918" t="s">
        <v>415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348</v>
      </c>
      <c r="DH118" s="922"/>
      <c r="DI118" s="922"/>
      <c r="DJ118" s="922"/>
      <c r="DK118" s="922"/>
      <c r="DL118" s="922" t="s">
        <v>348</v>
      </c>
      <c r="DM118" s="922"/>
      <c r="DN118" s="922"/>
      <c r="DO118" s="922"/>
      <c r="DP118" s="922"/>
      <c r="DQ118" s="922" t="s">
        <v>348</v>
      </c>
      <c r="DR118" s="922"/>
      <c r="DS118" s="922"/>
      <c r="DT118" s="922"/>
      <c r="DU118" s="922"/>
      <c r="DV118" s="923" t="s">
        <v>348</v>
      </c>
      <c r="DW118" s="923"/>
      <c r="DX118" s="923"/>
      <c r="DY118" s="923"/>
      <c r="DZ118" s="924"/>
    </row>
    <row r="119" spans="1:130" s="191" customFormat="1" ht="26.25" customHeight="1">
      <c r="A119" s="1058" t="s">
        <v>390</v>
      </c>
      <c r="B119" s="946"/>
      <c r="C119" s="925" t="s">
        <v>391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v>531470</v>
      </c>
      <c r="AB119" s="894"/>
      <c r="AC119" s="894"/>
      <c r="AD119" s="894"/>
      <c r="AE119" s="895"/>
      <c r="AF119" s="896">
        <v>238108</v>
      </c>
      <c r="AG119" s="894"/>
      <c r="AH119" s="894"/>
      <c r="AI119" s="894"/>
      <c r="AJ119" s="895"/>
      <c r="AK119" s="896">
        <v>238249</v>
      </c>
      <c r="AL119" s="894"/>
      <c r="AM119" s="894"/>
      <c r="AN119" s="894"/>
      <c r="AO119" s="895"/>
      <c r="AP119" s="897">
        <v>0.1</v>
      </c>
      <c r="AQ119" s="898"/>
      <c r="AR119" s="898"/>
      <c r="AS119" s="898"/>
      <c r="AT119" s="899"/>
      <c r="AU119" s="904"/>
      <c r="AV119" s="905"/>
      <c r="AW119" s="905"/>
      <c r="AX119" s="905"/>
      <c r="AY119" s="905"/>
      <c r="AZ119" s="222" t="s">
        <v>139</v>
      </c>
      <c r="BA119" s="222"/>
      <c r="BB119" s="222"/>
      <c r="BC119" s="222"/>
      <c r="BD119" s="222"/>
      <c r="BE119" s="222"/>
      <c r="BF119" s="222"/>
      <c r="BG119" s="222"/>
      <c r="BH119" s="222"/>
      <c r="BI119" s="222"/>
      <c r="BJ119" s="222"/>
      <c r="BK119" s="222"/>
      <c r="BL119" s="222"/>
      <c r="BM119" s="222"/>
      <c r="BN119" s="222"/>
      <c r="BO119" s="977" t="s">
        <v>416</v>
      </c>
      <c r="BP119" s="1001"/>
      <c r="BQ119" s="993">
        <v>1181260908</v>
      </c>
      <c r="BR119" s="994"/>
      <c r="BS119" s="994"/>
      <c r="BT119" s="994"/>
      <c r="BU119" s="994"/>
      <c r="BV119" s="994">
        <v>1166217839</v>
      </c>
      <c r="BW119" s="994"/>
      <c r="BX119" s="994"/>
      <c r="BY119" s="994"/>
      <c r="BZ119" s="994"/>
      <c r="CA119" s="994">
        <v>1160633333</v>
      </c>
      <c r="CB119" s="994"/>
      <c r="CC119" s="994"/>
      <c r="CD119" s="994"/>
      <c r="CE119" s="994"/>
      <c r="CF119" s="995"/>
      <c r="CG119" s="996"/>
      <c r="CH119" s="996"/>
      <c r="CI119" s="996"/>
      <c r="CJ119" s="997"/>
      <c r="CK119" s="949"/>
      <c r="CL119" s="950"/>
      <c r="CM119" s="998" t="s">
        <v>417</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v>21591</v>
      </c>
      <c r="DH119" s="922"/>
      <c r="DI119" s="922"/>
      <c r="DJ119" s="922"/>
      <c r="DK119" s="922"/>
      <c r="DL119" s="922" t="s">
        <v>418</v>
      </c>
      <c r="DM119" s="922"/>
      <c r="DN119" s="922"/>
      <c r="DO119" s="922"/>
      <c r="DP119" s="922"/>
      <c r="DQ119" s="922" t="s">
        <v>418</v>
      </c>
      <c r="DR119" s="922"/>
      <c r="DS119" s="922"/>
      <c r="DT119" s="922"/>
      <c r="DU119" s="922"/>
      <c r="DV119" s="923" t="s">
        <v>418</v>
      </c>
      <c r="DW119" s="923"/>
      <c r="DX119" s="923"/>
      <c r="DY119" s="923"/>
      <c r="DZ119" s="924"/>
    </row>
    <row r="120" spans="1:130" s="191" customFormat="1" ht="26.25" customHeight="1">
      <c r="A120" s="1059"/>
      <c r="B120" s="948"/>
      <c r="C120" s="918" t="s">
        <v>394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418</v>
      </c>
      <c r="AB120" s="955"/>
      <c r="AC120" s="955"/>
      <c r="AD120" s="955"/>
      <c r="AE120" s="956"/>
      <c r="AF120" s="957" t="s">
        <v>418</v>
      </c>
      <c r="AG120" s="955"/>
      <c r="AH120" s="955"/>
      <c r="AI120" s="955"/>
      <c r="AJ120" s="956"/>
      <c r="AK120" s="957" t="s">
        <v>418</v>
      </c>
      <c r="AL120" s="955"/>
      <c r="AM120" s="955"/>
      <c r="AN120" s="955"/>
      <c r="AO120" s="956"/>
      <c r="AP120" s="958" t="s">
        <v>418</v>
      </c>
      <c r="AQ120" s="959"/>
      <c r="AR120" s="959"/>
      <c r="AS120" s="959"/>
      <c r="AT120" s="960"/>
      <c r="AU120" s="985" t="s">
        <v>419</v>
      </c>
      <c r="AV120" s="986"/>
      <c r="AW120" s="986"/>
      <c r="AX120" s="986"/>
      <c r="AY120" s="987"/>
      <c r="AZ120" s="942" t="s">
        <v>420</v>
      </c>
      <c r="BA120" s="891"/>
      <c r="BB120" s="891"/>
      <c r="BC120" s="891"/>
      <c r="BD120" s="891"/>
      <c r="BE120" s="891"/>
      <c r="BF120" s="891"/>
      <c r="BG120" s="891"/>
      <c r="BH120" s="891"/>
      <c r="BI120" s="891"/>
      <c r="BJ120" s="891"/>
      <c r="BK120" s="891"/>
      <c r="BL120" s="891"/>
      <c r="BM120" s="891"/>
      <c r="BN120" s="891"/>
      <c r="BO120" s="891"/>
      <c r="BP120" s="892"/>
      <c r="BQ120" s="928">
        <v>90759801</v>
      </c>
      <c r="BR120" s="929"/>
      <c r="BS120" s="929"/>
      <c r="BT120" s="929"/>
      <c r="BU120" s="929"/>
      <c r="BV120" s="929">
        <v>102668902</v>
      </c>
      <c r="BW120" s="929"/>
      <c r="BX120" s="929"/>
      <c r="BY120" s="929"/>
      <c r="BZ120" s="929"/>
      <c r="CA120" s="929">
        <v>105161457</v>
      </c>
      <c r="CB120" s="929"/>
      <c r="CC120" s="929"/>
      <c r="CD120" s="929"/>
      <c r="CE120" s="929"/>
      <c r="CF120" s="943">
        <v>49.9</v>
      </c>
      <c r="CG120" s="944"/>
      <c r="CH120" s="944"/>
      <c r="CI120" s="944"/>
      <c r="CJ120" s="944"/>
      <c r="CK120" s="1002" t="s">
        <v>421</v>
      </c>
      <c r="CL120" s="1003"/>
      <c r="CM120" s="1003"/>
      <c r="CN120" s="1003"/>
      <c r="CO120" s="1004"/>
      <c r="CP120" s="1010" t="s">
        <v>422</v>
      </c>
      <c r="CQ120" s="1011"/>
      <c r="CR120" s="1011"/>
      <c r="CS120" s="1011"/>
      <c r="CT120" s="1011"/>
      <c r="CU120" s="1011"/>
      <c r="CV120" s="1011"/>
      <c r="CW120" s="1011"/>
      <c r="CX120" s="1011"/>
      <c r="CY120" s="1011"/>
      <c r="CZ120" s="1011"/>
      <c r="DA120" s="1011"/>
      <c r="DB120" s="1011"/>
      <c r="DC120" s="1011"/>
      <c r="DD120" s="1011"/>
      <c r="DE120" s="1011"/>
      <c r="DF120" s="1012"/>
      <c r="DG120" s="928">
        <v>9788909</v>
      </c>
      <c r="DH120" s="929"/>
      <c r="DI120" s="929"/>
      <c r="DJ120" s="929"/>
      <c r="DK120" s="929"/>
      <c r="DL120" s="929">
        <v>8913885</v>
      </c>
      <c r="DM120" s="929"/>
      <c r="DN120" s="929"/>
      <c r="DO120" s="929"/>
      <c r="DP120" s="929"/>
      <c r="DQ120" s="929">
        <v>16602290</v>
      </c>
      <c r="DR120" s="929"/>
      <c r="DS120" s="929"/>
      <c r="DT120" s="929"/>
      <c r="DU120" s="929"/>
      <c r="DV120" s="930">
        <v>7.9</v>
      </c>
      <c r="DW120" s="930"/>
      <c r="DX120" s="930"/>
      <c r="DY120" s="930"/>
      <c r="DZ120" s="931"/>
    </row>
    <row r="121" spans="1:130" s="191" customFormat="1" ht="26.25" customHeight="1">
      <c r="A121" s="1059"/>
      <c r="B121" s="948"/>
      <c r="C121" s="969" t="s">
        <v>423</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t="s">
        <v>418</v>
      </c>
      <c r="AB121" s="955"/>
      <c r="AC121" s="955"/>
      <c r="AD121" s="955"/>
      <c r="AE121" s="956"/>
      <c r="AF121" s="957" t="s">
        <v>418</v>
      </c>
      <c r="AG121" s="955"/>
      <c r="AH121" s="955"/>
      <c r="AI121" s="955"/>
      <c r="AJ121" s="956"/>
      <c r="AK121" s="957" t="s">
        <v>418</v>
      </c>
      <c r="AL121" s="955"/>
      <c r="AM121" s="955"/>
      <c r="AN121" s="955"/>
      <c r="AO121" s="956"/>
      <c r="AP121" s="958" t="s">
        <v>418</v>
      </c>
      <c r="AQ121" s="959"/>
      <c r="AR121" s="959"/>
      <c r="AS121" s="959"/>
      <c r="AT121" s="960"/>
      <c r="AU121" s="988"/>
      <c r="AV121" s="989"/>
      <c r="AW121" s="989"/>
      <c r="AX121" s="989"/>
      <c r="AY121" s="990"/>
      <c r="AZ121" s="951" t="s">
        <v>424</v>
      </c>
      <c r="BA121" s="952"/>
      <c r="BB121" s="952"/>
      <c r="BC121" s="952"/>
      <c r="BD121" s="952"/>
      <c r="BE121" s="952"/>
      <c r="BF121" s="952"/>
      <c r="BG121" s="952"/>
      <c r="BH121" s="952"/>
      <c r="BI121" s="952"/>
      <c r="BJ121" s="952"/>
      <c r="BK121" s="952"/>
      <c r="BL121" s="952"/>
      <c r="BM121" s="952"/>
      <c r="BN121" s="952"/>
      <c r="BO121" s="952"/>
      <c r="BP121" s="953"/>
      <c r="BQ121" s="921">
        <v>27135304</v>
      </c>
      <c r="BR121" s="922"/>
      <c r="BS121" s="922"/>
      <c r="BT121" s="922"/>
      <c r="BU121" s="922"/>
      <c r="BV121" s="922">
        <v>26038950</v>
      </c>
      <c r="BW121" s="922"/>
      <c r="BX121" s="922"/>
      <c r="BY121" s="922"/>
      <c r="BZ121" s="922"/>
      <c r="CA121" s="922">
        <v>25579898</v>
      </c>
      <c r="CB121" s="922"/>
      <c r="CC121" s="922"/>
      <c r="CD121" s="922"/>
      <c r="CE121" s="922"/>
      <c r="CF121" s="916">
        <v>12.1</v>
      </c>
      <c r="CG121" s="917"/>
      <c r="CH121" s="917"/>
      <c r="CI121" s="917"/>
      <c r="CJ121" s="917"/>
      <c r="CK121" s="1005"/>
      <c r="CL121" s="1006"/>
      <c r="CM121" s="1006"/>
      <c r="CN121" s="1006"/>
      <c r="CO121" s="1007"/>
      <c r="CP121" s="1015" t="s">
        <v>425</v>
      </c>
      <c r="CQ121" s="1016"/>
      <c r="CR121" s="1016"/>
      <c r="CS121" s="1016"/>
      <c r="CT121" s="1016"/>
      <c r="CU121" s="1016"/>
      <c r="CV121" s="1016"/>
      <c r="CW121" s="1016"/>
      <c r="CX121" s="1016"/>
      <c r="CY121" s="1016"/>
      <c r="CZ121" s="1016"/>
      <c r="DA121" s="1016"/>
      <c r="DB121" s="1016"/>
      <c r="DC121" s="1016"/>
      <c r="DD121" s="1016"/>
      <c r="DE121" s="1016"/>
      <c r="DF121" s="1017"/>
      <c r="DG121" s="921" t="s">
        <v>418</v>
      </c>
      <c r="DH121" s="922"/>
      <c r="DI121" s="922"/>
      <c r="DJ121" s="922"/>
      <c r="DK121" s="922"/>
      <c r="DL121" s="922" t="s">
        <v>418</v>
      </c>
      <c r="DM121" s="922"/>
      <c r="DN121" s="922"/>
      <c r="DO121" s="922"/>
      <c r="DP121" s="922"/>
      <c r="DQ121" s="922" t="s">
        <v>418</v>
      </c>
      <c r="DR121" s="922"/>
      <c r="DS121" s="922"/>
      <c r="DT121" s="922"/>
      <c r="DU121" s="922"/>
      <c r="DV121" s="923" t="s">
        <v>418</v>
      </c>
      <c r="DW121" s="923"/>
      <c r="DX121" s="923"/>
      <c r="DY121" s="923"/>
      <c r="DZ121" s="924"/>
    </row>
    <row r="122" spans="1:130" s="191" customFormat="1" ht="26.25" customHeight="1">
      <c r="A122" s="1059"/>
      <c r="B122" s="948"/>
      <c r="C122" s="918" t="s">
        <v>404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418</v>
      </c>
      <c r="AB122" s="955"/>
      <c r="AC122" s="955"/>
      <c r="AD122" s="955"/>
      <c r="AE122" s="956"/>
      <c r="AF122" s="957" t="s">
        <v>418</v>
      </c>
      <c r="AG122" s="955"/>
      <c r="AH122" s="955"/>
      <c r="AI122" s="955"/>
      <c r="AJ122" s="956"/>
      <c r="AK122" s="957" t="s">
        <v>418</v>
      </c>
      <c r="AL122" s="955"/>
      <c r="AM122" s="955"/>
      <c r="AN122" s="955"/>
      <c r="AO122" s="956"/>
      <c r="AP122" s="958" t="s">
        <v>418</v>
      </c>
      <c r="AQ122" s="959"/>
      <c r="AR122" s="959"/>
      <c r="AS122" s="959"/>
      <c r="AT122" s="960"/>
      <c r="AU122" s="988"/>
      <c r="AV122" s="989"/>
      <c r="AW122" s="989"/>
      <c r="AX122" s="989"/>
      <c r="AY122" s="990"/>
      <c r="AZ122" s="976" t="s">
        <v>426</v>
      </c>
      <c r="BA122" s="967"/>
      <c r="BB122" s="967"/>
      <c r="BC122" s="967"/>
      <c r="BD122" s="967"/>
      <c r="BE122" s="967"/>
      <c r="BF122" s="967"/>
      <c r="BG122" s="967"/>
      <c r="BH122" s="967"/>
      <c r="BI122" s="967"/>
      <c r="BJ122" s="967"/>
      <c r="BK122" s="967"/>
      <c r="BL122" s="967"/>
      <c r="BM122" s="967"/>
      <c r="BN122" s="967"/>
      <c r="BO122" s="967"/>
      <c r="BP122" s="968"/>
      <c r="BQ122" s="993">
        <v>618101809</v>
      </c>
      <c r="BR122" s="994"/>
      <c r="BS122" s="994"/>
      <c r="BT122" s="994"/>
      <c r="BU122" s="994"/>
      <c r="BV122" s="994">
        <v>607801753</v>
      </c>
      <c r="BW122" s="994"/>
      <c r="BX122" s="994"/>
      <c r="BY122" s="994"/>
      <c r="BZ122" s="994"/>
      <c r="CA122" s="994">
        <v>603267198</v>
      </c>
      <c r="CB122" s="994"/>
      <c r="CC122" s="994"/>
      <c r="CD122" s="994"/>
      <c r="CE122" s="994"/>
      <c r="CF122" s="1013">
        <v>286.5</v>
      </c>
      <c r="CG122" s="1014"/>
      <c r="CH122" s="1014"/>
      <c r="CI122" s="1014"/>
      <c r="CJ122" s="1014"/>
      <c r="CK122" s="1005"/>
      <c r="CL122" s="1006"/>
      <c r="CM122" s="1006"/>
      <c r="CN122" s="1006"/>
      <c r="CO122" s="1007"/>
      <c r="CP122" s="1015" t="s">
        <v>427</v>
      </c>
      <c r="CQ122" s="1016"/>
      <c r="CR122" s="1016"/>
      <c r="CS122" s="1016"/>
      <c r="CT122" s="1016"/>
      <c r="CU122" s="1016"/>
      <c r="CV122" s="1016"/>
      <c r="CW122" s="1016"/>
      <c r="CX122" s="1016"/>
      <c r="CY122" s="1016"/>
      <c r="CZ122" s="1016"/>
      <c r="DA122" s="1016"/>
      <c r="DB122" s="1016"/>
      <c r="DC122" s="1016"/>
      <c r="DD122" s="1016"/>
      <c r="DE122" s="1016"/>
      <c r="DF122" s="1017"/>
      <c r="DG122" s="921" t="s">
        <v>348</v>
      </c>
      <c r="DH122" s="922"/>
      <c r="DI122" s="922"/>
      <c r="DJ122" s="922"/>
      <c r="DK122" s="922"/>
      <c r="DL122" s="922" t="s">
        <v>348</v>
      </c>
      <c r="DM122" s="922"/>
      <c r="DN122" s="922"/>
      <c r="DO122" s="922"/>
      <c r="DP122" s="922"/>
      <c r="DQ122" s="922" t="s">
        <v>348</v>
      </c>
      <c r="DR122" s="922"/>
      <c r="DS122" s="922"/>
      <c r="DT122" s="922"/>
      <c r="DU122" s="922"/>
      <c r="DV122" s="923" t="s">
        <v>348</v>
      </c>
      <c r="DW122" s="923"/>
      <c r="DX122" s="923"/>
      <c r="DY122" s="923"/>
      <c r="DZ122" s="924"/>
    </row>
    <row r="123" spans="1:130" s="191" customFormat="1" ht="26.25" customHeight="1">
      <c r="A123" s="1059"/>
      <c r="B123" s="948"/>
      <c r="C123" s="918" t="s">
        <v>410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348</v>
      </c>
      <c r="AB123" s="955"/>
      <c r="AC123" s="955"/>
      <c r="AD123" s="955"/>
      <c r="AE123" s="956"/>
      <c r="AF123" s="957" t="s">
        <v>348</v>
      </c>
      <c r="AG123" s="955"/>
      <c r="AH123" s="955"/>
      <c r="AI123" s="955"/>
      <c r="AJ123" s="956"/>
      <c r="AK123" s="957" t="s">
        <v>348</v>
      </c>
      <c r="AL123" s="955"/>
      <c r="AM123" s="955"/>
      <c r="AN123" s="955"/>
      <c r="AO123" s="956"/>
      <c r="AP123" s="958" t="s">
        <v>348</v>
      </c>
      <c r="AQ123" s="959"/>
      <c r="AR123" s="959"/>
      <c r="AS123" s="959"/>
      <c r="AT123" s="960"/>
      <c r="AU123" s="991"/>
      <c r="AV123" s="992"/>
      <c r="AW123" s="992"/>
      <c r="AX123" s="992"/>
      <c r="AY123" s="992"/>
      <c r="AZ123" s="222" t="s">
        <v>139</v>
      </c>
      <c r="BA123" s="222"/>
      <c r="BB123" s="222"/>
      <c r="BC123" s="222"/>
      <c r="BD123" s="222"/>
      <c r="BE123" s="222"/>
      <c r="BF123" s="222"/>
      <c r="BG123" s="222"/>
      <c r="BH123" s="222"/>
      <c r="BI123" s="222"/>
      <c r="BJ123" s="222"/>
      <c r="BK123" s="222"/>
      <c r="BL123" s="222"/>
      <c r="BM123" s="222"/>
      <c r="BN123" s="222"/>
      <c r="BO123" s="977" t="s">
        <v>428</v>
      </c>
      <c r="BP123" s="1001"/>
      <c r="BQ123" s="1065">
        <v>735996914</v>
      </c>
      <c r="BR123" s="1066"/>
      <c r="BS123" s="1066"/>
      <c r="BT123" s="1066"/>
      <c r="BU123" s="1066"/>
      <c r="BV123" s="1066">
        <v>736509605</v>
      </c>
      <c r="BW123" s="1066"/>
      <c r="BX123" s="1066"/>
      <c r="BY123" s="1066"/>
      <c r="BZ123" s="1066"/>
      <c r="CA123" s="1066">
        <v>734008553</v>
      </c>
      <c r="CB123" s="1066"/>
      <c r="CC123" s="1066"/>
      <c r="CD123" s="1066"/>
      <c r="CE123" s="1066"/>
      <c r="CF123" s="995"/>
      <c r="CG123" s="996"/>
      <c r="CH123" s="996"/>
      <c r="CI123" s="996"/>
      <c r="CJ123" s="997"/>
      <c r="CK123" s="1005"/>
      <c r="CL123" s="1006"/>
      <c r="CM123" s="1006"/>
      <c r="CN123" s="1006"/>
      <c r="CO123" s="1007"/>
      <c r="CP123" s="1015" t="s">
        <v>359</v>
      </c>
      <c r="CQ123" s="1016"/>
      <c r="CR123" s="1016"/>
      <c r="CS123" s="1016"/>
      <c r="CT123" s="1016"/>
      <c r="CU123" s="1016"/>
      <c r="CV123" s="1016"/>
      <c r="CW123" s="1016"/>
      <c r="CX123" s="1016"/>
      <c r="CY123" s="1016"/>
      <c r="CZ123" s="1016"/>
      <c r="DA123" s="1016"/>
      <c r="DB123" s="1016"/>
      <c r="DC123" s="1016"/>
      <c r="DD123" s="1016"/>
      <c r="DE123" s="1016"/>
      <c r="DF123" s="1017"/>
      <c r="DG123" s="921" t="s">
        <v>104</v>
      </c>
      <c r="DH123" s="922"/>
      <c r="DI123" s="922"/>
      <c r="DJ123" s="922"/>
      <c r="DK123" s="922"/>
      <c r="DL123" s="922" t="s">
        <v>104</v>
      </c>
      <c r="DM123" s="922"/>
      <c r="DN123" s="922"/>
      <c r="DO123" s="922"/>
      <c r="DP123" s="922"/>
      <c r="DQ123" s="922" t="s">
        <v>104</v>
      </c>
      <c r="DR123" s="922"/>
      <c r="DS123" s="922"/>
      <c r="DT123" s="922"/>
      <c r="DU123" s="922"/>
      <c r="DV123" s="923" t="s">
        <v>104</v>
      </c>
      <c r="DW123" s="923"/>
      <c r="DX123" s="923"/>
      <c r="DY123" s="923"/>
      <c r="DZ123" s="924"/>
    </row>
    <row r="124" spans="1:130" s="191" customFormat="1" ht="26.25" customHeight="1" thickBot="1">
      <c r="A124" s="1059"/>
      <c r="B124" s="948"/>
      <c r="C124" s="918" t="s">
        <v>413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104</v>
      </c>
      <c r="AB124" s="955"/>
      <c r="AC124" s="955"/>
      <c r="AD124" s="955"/>
      <c r="AE124" s="956"/>
      <c r="AF124" s="957" t="s">
        <v>104</v>
      </c>
      <c r="AG124" s="955"/>
      <c r="AH124" s="955"/>
      <c r="AI124" s="955"/>
      <c r="AJ124" s="956"/>
      <c r="AK124" s="957" t="s">
        <v>104</v>
      </c>
      <c r="AL124" s="955"/>
      <c r="AM124" s="955"/>
      <c r="AN124" s="955"/>
      <c r="AO124" s="956"/>
      <c r="AP124" s="958" t="s">
        <v>104</v>
      </c>
      <c r="AQ124" s="959"/>
      <c r="AR124" s="959"/>
      <c r="AS124" s="959"/>
      <c r="AT124" s="960"/>
      <c r="AU124" s="1061" t="s">
        <v>429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213.2</v>
      </c>
      <c r="BR124" s="1025"/>
      <c r="BS124" s="1025"/>
      <c r="BT124" s="1025"/>
      <c r="BU124" s="1025"/>
      <c r="BV124" s="1025">
        <v>202.4</v>
      </c>
      <c r="BW124" s="1025"/>
      <c r="BX124" s="1025"/>
      <c r="BY124" s="1025"/>
      <c r="BZ124" s="1025"/>
      <c r="CA124" s="1025">
        <v>202.6</v>
      </c>
      <c r="CB124" s="1025"/>
      <c r="CC124" s="1025"/>
      <c r="CD124" s="1025"/>
      <c r="CE124" s="1025"/>
      <c r="CF124" s="1026"/>
      <c r="CG124" s="1027"/>
      <c r="CH124" s="1027"/>
      <c r="CI124" s="1027"/>
      <c r="CJ124" s="1028"/>
      <c r="CK124" s="1008"/>
      <c r="CL124" s="1008"/>
      <c r="CM124" s="1008"/>
      <c r="CN124" s="1008"/>
      <c r="CO124" s="1009"/>
      <c r="CP124" s="1029" t="s">
        <v>430</v>
      </c>
      <c r="CQ124" s="1030"/>
      <c r="CR124" s="1030"/>
      <c r="CS124" s="1030"/>
      <c r="CT124" s="1030"/>
      <c r="CU124" s="1030"/>
      <c r="CV124" s="1030"/>
      <c r="CW124" s="1030"/>
      <c r="CX124" s="1030"/>
      <c r="CY124" s="1030"/>
      <c r="CZ124" s="1030"/>
      <c r="DA124" s="1030"/>
      <c r="DB124" s="1030"/>
      <c r="DC124" s="1030"/>
      <c r="DD124" s="1030"/>
      <c r="DE124" s="1030"/>
      <c r="DF124" s="1031"/>
      <c r="DG124" s="993" t="s">
        <v>104</v>
      </c>
      <c r="DH124" s="994"/>
      <c r="DI124" s="994"/>
      <c r="DJ124" s="994"/>
      <c r="DK124" s="994"/>
      <c r="DL124" s="994" t="s">
        <v>104</v>
      </c>
      <c r="DM124" s="994"/>
      <c r="DN124" s="994"/>
      <c r="DO124" s="994"/>
      <c r="DP124" s="994"/>
      <c r="DQ124" s="994" t="s">
        <v>104</v>
      </c>
      <c r="DR124" s="994"/>
      <c r="DS124" s="994"/>
      <c r="DT124" s="994"/>
      <c r="DU124" s="994"/>
      <c r="DV124" s="1018" t="s">
        <v>104</v>
      </c>
      <c r="DW124" s="1018"/>
      <c r="DX124" s="1018"/>
      <c r="DY124" s="1018"/>
      <c r="DZ124" s="1019"/>
    </row>
    <row r="125" spans="1:130" s="191" customFormat="1" ht="26.25" customHeight="1">
      <c r="A125" s="1059"/>
      <c r="B125" s="948"/>
      <c r="C125" s="918" t="s">
        <v>415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104</v>
      </c>
      <c r="AB125" s="955"/>
      <c r="AC125" s="955"/>
      <c r="AD125" s="955"/>
      <c r="AE125" s="956"/>
      <c r="AF125" s="957" t="s">
        <v>104</v>
      </c>
      <c r="AG125" s="955"/>
      <c r="AH125" s="955"/>
      <c r="AI125" s="955"/>
      <c r="AJ125" s="956"/>
      <c r="AK125" s="957" t="s">
        <v>104</v>
      </c>
      <c r="AL125" s="955"/>
      <c r="AM125" s="955"/>
      <c r="AN125" s="955"/>
      <c r="AO125" s="956"/>
      <c r="AP125" s="958" t="s">
        <v>104</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431</v>
      </c>
      <c r="CL125" s="1003"/>
      <c r="CM125" s="1003"/>
      <c r="CN125" s="1003"/>
      <c r="CO125" s="1004"/>
      <c r="CP125" s="942" t="s">
        <v>432</v>
      </c>
      <c r="CQ125" s="891"/>
      <c r="CR125" s="891"/>
      <c r="CS125" s="891"/>
      <c r="CT125" s="891"/>
      <c r="CU125" s="891"/>
      <c r="CV125" s="891"/>
      <c r="CW125" s="891"/>
      <c r="CX125" s="891"/>
      <c r="CY125" s="891"/>
      <c r="CZ125" s="891"/>
      <c r="DA125" s="891"/>
      <c r="DB125" s="891"/>
      <c r="DC125" s="891"/>
      <c r="DD125" s="891"/>
      <c r="DE125" s="891"/>
      <c r="DF125" s="892"/>
      <c r="DG125" s="928" t="s">
        <v>104</v>
      </c>
      <c r="DH125" s="929"/>
      <c r="DI125" s="929"/>
      <c r="DJ125" s="929"/>
      <c r="DK125" s="929"/>
      <c r="DL125" s="929" t="s">
        <v>104</v>
      </c>
      <c r="DM125" s="929"/>
      <c r="DN125" s="929"/>
      <c r="DO125" s="929"/>
      <c r="DP125" s="929"/>
      <c r="DQ125" s="929" t="s">
        <v>104</v>
      </c>
      <c r="DR125" s="929"/>
      <c r="DS125" s="929"/>
      <c r="DT125" s="929"/>
      <c r="DU125" s="929"/>
      <c r="DV125" s="930" t="s">
        <v>104</v>
      </c>
      <c r="DW125" s="930"/>
      <c r="DX125" s="930"/>
      <c r="DY125" s="930"/>
      <c r="DZ125" s="931"/>
    </row>
    <row r="126" spans="1:130" s="191" customFormat="1" ht="26.25" customHeight="1" thickBot="1">
      <c r="A126" s="1059"/>
      <c r="B126" s="948"/>
      <c r="C126" s="918" t="s">
        <v>417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104</v>
      </c>
      <c r="AB126" s="955"/>
      <c r="AC126" s="955"/>
      <c r="AD126" s="955"/>
      <c r="AE126" s="956"/>
      <c r="AF126" s="957" t="s">
        <v>104</v>
      </c>
      <c r="AG126" s="955"/>
      <c r="AH126" s="955"/>
      <c r="AI126" s="955"/>
      <c r="AJ126" s="956"/>
      <c r="AK126" s="957" t="s">
        <v>104</v>
      </c>
      <c r="AL126" s="955"/>
      <c r="AM126" s="955"/>
      <c r="AN126" s="955"/>
      <c r="AO126" s="956"/>
      <c r="AP126" s="958" t="s">
        <v>104</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433</v>
      </c>
      <c r="CQ126" s="952"/>
      <c r="CR126" s="952"/>
      <c r="CS126" s="952"/>
      <c r="CT126" s="952"/>
      <c r="CU126" s="952"/>
      <c r="CV126" s="952"/>
      <c r="CW126" s="952"/>
      <c r="CX126" s="952"/>
      <c r="CY126" s="952"/>
      <c r="CZ126" s="952"/>
      <c r="DA126" s="952"/>
      <c r="DB126" s="952"/>
      <c r="DC126" s="952"/>
      <c r="DD126" s="952"/>
      <c r="DE126" s="952"/>
      <c r="DF126" s="953"/>
      <c r="DG126" s="921">
        <v>7595259</v>
      </c>
      <c r="DH126" s="922"/>
      <c r="DI126" s="922"/>
      <c r="DJ126" s="922"/>
      <c r="DK126" s="922"/>
      <c r="DL126" s="922">
        <v>7356023</v>
      </c>
      <c r="DM126" s="922"/>
      <c r="DN126" s="922"/>
      <c r="DO126" s="922"/>
      <c r="DP126" s="922"/>
      <c r="DQ126" s="922">
        <v>7094348</v>
      </c>
      <c r="DR126" s="922"/>
      <c r="DS126" s="922"/>
      <c r="DT126" s="922"/>
      <c r="DU126" s="922"/>
      <c r="DV126" s="923">
        <v>3.4</v>
      </c>
      <c r="DW126" s="923"/>
      <c r="DX126" s="923"/>
      <c r="DY126" s="923"/>
      <c r="DZ126" s="924"/>
    </row>
    <row r="127" spans="1:130" s="191" customFormat="1" ht="26.25" customHeight="1">
      <c r="A127" s="1060"/>
      <c r="B127" s="950"/>
      <c r="C127" s="998" t="s">
        <v>434</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88372</v>
      </c>
      <c r="AB127" s="955"/>
      <c r="AC127" s="955"/>
      <c r="AD127" s="955"/>
      <c r="AE127" s="956"/>
      <c r="AF127" s="957">
        <v>47224</v>
      </c>
      <c r="AG127" s="955"/>
      <c r="AH127" s="955"/>
      <c r="AI127" s="955"/>
      <c r="AJ127" s="956"/>
      <c r="AK127" s="957">
        <v>21062</v>
      </c>
      <c r="AL127" s="955"/>
      <c r="AM127" s="955"/>
      <c r="AN127" s="955"/>
      <c r="AO127" s="956"/>
      <c r="AP127" s="958">
        <v>0</v>
      </c>
      <c r="AQ127" s="959"/>
      <c r="AR127" s="959"/>
      <c r="AS127" s="959"/>
      <c r="AT127" s="960"/>
      <c r="AU127" s="227"/>
      <c r="AV127" s="227"/>
      <c r="AW127" s="227"/>
      <c r="AX127" s="1032" t="s">
        <v>435</v>
      </c>
      <c r="AY127" s="1033"/>
      <c r="AZ127" s="1033"/>
      <c r="BA127" s="1033"/>
      <c r="BB127" s="1033"/>
      <c r="BC127" s="1033"/>
      <c r="BD127" s="1033"/>
      <c r="BE127" s="1034"/>
      <c r="BF127" s="1035" t="s">
        <v>436</v>
      </c>
      <c r="BG127" s="1033"/>
      <c r="BH127" s="1033"/>
      <c r="BI127" s="1033"/>
      <c r="BJ127" s="1033"/>
      <c r="BK127" s="1033"/>
      <c r="BL127" s="1034"/>
      <c r="BM127" s="1035" t="s">
        <v>437</v>
      </c>
      <c r="BN127" s="1033"/>
      <c r="BO127" s="1033"/>
      <c r="BP127" s="1033"/>
      <c r="BQ127" s="1033"/>
      <c r="BR127" s="1033"/>
      <c r="BS127" s="1034"/>
      <c r="BT127" s="1035" t="s">
        <v>438</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439</v>
      </c>
      <c r="CQ127" s="952"/>
      <c r="CR127" s="952"/>
      <c r="CS127" s="952"/>
      <c r="CT127" s="952"/>
      <c r="CU127" s="952"/>
      <c r="CV127" s="952"/>
      <c r="CW127" s="952"/>
      <c r="CX127" s="952"/>
      <c r="CY127" s="952"/>
      <c r="CZ127" s="952"/>
      <c r="DA127" s="952"/>
      <c r="DB127" s="952"/>
      <c r="DC127" s="952"/>
      <c r="DD127" s="952"/>
      <c r="DE127" s="952"/>
      <c r="DF127" s="953"/>
      <c r="DG127" s="921" t="s">
        <v>104</v>
      </c>
      <c r="DH127" s="922"/>
      <c r="DI127" s="922"/>
      <c r="DJ127" s="922"/>
      <c r="DK127" s="922"/>
      <c r="DL127" s="922" t="s">
        <v>104</v>
      </c>
      <c r="DM127" s="922"/>
      <c r="DN127" s="922"/>
      <c r="DO127" s="922"/>
      <c r="DP127" s="922"/>
      <c r="DQ127" s="922" t="s">
        <v>104</v>
      </c>
      <c r="DR127" s="922"/>
      <c r="DS127" s="922"/>
      <c r="DT127" s="922"/>
      <c r="DU127" s="922"/>
      <c r="DV127" s="923" t="s">
        <v>104</v>
      </c>
      <c r="DW127" s="923"/>
      <c r="DX127" s="923"/>
      <c r="DY127" s="923"/>
      <c r="DZ127" s="924"/>
    </row>
    <row r="128" spans="1:130" s="191" customFormat="1" ht="26.25" customHeight="1" thickBot="1">
      <c r="A128" s="1043" t="s">
        <v>440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441</v>
      </c>
      <c r="X128" s="1045"/>
      <c r="Y128" s="1045"/>
      <c r="Z128" s="1046"/>
      <c r="AA128" s="1047">
        <v>3142698</v>
      </c>
      <c r="AB128" s="1048"/>
      <c r="AC128" s="1048"/>
      <c r="AD128" s="1048"/>
      <c r="AE128" s="1049"/>
      <c r="AF128" s="1050">
        <v>3217460</v>
      </c>
      <c r="AG128" s="1048"/>
      <c r="AH128" s="1048"/>
      <c r="AI128" s="1048"/>
      <c r="AJ128" s="1049"/>
      <c r="AK128" s="1050">
        <v>3144828</v>
      </c>
      <c r="AL128" s="1048"/>
      <c r="AM128" s="1048"/>
      <c r="AN128" s="1048"/>
      <c r="AO128" s="1049"/>
      <c r="AP128" s="1051"/>
      <c r="AQ128" s="1052"/>
      <c r="AR128" s="1052"/>
      <c r="AS128" s="1052"/>
      <c r="AT128" s="1053"/>
      <c r="AU128" s="227"/>
      <c r="AV128" s="227"/>
      <c r="AW128" s="227"/>
      <c r="AX128" s="890" t="s">
        <v>442</v>
      </c>
      <c r="AY128" s="891"/>
      <c r="AZ128" s="891"/>
      <c r="BA128" s="891"/>
      <c r="BB128" s="891"/>
      <c r="BC128" s="891"/>
      <c r="BD128" s="891"/>
      <c r="BE128" s="892"/>
      <c r="BF128" s="1054" t="s">
        <v>348</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443</v>
      </c>
      <c r="CQ128" s="1037"/>
      <c r="CR128" s="1037"/>
      <c r="CS128" s="1037"/>
      <c r="CT128" s="1037"/>
      <c r="CU128" s="1037"/>
      <c r="CV128" s="1037"/>
      <c r="CW128" s="1037"/>
      <c r="CX128" s="1037"/>
      <c r="CY128" s="1037"/>
      <c r="CZ128" s="1037"/>
      <c r="DA128" s="1037"/>
      <c r="DB128" s="1037"/>
      <c r="DC128" s="1037"/>
      <c r="DD128" s="1037"/>
      <c r="DE128" s="1037"/>
      <c r="DF128" s="1038"/>
      <c r="DG128" s="1039">
        <v>16021166</v>
      </c>
      <c r="DH128" s="1040"/>
      <c r="DI128" s="1040"/>
      <c r="DJ128" s="1040"/>
      <c r="DK128" s="1040"/>
      <c r="DL128" s="1040">
        <v>15256055</v>
      </c>
      <c r="DM128" s="1040"/>
      <c r="DN128" s="1040"/>
      <c r="DO128" s="1040"/>
      <c r="DP128" s="1040"/>
      <c r="DQ128" s="1040">
        <v>8750660</v>
      </c>
      <c r="DR128" s="1040"/>
      <c r="DS128" s="1040"/>
      <c r="DT128" s="1040"/>
      <c r="DU128" s="1040"/>
      <c r="DV128" s="1041">
        <v>4.2</v>
      </c>
      <c r="DW128" s="1041"/>
      <c r="DX128" s="1041"/>
      <c r="DY128" s="1041"/>
      <c r="DZ128" s="1042"/>
    </row>
    <row r="129" spans="1:131" s="191" customFormat="1" ht="26.25" customHeight="1">
      <c r="A129" s="932" t="s">
        <v>85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444</v>
      </c>
      <c r="X129" s="1074"/>
      <c r="Y129" s="1074"/>
      <c r="Z129" s="1075"/>
      <c r="AA129" s="954">
        <v>260067325</v>
      </c>
      <c r="AB129" s="955"/>
      <c r="AC129" s="955"/>
      <c r="AD129" s="955"/>
      <c r="AE129" s="956"/>
      <c r="AF129" s="957">
        <v>264905911</v>
      </c>
      <c r="AG129" s="955"/>
      <c r="AH129" s="955"/>
      <c r="AI129" s="955"/>
      <c r="AJ129" s="956"/>
      <c r="AK129" s="957">
        <v>263483022</v>
      </c>
      <c r="AL129" s="955"/>
      <c r="AM129" s="955"/>
      <c r="AN129" s="955"/>
      <c r="AO129" s="956"/>
      <c r="AP129" s="1076"/>
      <c r="AQ129" s="1077"/>
      <c r="AR129" s="1077"/>
      <c r="AS129" s="1077"/>
      <c r="AT129" s="1078"/>
      <c r="AU129" s="229"/>
      <c r="AV129" s="229"/>
      <c r="AW129" s="229"/>
      <c r="AX129" s="1067" t="s">
        <v>445</v>
      </c>
      <c r="AY129" s="952"/>
      <c r="AZ129" s="952"/>
      <c r="BA129" s="952"/>
      <c r="BB129" s="952"/>
      <c r="BC129" s="952"/>
      <c r="BD129" s="952"/>
      <c r="BE129" s="953"/>
      <c r="BF129" s="1068" t="s">
        <v>104</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2" t="s">
        <v>446</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447</v>
      </c>
      <c r="X130" s="1074"/>
      <c r="Y130" s="1074"/>
      <c r="Z130" s="1075"/>
      <c r="AA130" s="954">
        <v>51224670</v>
      </c>
      <c r="AB130" s="955"/>
      <c r="AC130" s="955"/>
      <c r="AD130" s="955"/>
      <c r="AE130" s="956"/>
      <c r="AF130" s="957">
        <v>52671837</v>
      </c>
      <c r="AG130" s="955"/>
      <c r="AH130" s="955"/>
      <c r="AI130" s="955"/>
      <c r="AJ130" s="956"/>
      <c r="AK130" s="957">
        <v>52946221</v>
      </c>
      <c r="AL130" s="955"/>
      <c r="AM130" s="955"/>
      <c r="AN130" s="955"/>
      <c r="AO130" s="956"/>
      <c r="AP130" s="1076"/>
      <c r="AQ130" s="1077"/>
      <c r="AR130" s="1077"/>
      <c r="AS130" s="1077"/>
      <c r="AT130" s="1078"/>
      <c r="AU130" s="229"/>
      <c r="AV130" s="229"/>
      <c r="AW130" s="229"/>
      <c r="AX130" s="1067" t="s">
        <v>448</v>
      </c>
      <c r="AY130" s="952"/>
      <c r="AZ130" s="952"/>
      <c r="BA130" s="952"/>
      <c r="BB130" s="952"/>
      <c r="BC130" s="952"/>
      <c r="BD130" s="952"/>
      <c r="BE130" s="953"/>
      <c r="BF130" s="1104">
        <v>15.5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449</v>
      </c>
      <c r="X131" s="1112"/>
      <c r="Y131" s="1112"/>
      <c r="Z131" s="1113"/>
      <c r="AA131" s="1114">
        <v>208842655</v>
      </c>
      <c r="AB131" s="1115"/>
      <c r="AC131" s="1115"/>
      <c r="AD131" s="1115"/>
      <c r="AE131" s="1116"/>
      <c r="AF131" s="1117">
        <v>212234074</v>
      </c>
      <c r="AG131" s="1115"/>
      <c r="AH131" s="1115"/>
      <c r="AI131" s="1115"/>
      <c r="AJ131" s="1116"/>
      <c r="AK131" s="1117">
        <v>210536801</v>
      </c>
      <c r="AL131" s="1115"/>
      <c r="AM131" s="1115"/>
      <c r="AN131" s="1115"/>
      <c r="AO131" s="1116"/>
      <c r="AP131" s="1118"/>
      <c r="AQ131" s="1119"/>
      <c r="AR131" s="1119"/>
      <c r="AS131" s="1119"/>
      <c r="AT131" s="1120"/>
      <c r="AU131" s="229"/>
      <c r="AV131" s="229"/>
      <c r="AW131" s="229"/>
      <c r="AX131" s="1086" t="s">
        <v>450</v>
      </c>
      <c r="AY131" s="1037"/>
      <c r="AZ131" s="1037"/>
      <c r="BA131" s="1037"/>
      <c r="BB131" s="1037"/>
      <c r="BC131" s="1037"/>
      <c r="BD131" s="1037"/>
      <c r="BE131" s="1038"/>
      <c r="BF131" s="1087">
        <v>202.6</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3" t="s">
        <v>451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452</v>
      </c>
      <c r="W132" s="1097"/>
      <c r="X132" s="1097"/>
      <c r="Y132" s="1097"/>
      <c r="Z132" s="1098"/>
      <c r="AA132" s="1099">
        <v>16.071834079999999</v>
      </c>
      <c r="AB132" s="1100"/>
      <c r="AC132" s="1100"/>
      <c r="AD132" s="1100"/>
      <c r="AE132" s="1101"/>
      <c r="AF132" s="1102">
        <v>15.252876880000001</v>
      </c>
      <c r="AG132" s="1100"/>
      <c r="AH132" s="1100"/>
      <c r="AI132" s="1100"/>
      <c r="AJ132" s="1101"/>
      <c r="AK132" s="1102">
        <v>15.37005875</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453</v>
      </c>
      <c r="W133" s="1080"/>
      <c r="X133" s="1080"/>
      <c r="Y133" s="1080"/>
      <c r="Z133" s="1081"/>
      <c r="AA133" s="1082">
        <v>16.2</v>
      </c>
      <c r="AB133" s="1083"/>
      <c r="AC133" s="1083"/>
      <c r="AD133" s="1083"/>
      <c r="AE133" s="1084"/>
      <c r="AF133" s="1082">
        <v>15.9</v>
      </c>
      <c r="AG133" s="1083"/>
      <c r="AH133" s="1083"/>
      <c r="AI133" s="1083"/>
      <c r="AJ133" s="1084"/>
      <c r="AK133" s="1082">
        <v>15.5</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5"/>
    </row>
    <row r="18" spans="34:36"/>
    <row r="19" spans="34:36"/>
    <row r="20" spans="34:36">
      <c r="AI20" s="235"/>
      <c r="AJ20" s="235"/>
    </row>
    <row r="21" spans="34:36">
      <c r="AJ21" s="235"/>
    </row>
    <row r="22" spans="34:36"/>
    <row r="23" spans="34:36">
      <c r="AI23" s="235"/>
      <c r="AJ23" s="235"/>
    </row>
    <row r="24" spans="34:36">
      <c r="AJ24" s="235"/>
    </row>
    <row r="25" spans="34:36">
      <c r="AJ25" s="235"/>
    </row>
    <row r="26" spans="34:36">
      <c r="AI26" s="235"/>
      <c r="AJ26" s="235"/>
    </row>
    <row r="27" spans="34:36"/>
    <row r="28" spans="34:36">
      <c r="AI28" s="235"/>
      <c r="AJ28" s="235"/>
    </row>
    <row r="29" spans="34:36">
      <c r="AJ29" s="235"/>
    </row>
    <row r="30" spans="34:36"/>
    <row r="31" spans="34:36">
      <c r="AH31" s="235"/>
      <c r="AI31" s="235"/>
      <c r="AJ31" s="235"/>
    </row>
    <row r="32" spans="34:36"/>
    <row r="33" spans="28:36">
      <c r="AI33" s="235"/>
      <c r="AJ33" s="235"/>
    </row>
    <row r="34" spans="28:36">
      <c r="AF34" s="235"/>
    </row>
    <row r="35" spans="28:36">
      <c r="AB35" s="235"/>
      <c r="AC35" s="235"/>
      <c r="AD35" s="235"/>
      <c r="AF35" s="235"/>
      <c r="AG35" s="235"/>
      <c r="AH35" s="235"/>
      <c r="AI35" s="235"/>
      <c r="AJ35" s="235"/>
    </row>
    <row r="36" spans="28:36"/>
    <row r="37" spans="28:36">
      <c r="AE37" s="235"/>
      <c r="AJ37" s="235"/>
    </row>
    <row r="38" spans="28:36">
      <c r="AB38" s="235"/>
      <c r="AC38" s="235"/>
      <c r="AD38" s="235"/>
      <c r="AE38" s="235"/>
      <c r="AG38" s="235"/>
      <c r="AH38" s="235"/>
      <c r="AI38" s="235"/>
      <c r="AJ38" s="235"/>
    </row>
    <row r="39" spans="28:36"/>
    <row r="40" spans="28:36"/>
    <row r="41" spans="28:36"/>
    <row r="42" spans="28:36"/>
    <row r="43" spans="28:36"/>
    <row r="44" spans="28:36"/>
    <row r="45" spans="28:36"/>
    <row r="46" spans="28:36"/>
    <row r="47" spans="28:36"/>
    <row r="48" spans="28:36"/>
    <row r="49" spans="22:36">
      <c r="AG49" s="235"/>
      <c r="AH49" s="235"/>
      <c r="AI49" s="235"/>
      <c r="AJ49" s="235"/>
    </row>
    <row r="50" spans="22:36"/>
    <row r="51" spans="22:36"/>
    <row r="52" spans="22:36"/>
    <row r="53" spans="22:36"/>
    <row r="54" spans="22:36"/>
    <row r="55" spans="22:36"/>
    <row r="56" spans="22:36"/>
    <row r="57" spans="22:36"/>
    <row r="58" spans="22:36"/>
    <row r="59" spans="22:36"/>
    <row r="60" spans="22:36"/>
    <row r="61" spans="22:36"/>
    <row r="62" spans="22:36"/>
    <row r="63" spans="22:36">
      <c r="W63" s="235"/>
      <c r="AA63" s="235"/>
    </row>
    <row r="64" spans="22:36">
      <c r="V64" s="235"/>
    </row>
    <row r="65" spans="15:36">
      <c r="X65" s="235"/>
      <c r="Z65" s="235"/>
      <c r="AC65" s="235"/>
    </row>
    <row r="66" spans="15:36">
      <c r="Q66" s="235"/>
      <c r="S66" s="235"/>
      <c r="U66" s="235"/>
      <c r="AF66" s="235"/>
    </row>
    <row r="67" spans="15:36">
      <c r="O67" s="235"/>
      <c r="P67" s="235"/>
      <c r="R67" s="235"/>
      <c r="T67" s="235"/>
      <c r="Y67" s="235"/>
      <c r="AB67" s="235"/>
      <c r="AD67" s="235"/>
      <c r="AE67" s="235"/>
      <c r="AG67" s="235"/>
      <c r="AH67" s="235"/>
      <c r="AI67" s="235"/>
      <c r="AJ67" s="235"/>
    </row>
    <row r="68" spans="15:36"/>
    <row r="69" spans="15:36"/>
    <row r="70" spans="15:36"/>
    <row r="71" spans="15:36"/>
    <row r="72" spans="15:36">
      <c r="AJ72" s="235"/>
    </row>
    <row r="73" spans="15:36">
      <c r="AJ73" s="235"/>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5"/>
    </row>
    <row r="97" spans="24:36">
      <c r="AA97" s="235"/>
    </row>
    <row r="98" spans="24:36" hidden="1">
      <c r="AA98" s="235"/>
    </row>
    <row r="99" spans="24:36" hidden="1">
      <c r="AA99" s="235"/>
    </row>
    <row r="100" spans="24:36" hidden="1"/>
    <row r="101" spans="24:36" ht="12" hidden="1" customHeight="1">
      <c r="X101" s="235"/>
      <c r="Y101" s="235"/>
      <c r="Z101" s="235"/>
      <c r="AC101" s="235"/>
    </row>
    <row r="102" spans="24:36" ht="1.5" hidden="1" customHeight="1">
      <c r="AC102" s="235"/>
      <c r="AF102" s="235"/>
    </row>
    <row r="103" spans="24:36" hidden="1">
      <c r="AB103" s="235"/>
      <c r="AD103" s="235"/>
      <c r="AE103" s="235"/>
      <c r="AF103" s="235"/>
      <c r="AG103" s="235"/>
      <c r="AH103" s="235"/>
      <c r="AI103" s="235"/>
      <c r="AJ103" s="235"/>
    </row>
    <row r="104" spans="24:36" hidden="1">
      <c r="AD104" s="235"/>
      <c r="AE104" s="235"/>
      <c r="AG104" s="235"/>
      <c r="AH104" s="235"/>
      <c r="AI104" s="235"/>
      <c r="AJ104" s="235"/>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c r="T2" s="235"/>
    </row>
    <row r="3" spans="2:34">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row r="5" spans="2:34"/>
    <row r="6" spans="2:34"/>
    <row r="7" spans="2:34"/>
    <row r="8" spans="2:34"/>
    <row r="9" spans="2:34"/>
    <row r="10" spans="2:34"/>
    <row r="11" spans="2:34"/>
    <row r="12" spans="2:34"/>
    <row r="13" spans="2:34"/>
    <row r="14" spans="2:34"/>
    <row r="15" spans="2:34"/>
    <row r="16" spans="2:34"/>
    <row r="17" spans="34:34"/>
    <row r="18" spans="34:34"/>
    <row r="19" spans="34:34"/>
    <row r="20" spans="34:34"/>
    <row r="21" spans="34:34">
      <c r="AH21" s="235"/>
    </row>
    <row r="22" spans="34:34"/>
    <row r="23" spans="34:34"/>
    <row r="24" spans="34:34"/>
    <row r="25" spans="34:34"/>
    <row r="26" spans="34:34"/>
    <row r="27" spans="34:34"/>
    <row r="28" spans="34:34"/>
    <row r="29" spans="34:34"/>
    <row r="30" spans="34:34"/>
    <row r="31" spans="34:34"/>
    <row r="32" spans="34:34"/>
    <row r="33" spans="2:34"/>
    <row r="34" spans="2:34"/>
    <row r="35" spans="2:34">
      <c r="M35" s="235"/>
      <c r="T35" s="235"/>
      <c r="AC35" s="235"/>
      <c r="AD35" s="235"/>
      <c r="AE35" s="235"/>
      <c r="AF35" s="235"/>
      <c r="AG35" s="235"/>
      <c r="AH35" s="235"/>
    </row>
    <row r="36" spans="2:34">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c r="AH37" s="235"/>
    </row>
    <row r="38" spans="2:34">
      <c r="AG38" s="235"/>
      <c r="AH38" s="235"/>
    </row>
    <row r="39" spans="2:34"/>
    <row r="40" spans="2:34"/>
    <row r="41" spans="2:34"/>
    <row r="42" spans="2:34">
      <c r="T42" s="235"/>
      <c r="U42" s="235"/>
    </row>
    <row r="43" spans="2:34">
      <c r="Q43" s="235"/>
      <c r="R43" s="235"/>
      <c r="S43" s="235"/>
      <c r="V43" s="235"/>
      <c r="W43" s="235"/>
      <c r="X43" s="235"/>
      <c r="Y43" s="235"/>
      <c r="Z43" s="235"/>
      <c r="AA43" s="235"/>
      <c r="AB43" s="235"/>
      <c r="AC43" s="235"/>
      <c r="AD43" s="235"/>
      <c r="AE43" s="235"/>
      <c r="AF43" s="235"/>
      <c r="AG43" s="235"/>
      <c r="AH43" s="235"/>
    </row>
    <row r="44" spans="2:34">
      <c r="AH44" s="235"/>
    </row>
    <row r="45" spans="2:34"/>
    <row r="46" spans="2:34"/>
    <row r="47" spans="2:34"/>
    <row r="48" spans="2:34"/>
    <row r="49" spans="29:34"/>
    <row r="50" spans="29:34">
      <c r="AC50" s="235"/>
      <c r="AD50" s="235"/>
      <c r="AE50" s="235"/>
      <c r="AF50" s="235"/>
      <c r="AG50" s="235"/>
      <c r="AH50" s="235"/>
    </row>
    <row r="51" spans="29:34"/>
    <row r="52" spans="29:34"/>
    <row r="53" spans="29:34">
      <c r="AH53" s="235"/>
    </row>
    <row r="54" spans="29:34"/>
    <row r="55" spans="29:34"/>
    <row r="56" spans="29:34"/>
    <row r="57" spans="29:34"/>
    <row r="58" spans="29:34"/>
    <row r="59" spans="29:34"/>
    <row r="60" spans="29:34"/>
    <row r="61" spans="29:34"/>
    <row r="62" spans="29:34"/>
    <row r="63" spans="29:34"/>
    <row r="64" spans="29:34"/>
    <row r="65" spans="32:34"/>
    <row r="66" spans="32:34"/>
    <row r="67" spans="32:34">
      <c r="AF67" s="235"/>
      <c r="AG67" s="235"/>
      <c r="AH67" s="235"/>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70" workbookViewId="0"/>
  </sheetViews>
  <sheetFormatPr defaultColWidth="0" defaultRowHeight="13.5" customHeight="1" zeroHeight="1"/>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c r="O1" s="238"/>
      <c r="P1" s="238"/>
    </row>
    <row r="2" spans="1:16">
      <c r="O2" s="238"/>
      <c r="P2" s="238"/>
    </row>
    <row r="3" spans="1:16">
      <c r="O3" s="238"/>
      <c r="P3" s="238"/>
    </row>
    <row r="4" spans="1:16">
      <c r="O4" s="238"/>
      <c r="P4" s="238"/>
    </row>
    <row r="5" spans="1:16" ht="17.25">
      <c r="A5" s="239" t="s">
        <v>454</v>
      </c>
      <c r="B5" s="240"/>
      <c r="C5" s="240"/>
      <c r="D5" s="240"/>
      <c r="E5" s="240"/>
      <c r="F5" s="240"/>
      <c r="G5" s="240"/>
      <c r="H5" s="240"/>
      <c r="I5" s="240"/>
      <c r="J5" s="240"/>
      <c r="K5" s="240"/>
      <c r="L5" s="240"/>
      <c r="M5" s="240"/>
      <c r="N5" s="240"/>
      <c r="O5" s="241"/>
    </row>
    <row r="6" spans="1:16">
      <c r="A6" s="242"/>
      <c r="B6" s="238"/>
      <c r="C6" s="238"/>
      <c r="D6" s="238"/>
      <c r="E6" s="238"/>
      <c r="F6" s="238"/>
      <c r="G6" s="243" t="s">
        <v>455</v>
      </c>
      <c r="H6" s="243"/>
      <c r="I6" s="243"/>
      <c r="J6" s="243"/>
      <c r="K6" s="238"/>
      <c r="L6" s="238"/>
      <c r="M6" s="238"/>
      <c r="N6" s="238"/>
    </row>
    <row r="7" spans="1:16">
      <c r="A7" s="242"/>
      <c r="B7" s="238"/>
      <c r="C7" s="238"/>
      <c r="D7" s="238"/>
      <c r="E7" s="238"/>
      <c r="F7" s="238"/>
      <c r="G7" s="245"/>
      <c r="H7" s="246"/>
      <c r="I7" s="246"/>
      <c r="J7" s="247"/>
      <c r="K7" s="1121" t="s">
        <v>456</v>
      </c>
      <c r="L7" s="248"/>
      <c r="M7" s="249" t="s">
        <v>457</v>
      </c>
      <c r="N7" s="250"/>
    </row>
    <row r="8" spans="1:16">
      <c r="A8" s="242"/>
      <c r="B8" s="238"/>
      <c r="C8" s="238"/>
      <c r="D8" s="238"/>
      <c r="E8" s="238"/>
      <c r="F8" s="238"/>
      <c r="G8" s="251"/>
      <c r="H8" s="252"/>
      <c r="I8" s="252"/>
      <c r="J8" s="253"/>
      <c r="K8" s="1122"/>
      <c r="L8" s="254" t="s">
        <v>458</v>
      </c>
      <c r="M8" s="255" t="s">
        <v>459</v>
      </c>
      <c r="N8" s="256" t="s">
        <v>460</v>
      </c>
    </row>
    <row r="9" spans="1:16">
      <c r="A9" s="242"/>
      <c r="B9" s="238"/>
      <c r="C9" s="238"/>
      <c r="D9" s="238"/>
      <c r="E9" s="238"/>
      <c r="F9" s="238"/>
      <c r="G9" s="1123" t="s">
        <v>461</v>
      </c>
      <c r="H9" s="1124"/>
      <c r="I9" s="1124"/>
      <c r="J9" s="1125"/>
      <c r="K9" s="257">
        <v>115484629</v>
      </c>
      <c r="L9" s="258">
        <v>136714</v>
      </c>
      <c r="M9" s="259">
        <v>133620</v>
      </c>
      <c r="N9" s="260">
        <v>2.2999999999999998</v>
      </c>
    </row>
    <row r="10" spans="1:16">
      <c r="A10" s="242"/>
      <c r="B10" s="238"/>
      <c r="C10" s="238"/>
      <c r="D10" s="238"/>
      <c r="E10" s="238"/>
      <c r="F10" s="238"/>
      <c r="G10" s="1123" t="s">
        <v>462</v>
      </c>
      <c r="H10" s="1124"/>
      <c r="I10" s="1124"/>
      <c r="J10" s="1125"/>
      <c r="K10" s="257">
        <v>946029</v>
      </c>
      <c r="L10" s="258">
        <v>1120</v>
      </c>
      <c r="M10" s="259">
        <v>423</v>
      </c>
      <c r="N10" s="260">
        <v>164.8</v>
      </c>
    </row>
    <row r="11" spans="1:16" ht="13.5" customHeight="1">
      <c r="A11" s="242"/>
      <c r="B11" s="238"/>
      <c r="C11" s="238"/>
      <c r="D11" s="238"/>
      <c r="E11" s="238"/>
      <c r="F11" s="238"/>
      <c r="G11" s="1123" t="s">
        <v>463</v>
      </c>
      <c r="H11" s="1124"/>
      <c r="I11" s="1124"/>
      <c r="J11" s="1125"/>
      <c r="K11" s="257" t="s">
        <v>464</v>
      </c>
      <c r="L11" s="258" t="s">
        <v>464</v>
      </c>
      <c r="M11" s="259">
        <v>619</v>
      </c>
      <c r="N11" s="260" t="s">
        <v>464</v>
      </c>
    </row>
    <row r="12" spans="1:16" ht="13.5" customHeight="1">
      <c r="A12" s="242"/>
      <c r="B12" s="238"/>
      <c r="C12" s="238"/>
      <c r="D12" s="238"/>
      <c r="E12" s="238"/>
      <c r="F12" s="238"/>
      <c r="G12" s="1123" t="s">
        <v>465</v>
      </c>
      <c r="H12" s="1124"/>
      <c r="I12" s="1124"/>
      <c r="J12" s="1125"/>
      <c r="K12" s="257" t="s">
        <v>464</v>
      </c>
      <c r="L12" s="258" t="s">
        <v>464</v>
      </c>
      <c r="M12" s="259" t="s">
        <v>464</v>
      </c>
      <c r="N12" s="260" t="s">
        <v>464</v>
      </c>
    </row>
    <row r="13" spans="1:16" ht="13.5" customHeight="1">
      <c r="A13" s="242"/>
      <c r="B13" s="238"/>
      <c r="C13" s="238"/>
      <c r="D13" s="238"/>
      <c r="E13" s="238"/>
      <c r="F13" s="238"/>
      <c r="G13" s="1123" t="s">
        <v>466</v>
      </c>
      <c r="H13" s="1124"/>
      <c r="I13" s="1124"/>
      <c r="J13" s="1125"/>
      <c r="K13" s="257" t="s">
        <v>464</v>
      </c>
      <c r="L13" s="258" t="s">
        <v>464</v>
      </c>
      <c r="M13" s="259">
        <v>5</v>
      </c>
      <c r="N13" s="260" t="s">
        <v>464</v>
      </c>
    </row>
    <row r="14" spans="1:16" ht="13.5" customHeight="1">
      <c r="A14" s="242"/>
      <c r="B14" s="238"/>
      <c r="C14" s="238"/>
      <c r="D14" s="238"/>
      <c r="E14" s="238"/>
      <c r="F14" s="238"/>
      <c r="G14" s="1123" t="s">
        <v>467</v>
      </c>
      <c r="H14" s="1124"/>
      <c r="I14" s="1124"/>
      <c r="J14" s="1125"/>
      <c r="K14" s="257">
        <v>3083752</v>
      </c>
      <c r="L14" s="258">
        <v>3651</v>
      </c>
      <c r="M14" s="259">
        <v>2508</v>
      </c>
      <c r="N14" s="260">
        <v>45.6</v>
      </c>
    </row>
    <row r="15" spans="1:16">
      <c r="A15" s="242"/>
      <c r="B15" s="238"/>
      <c r="C15" s="238"/>
      <c r="D15" s="238"/>
      <c r="E15" s="238"/>
      <c r="F15" s="238"/>
      <c r="G15" s="1123" t="s">
        <v>468</v>
      </c>
      <c r="H15" s="1124"/>
      <c r="I15" s="1124"/>
      <c r="J15" s="1125"/>
      <c r="K15" s="257">
        <v>-10232477</v>
      </c>
      <c r="L15" s="258">
        <v>-12113</v>
      </c>
      <c r="M15" s="259">
        <v>-11441</v>
      </c>
      <c r="N15" s="260">
        <v>5.9</v>
      </c>
    </row>
    <row r="16" spans="1:16">
      <c r="A16" s="242"/>
      <c r="B16" s="238"/>
      <c r="C16" s="238"/>
      <c r="D16" s="238"/>
      <c r="E16" s="238"/>
      <c r="F16" s="238"/>
      <c r="G16" s="1129" t="s">
        <v>139</v>
      </c>
      <c r="H16" s="1130"/>
      <c r="I16" s="1130"/>
      <c r="J16" s="1131"/>
      <c r="K16" s="258">
        <v>109281933</v>
      </c>
      <c r="L16" s="258">
        <v>129371</v>
      </c>
      <c r="M16" s="259">
        <v>125734</v>
      </c>
      <c r="N16" s="260">
        <v>2.9</v>
      </c>
    </row>
    <row r="17" spans="1:16">
      <c r="A17" s="242"/>
      <c r="B17" s="238"/>
      <c r="C17" s="238"/>
      <c r="D17" s="238"/>
      <c r="E17" s="238"/>
      <c r="F17" s="238"/>
      <c r="G17" s="261"/>
      <c r="H17" s="261"/>
      <c r="I17" s="261"/>
      <c r="J17" s="261"/>
      <c r="K17" s="262"/>
      <c r="L17" s="262"/>
      <c r="M17" s="262"/>
      <c r="N17" s="263"/>
    </row>
    <row r="18" spans="1:16">
      <c r="A18" s="242"/>
      <c r="B18" s="238"/>
      <c r="C18" s="238"/>
      <c r="D18" s="238"/>
      <c r="E18" s="238"/>
      <c r="F18" s="238"/>
      <c r="G18" s="238"/>
      <c r="H18" s="238"/>
      <c r="I18" s="238"/>
      <c r="J18" s="238"/>
      <c r="K18" s="238"/>
      <c r="L18" s="238"/>
      <c r="M18" s="264"/>
      <c r="N18" s="264"/>
    </row>
    <row r="19" spans="1:16">
      <c r="A19" s="242"/>
      <c r="B19" s="238"/>
      <c r="C19" s="238"/>
      <c r="D19" s="238"/>
      <c r="E19" s="238"/>
      <c r="F19" s="238"/>
      <c r="G19" s="238" t="s">
        <v>469</v>
      </c>
      <c r="H19" s="238"/>
      <c r="I19" s="238"/>
      <c r="J19" s="238"/>
      <c r="K19" s="238"/>
      <c r="L19" s="238"/>
      <c r="M19" s="238"/>
      <c r="N19" s="238"/>
    </row>
    <row r="20" spans="1:16">
      <c r="A20" s="242"/>
      <c r="B20" s="238"/>
      <c r="C20" s="238"/>
      <c r="D20" s="238"/>
      <c r="E20" s="238"/>
      <c r="F20" s="238"/>
      <c r="G20" s="265"/>
      <c r="H20" s="266"/>
      <c r="I20" s="266"/>
      <c r="J20" s="267"/>
      <c r="K20" s="268" t="s">
        <v>470</v>
      </c>
      <c r="L20" s="269" t="s">
        <v>471</v>
      </c>
      <c r="M20" s="270" t="s">
        <v>472</v>
      </c>
      <c r="N20" s="271"/>
    </row>
    <row r="21" spans="1:16" s="277" customFormat="1">
      <c r="A21" s="272"/>
      <c r="B21" s="243"/>
      <c r="C21" s="243"/>
      <c r="D21" s="243"/>
      <c r="E21" s="243"/>
      <c r="F21" s="243"/>
      <c r="G21" s="1132" t="s">
        <v>473</v>
      </c>
      <c r="H21" s="1133"/>
      <c r="I21" s="1133"/>
      <c r="J21" s="1134"/>
      <c r="K21" s="273">
        <v>1521.69</v>
      </c>
      <c r="L21" s="274">
        <v>1407.39</v>
      </c>
      <c r="M21" s="275">
        <v>114.3</v>
      </c>
      <c r="N21" s="243"/>
      <c r="O21" s="276"/>
      <c r="P21" s="272"/>
    </row>
    <row r="22" spans="1:16" s="277" customFormat="1">
      <c r="A22" s="272"/>
      <c r="B22" s="243"/>
      <c r="C22" s="243"/>
      <c r="D22" s="243"/>
      <c r="E22" s="243"/>
      <c r="F22" s="243"/>
      <c r="G22" s="1132" t="s">
        <v>474</v>
      </c>
      <c r="H22" s="1133"/>
      <c r="I22" s="1133"/>
      <c r="J22" s="1134"/>
      <c r="K22" s="278">
        <v>100.8</v>
      </c>
      <c r="L22" s="279">
        <v>99.5</v>
      </c>
      <c r="M22" s="280">
        <v>1.3</v>
      </c>
      <c r="N22" s="264"/>
      <c r="O22" s="276"/>
      <c r="P22" s="272"/>
    </row>
    <row r="23" spans="1:16" s="277" customFormat="1">
      <c r="A23" s="272"/>
      <c r="B23" s="243"/>
      <c r="C23" s="243"/>
      <c r="D23" s="243"/>
      <c r="E23" s="243"/>
      <c r="F23" s="243"/>
      <c r="G23" s="243"/>
      <c r="H23" s="243"/>
      <c r="I23" s="243"/>
      <c r="J23" s="243"/>
      <c r="K23" s="243"/>
      <c r="L23" s="264"/>
      <c r="M23" s="264"/>
      <c r="N23" s="264"/>
      <c r="O23" s="276"/>
      <c r="P23" s="272"/>
    </row>
    <row r="24" spans="1:16" s="277" customFormat="1">
      <c r="A24" s="272"/>
      <c r="B24" s="243"/>
      <c r="C24" s="243"/>
      <c r="D24" s="243"/>
      <c r="E24" s="243"/>
      <c r="F24" s="243"/>
      <c r="G24" s="243"/>
      <c r="H24" s="243"/>
      <c r="I24" s="243"/>
      <c r="J24" s="243"/>
      <c r="K24" s="243"/>
      <c r="L24" s="264"/>
      <c r="M24" s="264"/>
      <c r="N24" s="264"/>
      <c r="O24" s="276"/>
      <c r="P24" s="272"/>
    </row>
    <row r="25" spans="1:16" s="277" customFormat="1">
      <c r="A25" s="281"/>
      <c r="B25" s="282"/>
      <c r="C25" s="282"/>
      <c r="D25" s="282"/>
      <c r="E25" s="282"/>
      <c r="F25" s="282"/>
      <c r="G25" s="282"/>
      <c r="H25" s="282"/>
      <c r="I25" s="282"/>
      <c r="J25" s="282"/>
      <c r="K25" s="282"/>
      <c r="L25" s="283"/>
      <c r="M25" s="283"/>
      <c r="N25" s="283"/>
      <c r="O25" s="284"/>
      <c r="P25" s="272"/>
    </row>
    <row r="26" spans="1:16" s="277" customFormat="1">
      <c r="A26" s="243" t="s">
        <v>475</v>
      </c>
      <c r="B26" s="243"/>
      <c r="C26" s="243"/>
      <c r="D26" s="243"/>
      <c r="E26" s="243"/>
      <c r="F26" s="243"/>
      <c r="G26" s="243"/>
      <c r="H26" s="243"/>
      <c r="I26" s="243"/>
      <c r="J26" s="243"/>
      <c r="K26" s="243"/>
      <c r="L26" s="264"/>
      <c r="M26" s="264"/>
      <c r="N26" s="264"/>
      <c r="O26" s="243"/>
      <c r="P26" s="243"/>
    </row>
    <row r="27" spans="1:16">
      <c r="K27" s="238"/>
      <c r="L27" s="238"/>
      <c r="M27" s="238"/>
      <c r="N27" s="238"/>
      <c r="O27" s="238"/>
      <c r="P27" s="238"/>
    </row>
    <row r="28" spans="1:16" ht="17.25">
      <c r="A28" s="239" t="s">
        <v>476</v>
      </c>
      <c r="B28" s="240"/>
      <c r="C28" s="240"/>
      <c r="D28" s="240"/>
      <c r="E28" s="240"/>
      <c r="F28" s="240"/>
      <c r="G28" s="240"/>
      <c r="H28" s="240"/>
      <c r="I28" s="240"/>
      <c r="J28" s="240"/>
      <c r="K28" s="240"/>
      <c r="L28" s="240"/>
      <c r="M28" s="240"/>
      <c r="N28" s="240"/>
      <c r="O28" s="285"/>
    </row>
    <row r="29" spans="1:16">
      <c r="A29" s="242"/>
      <c r="B29" s="238"/>
      <c r="C29" s="238"/>
      <c r="D29" s="238"/>
      <c r="E29" s="238"/>
      <c r="F29" s="238"/>
      <c r="G29" s="243" t="s">
        <v>477</v>
      </c>
      <c r="H29" s="243"/>
      <c r="I29" s="243"/>
      <c r="J29" s="243"/>
      <c r="K29" s="238"/>
      <c r="L29" s="238"/>
      <c r="M29" s="238"/>
      <c r="N29" s="238"/>
      <c r="O29" s="286"/>
    </row>
    <row r="30" spans="1:16">
      <c r="A30" s="242"/>
      <c r="B30" s="238"/>
      <c r="C30" s="238"/>
      <c r="D30" s="238"/>
      <c r="E30" s="238"/>
      <c r="F30" s="238"/>
      <c r="G30" s="245"/>
      <c r="H30" s="246"/>
      <c r="I30" s="246"/>
      <c r="J30" s="247"/>
      <c r="K30" s="1121" t="s">
        <v>456</v>
      </c>
      <c r="L30" s="248"/>
      <c r="M30" s="249" t="s">
        <v>457</v>
      </c>
      <c r="N30" s="250"/>
    </row>
    <row r="31" spans="1:16">
      <c r="A31" s="242"/>
      <c r="B31" s="238"/>
      <c r="C31" s="238"/>
      <c r="D31" s="238"/>
      <c r="E31" s="238"/>
      <c r="F31" s="238"/>
      <c r="G31" s="251"/>
      <c r="H31" s="252"/>
      <c r="I31" s="252"/>
      <c r="J31" s="253"/>
      <c r="K31" s="1122"/>
      <c r="L31" s="254" t="s">
        <v>458</v>
      </c>
      <c r="M31" s="255" t="s">
        <v>459</v>
      </c>
      <c r="N31" s="256" t="s">
        <v>460</v>
      </c>
    </row>
    <row r="32" spans="1:16" ht="27" customHeight="1">
      <c r="A32" s="242"/>
      <c r="B32" s="238"/>
      <c r="C32" s="238"/>
      <c r="D32" s="238"/>
      <c r="E32" s="238"/>
      <c r="F32" s="238"/>
      <c r="G32" s="1126" t="s">
        <v>478</v>
      </c>
      <c r="H32" s="1127"/>
      <c r="I32" s="1127"/>
      <c r="J32" s="1128"/>
      <c r="K32" s="258">
        <v>81217748</v>
      </c>
      <c r="L32" s="258">
        <v>96148</v>
      </c>
      <c r="M32" s="259">
        <v>75377</v>
      </c>
      <c r="N32" s="260">
        <v>27.6</v>
      </c>
    </row>
    <row r="33" spans="1:16" ht="13.5" customHeight="1">
      <c r="A33" s="242"/>
      <c r="B33" s="238"/>
      <c r="C33" s="238"/>
      <c r="D33" s="238"/>
      <c r="E33" s="238"/>
      <c r="F33" s="238"/>
      <c r="G33" s="1126" t="s">
        <v>479</v>
      </c>
      <c r="H33" s="1127"/>
      <c r="I33" s="1127"/>
      <c r="J33" s="1128"/>
      <c r="K33" s="258" t="s">
        <v>464</v>
      </c>
      <c r="L33" s="258" t="s">
        <v>464</v>
      </c>
      <c r="M33" s="259" t="s">
        <v>464</v>
      </c>
      <c r="N33" s="260" t="s">
        <v>464</v>
      </c>
    </row>
    <row r="34" spans="1:16" ht="27" customHeight="1">
      <c r="A34" s="242"/>
      <c r="B34" s="238"/>
      <c r="C34" s="238"/>
      <c r="D34" s="238"/>
      <c r="E34" s="238"/>
      <c r="F34" s="238"/>
      <c r="G34" s="1126" t="s">
        <v>480</v>
      </c>
      <c r="H34" s="1127"/>
      <c r="I34" s="1127"/>
      <c r="J34" s="1128"/>
      <c r="K34" s="258">
        <v>5366667</v>
      </c>
      <c r="L34" s="258">
        <v>6353</v>
      </c>
      <c r="M34" s="259">
        <v>4973</v>
      </c>
      <c r="N34" s="260">
        <v>27.7</v>
      </c>
    </row>
    <row r="35" spans="1:16" ht="27" customHeight="1">
      <c r="A35" s="242"/>
      <c r="B35" s="238"/>
      <c r="C35" s="238"/>
      <c r="D35" s="238"/>
      <c r="E35" s="238"/>
      <c r="F35" s="238"/>
      <c r="G35" s="1126" t="s">
        <v>481</v>
      </c>
      <c r="H35" s="1127"/>
      <c r="I35" s="1127"/>
      <c r="J35" s="1128"/>
      <c r="K35" s="258">
        <v>1606633</v>
      </c>
      <c r="L35" s="258">
        <v>1902</v>
      </c>
      <c r="M35" s="259">
        <v>1922</v>
      </c>
      <c r="N35" s="260">
        <v>-1</v>
      </c>
    </row>
    <row r="36" spans="1:16" ht="27" customHeight="1">
      <c r="A36" s="242"/>
      <c r="B36" s="238"/>
      <c r="C36" s="238"/>
      <c r="D36" s="238"/>
      <c r="E36" s="238"/>
      <c r="F36" s="238"/>
      <c r="G36" s="1126" t="s">
        <v>482</v>
      </c>
      <c r="H36" s="1127"/>
      <c r="I36" s="1127"/>
      <c r="J36" s="1128"/>
      <c r="K36" s="258" t="s">
        <v>464</v>
      </c>
      <c r="L36" s="258" t="s">
        <v>464</v>
      </c>
      <c r="M36" s="259">
        <v>124</v>
      </c>
      <c r="N36" s="260" t="s">
        <v>464</v>
      </c>
    </row>
    <row r="37" spans="1:16" ht="13.5" customHeight="1">
      <c r="A37" s="242"/>
      <c r="B37" s="238"/>
      <c r="C37" s="238"/>
      <c r="D37" s="238"/>
      <c r="E37" s="238"/>
      <c r="F37" s="238"/>
      <c r="G37" s="1126" t="s">
        <v>483</v>
      </c>
      <c r="H37" s="1127"/>
      <c r="I37" s="1127"/>
      <c r="J37" s="1128"/>
      <c r="K37" s="258">
        <v>259311</v>
      </c>
      <c r="L37" s="258">
        <v>307</v>
      </c>
      <c r="M37" s="259">
        <v>987</v>
      </c>
      <c r="N37" s="260">
        <v>-68.900000000000006</v>
      </c>
    </row>
    <row r="38" spans="1:16" ht="27" customHeight="1">
      <c r="A38" s="242"/>
      <c r="B38" s="238"/>
      <c r="C38" s="238"/>
      <c r="D38" s="238"/>
      <c r="E38" s="238"/>
      <c r="F38" s="238"/>
      <c r="G38" s="1135" t="s">
        <v>484</v>
      </c>
      <c r="H38" s="1136"/>
      <c r="I38" s="1136"/>
      <c r="J38" s="1137"/>
      <c r="K38" s="287">
        <v>320</v>
      </c>
      <c r="L38" s="287">
        <v>0</v>
      </c>
      <c r="M38" s="288">
        <v>2</v>
      </c>
      <c r="N38" s="289">
        <v>-100</v>
      </c>
      <c r="O38" s="286"/>
    </row>
    <row r="39" spans="1:16">
      <c r="A39" s="242"/>
      <c r="B39" s="238"/>
      <c r="C39" s="238"/>
      <c r="D39" s="238"/>
      <c r="E39" s="238"/>
      <c r="F39" s="238"/>
      <c r="G39" s="1135" t="s">
        <v>485</v>
      </c>
      <c r="H39" s="1136"/>
      <c r="I39" s="1136"/>
      <c r="J39" s="1137"/>
      <c r="K39" s="257">
        <v>-3144828</v>
      </c>
      <c r="L39" s="257">
        <v>-3723</v>
      </c>
      <c r="M39" s="290">
        <v>-2466</v>
      </c>
      <c r="N39" s="291">
        <v>51</v>
      </c>
      <c r="O39" s="286"/>
    </row>
    <row r="40" spans="1:16" ht="27" customHeight="1">
      <c r="A40" s="242"/>
      <c r="B40" s="238"/>
      <c r="C40" s="238"/>
      <c r="D40" s="238"/>
      <c r="E40" s="238"/>
      <c r="F40" s="238"/>
      <c r="G40" s="1126" t="s">
        <v>486</v>
      </c>
      <c r="H40" s="1127"/>
      <c r="I40" s="1127"/>
      <c r="J40" s="1128"/>
      <c r="K40" s="257">
        <v>-52946221</v>
      </c>
      <c r="L40" s="257">
        <v>-62679</v>
      </c>
      <c r="M40" s="290">
        <v>-51701</v>
      </c>
      <c r="N40" s="291">
        <v>21.2</v>
      </c>
      <c r="O40" s="286"/>
    </row>
    <row r="41" spans="1:16">
      <c r="A41" s="242"/>
      <c r="B41" s="238"/>
      <c r="C41" s="238"/>
      <c r="D41" s="238"/>
      <c r="E41" s="238"/>
      <c r="F41" s="238"/>
      <c r="G41" s="1129" t="s">
        <v>487</v>
      </c>
      <c r="H41" s="1130"/>
      <c r="I41" s="1130"/>
      <c r="J41" s="1131"/>
      <c r="K41" s="258">
        <v>32359630</v>
      </c>
      <c r="L41" s="257">
        <v>38308</v>
      </c>
      <c r="M41" s="290">
        <v>29219</v>
      </c>
      <c r="N41" s="291">
        <v>31.1</v>
      </c>
      <c r="O41" s="286"/>
    </row>
    <row r="42" spans="1:16">
      <c r="A42" s="242"/>
      <c r="B42" s="238"/>
      <c r="C42" s="238"/>
      <c r="D42" s="238"/>
      <c r="E42" s="238"/>
      <c r="F42" s="238"/>
      <c r="G42" s="238"/>
      <c r="H42" s="238"/>
      <c r="I42" s="238"/>
      <c r="J42" s="238"/>
      <c r="K42" s="238"/>
      <c r="L42" s="238"/>
      <c r="M42" s="264"/>
      <c r="N42" s="264"/>
      <c r="O42" s="286"/>
    </row>
    <row r="43" spans="1:16">
      <c r="A43" s="242"/>
      <c r="B43" s="238"/>
      <c r="C43" s="238"/>
      <c r="D43" s="238"/>
      <c r="E43" s="238"/>
      <c r="F43" s="238"/>
      <c r="G43" s="238"/>
      <c r="H43" s="238"/>
      <c r="I43" s="238"/>
      <c r="J43" s="238"/>
      <c r="K43" s="238"/>
      <c r="L43" s="292"/>
      <c r="M43" s="264"/>
      <c r="N43" s="238"/>
      <c r="O43" s="286"/>
    </row>
    <row r="44" spans="1:16">
      <c r="A44" s="242"/>
      <c r="B44" s="238"/>
      <c r="C44" s="238"/>
      <c r="D44" s="238"/>
      <c r="E44" s="238"/>
      <c r="F44" s="238"/>
      <c r="G44" s="238"/>
      <c r="H44" s="238"/>
      <c r="I44" s="238"/>
      <c r="J44" s="238"/>
      <c r="K44" s="238"/>
      <c r="L44" s="238"/>
      <c r="M44" s="264"/>
      <c r="N44" s="238"/>
    </row>
    <row r="45" spans="1:16">
      <c r="A45" s="240"/>
      <c r="B45" s="240"/>
      <c r="C45" s="240"/>
      <c r="D45" s="240"/>
      <c r="E45" s="240"/>
      <c r="F45" s="240"/>
      <c r="G45" s="240"/>
      <c r="H45" s="240"/>
      <c r="I45" s="240"/>
      <c r="J45" s="240"/>
      <c r="K45" s="240"/>
      <c r="L45" s="240"/>
      <c r="M45" s="293"/>
      <c r="N45" s="240"/>
      <c r="O45" s="240"/>
      <c r="P45" s="238"/>
    </row>
    <row r="46" spans="1:16">
      <c r="A46" s="294"/>
      <c r="B46" s="294"/>
      <c r="C46" s="294"/>
      <c r="D46" s="294"/>
      <c r="E46" s="294"/>
      <c r="F46" s="294"/>
      <c r="G46" s="294"/>
      <c r="H46" s="294"/>
      <c r="I46" s="294"/>
      <c r="J46" s="294"/>
      <c r="K46" s="294"/>
      <c r="L46" s="294"/>
      <c r="M46" s="294"/>
      <c r="N46" s="294"/>
      <c r="O46" s="294"/>
      <c r="P46" s="238"/>
    </row>
    <row r="47" spans="1:16" ht="17.25" customHeight="1">
      <c r="A47" s="295" t="s">
        <v>488</v>
      </c>
      <c r="B47" s="238"/>
      <c r="C47" s="238"/>
      <c r="D47" s="238"/>
      <c r="E47" s="238"/>
      <c r="F47" s="238"/>
      <c r="G47" s="238"/>
      <c r="H47" s="238"/>
      <c r="I47" s="238"/>
      <c r="J47" s="238"/>
      <c r="K47" s="238"/>
      <c r="L47" s="238"/>
      <c r="M47" s="238"/>
      <c r="N47" s="238"/>
    </row>
    <row r="48" spans="1:16">
      <c r="A48" s="242"/>
      <c r="B48" s="238"/>
      <c r="C48" s="238"/>
      <c r="D48" s="238"/>
      <c r="E48" s="238"/>
      <c r="F48" s="238"/>
      <c r="G48" s="296" t="s">
        <v>489</v>
      </c>
      <c r="H48" s="296"/>
      <c r="I48" s="296"/>
      <c r="J48" s="296"/>
      <c r="K48" s="296"/>
      <c r="L48" s="296"/>
      <c r="M48" s="297"/>
      <c r="N48" s="296"/>
    </row>
    <row r="49" spans="1:14" ht="13.5" customHeight="1">
      <c r="A49" s="242"/>
      <c r="B49" s="238"/>
      <c r="C49" s="238"/>
      <c r="D49" s="238"/>
      <c r="E49" s="238"/>
      <c r="F49" s="238"/>
      <c r="G49" s="298"/>
      <c r="H49" s="299"/>
      <c r="I49" s="1138" t="s">
        <v>456</v>
      </c>
      <c r="J49" s="1140" t="s">
        <v>490</v>
      </c>
      <c r="K49" s="1141"/>
      <c r="L49" s="1141"/>
      <c r="M49" s="1141"/>
      <c r="N49" s="1142"/>
    </row>
    <row r="50" spans="1:14">
      <c r="A50" s="242"/>
      <c r="B50" s="238"/>
      <c r="C50" s="238"/>
      <c r="D50" s="238"/>
      <c r="E50" s="238"/>
      <c r="F50" s="238"/>
      <c r="G50" s="300"/>
      <c r="H50" s="301"/>
      <c r="I50" s="1139"/>
      <c r="J50" s="302" t="s">
        <v>491</v>
      </c>
      <c r="K50" s="303" t="s">
        <v>492</v>
      </c>
      <c r="L50" s="304" t="s">
        <v>493</v>
      </c>
      <c r="M50" s="305" t="s">
        <v>494</v>
      </c>
      <c r="N50" s="306" t="s">
        <v>495</v>
      </c>
    </row>
    <row r="51" spans="1:14">
      <c r="A51" s="242"/>
      <c r="B51" s="238"/>
      <c r="C51" s="238"/>
      <c r="D51" s="238"/>
      <c r="E51" s="238"/>
      <c r="F51" s="238"/>
      <c r="G51" s="298" t="s">
        <v>496</v>
      </c>
      <c r="H51" s="299"/>
      <c r="I51" s="307">
        <v>97117111</v>
      </c>
      <c r="J51" s="308">
        <v>112415</v>
      </c>
      <c r="K51" s="309">
        <v>-2</v>
      </c>
      <c r="L51" s="310">
        <v>78803</v>
      </c>
      <c r="M51" s="311">
        <v>-7.3</v>
      </c>
      <c r="N51" s="312">
        <v>5.3</v>
      </c>
    </row>
    <row r="52" spans="1:14">
      <c r="A52" s="242"/>
      <c r="B52" s="238"/>
      <c r="C52" s="238"/>
      <c r="D52" s="238"/>
      <c r="E52" s="238"/>
      <c r="F52" s="238"/>
      <c r="G52" s="313"/>
      <c r="H52" s="314" t="s">
        <v>497</v>
      </c>
      <c r="I52" s="315">
        <v>22412957</v>
      </c>
      <c r="J52" s="316">
        <v>25943</v>
      </c>
      <c r="K52" s="317">
        <v>-28.4</v>
      </c>
      <c r="L52" s="318">
        <v>19976</v>
      </c>
      <c r="M52" s="319">
        <v>-24.6</v>
      </c>
      <c r="N52" s="320">
        <v>-3.8</v>
      </c>
    </row>
    <row r="53" spans="1:14">
      <c r="A53" s="242"/>
      <c r="B53" s="238"/>
      <c r="C53" s="238"/>
      <c r="D53" s="238"/>
      <c r="E53" s="238"/>
      <c r="F53" s="238"/>
      <c r="G53" s="298" t="s">
        <v>498</v>
      </c>
      <c r="H53" s="299"/>
      <c r="I53" s="307">
        <v>109498348</v>
      </c>
      <c r="J53" s="308">
        <v>127085</v>
      </c>
      <c r="K53" s="309">
        <v>13</v>
      </c>
      <c r="L53" s="310">
        <v>88620</v>
      </c>
      <c r="M53" s="311">
        <v>12.5</v>
      </c>
      <c r="N53" s="312">
        <v>0.5</v>
      </c>
    </row>
    <row r="54" spans="1:14">
      <c r="A54" s="242"/>
      <c r="B54" s="238"/>
      <c r="C54" s="238"/>
      <c r="D54" s="238"/>
      <c r="E54" s="238"/>
      <c r="F54" s="238"/>
      <c r="G54" s="313"/>
      <c r="H54" s="314" t="s">
        <v>497</v>
      </c>
      <c r="I54" s="315">
        <v>19294126</v>
      </c>
      <c r="J54" s="316">
        <v>22393</v>
      </c>
      <c r="K54" s="317">
        <v>-13.7</v>
      </c>
      <c r="L54" s="318">
        <v>19309</v>
      </c>
      <c r="M54" s="319">
        <v>-3.3</v>
      </c>
      <c r="N54" s="320">
        <v>-10.4</v>
      </c>
    </row>
    <row r="55" spans="1:14">
      <c r="A55" s="242"/>
      <c r="B55" s="238"/>
      <c r="C55" s="238"/>
      <c r="D55" s="238"/>
      <c r="E55" s="238"/>
      <c r="F55" s="238"/>
      <c r="G55" s="298" t="s">
        <v>499</v>
      </c>
      <c r="H55" s="299"/>
      <c r="I55" s="307">
        <v>111435513</v>
      </c>
      <c r="J55" s="308">
        <v>130257</v>
      </c>
      <c r="K55" s="309">
        <v>2.5</v>
      </c>
      <c r="L55" s="310">
        <v>94715</v>
      </c>
      <c r="M55" s="311">
        <v>6.9</v>
      </c>
      <c r="N55" s="312">
        <v>-4.4000000000000004</v>
      </c>
    </row>
    <row r="56" spans="1:14">
      <c r="A56" s="242"/>
      <c r="B56" s="238"/>
      <c r="C56" s="238"/>
      <c r="D56" s="238"/>
      <c r="E56" s="238"/>
      <c r="F56" s="238"/>
      <c r="G56" s="313"/>
      <c r="H56" s="314" t="s">
        <v>497</v>
      </c>
      <c r="I56" s="315">
        <v>27987421</v>
      </c>
      <c r="J56" s="316">
        <v>32715</v>
      </c>
      <c r="K56" s="317">
        <v>46.1</v>
      </c>
      <c r="L56" s="318">
        <v>24902</v>
      </c>
      <c r="M56" s="319">
        <v>29</v>
      </c>
      <c r="N56" s="320">
        <v>17.100000000000001</v>
      </c>
    </row>
    <row r="57" spans="1:14">
      <c r="A57" s="242"/>
      <c r="B57" s="238"/>
      <c r="C57" s="238"/>
      <c r="D57" s="238"/>
      <c r="E57" s="238"/>
      <c r="F57" s="238"/>
      <c r="G57" s="298" t="s">
        <v>500</v>
      </c>
      <c r="H57" s="299"/>
      <c r="I57" s="307">
        <v>85469048</v>
      </c>
      <c r="J57" s="308">
        <v>100577</v>
      </c>
      <c r="K57" s="309">
        <v>-22.8</v>
      </c>
      <c r="L57" s="310">
        <v>97161</v>
      </c>
      <c r="M57" s="311">
        <v>2.6</v>
      </c>
      <c r="N57" s="312">
        <v>-25.4</v>
      </c>
    </row>
    <row r="58" spans="1:14">
      <c r="A58" s="242"/>
      <c r="B58" s="238"/>
      <c r="C58" s="238"/>
      <c r="D58" s="238"/>
      <c r="E58" s="238"/>
      <c r="F58" s="238"/>
      <c r="G58" s="313"/>
      <c r="H58" s="314" t="s">
        <v>497</v>
      </c>
      <c r="I58" s="315">
        <v>22048549</v>
      </c>
      <c r="J58" s="316">
        <v>25946</v>
      </c>
      <c r="K58" s="317">
        <v>-20.7</v>
      </c>
      <c r="L58" s="318">
        <v>26543</v>
      </c>
      <c r="M58" s="319">
        <v>6.6</v>
      </c>
      <c r="N58" s="320">
        <v>-27.3</v>
      </c>
    </row>
    <row r="59" spans="1:14">
      <c r="A59" s="242"/>
      <c r="B59" s="238"/>
      <c r="C59" s="238"/>
      <c r="D59" s="238"/>
      <c r="E59" s="238"/>
      <c r="F59" s="238"/>
      <c r="G59" s="298" t="s">
        <v>501</v>
      </c>
      <c r="H59" s="299"/>
      <c r="I59" s="307">
        <v>80897303</v>
      </c>
      <c r="J59" s="308">
        <v>95769</v>
      </c>
      <c r="K59" s="309">
        <v>-4.8</v>
      </c>
      <c r="L59" s="310">
        <v>101731</v>
      </c>
      <c r="M59" s="311">
        <v>4.7</v>
      </c>
      <c r="N59" s="312">
        <v>-9.5</v>
      </c>
    </row>
    <row r="60" spans="1:14">
      <c r="A60" s="242"/>
      <c r="B60" s="238"/>
      <c r="C60" s="238"/>
      <c r="D60" s="238"/>
      <c r="E60" s="238"/>
      <c r="F60" s="238"/>
      <c r="G60" s="313"/>
      <c r="H60" s="314" t="s">
        <v>497</v>
      </c>
      <c r="I60" s="321">
        <v>17783702</v>
      </c>
      <c r="J60" s="316">
        <v>21053</v>
      </c>
      <c r="K60" s="317">
        <v>-18.899999999999999</v>
      </c>
      <c r="L60" s="318">
        <v>26906</v>
      </c>
      <c r="M60" s="319">
        <v>1.4</v>
      </c>
      <c r="N60" s="320">
        <v>-20.3</v>
      </c>
    </row>
    <row r="61" spans="1:14">
      <c r="A61" s="242"/>
      <c r="B61" s="238"/>
      <c r="C61" s="238"/>
      <c r="D61" s="238"/>
      <c r="E61" s="238"/>
      <c r="F61" s="238"/>
      <c r="G61" s="298" t="s">
        <v>502</v>
      </c>
      <c r="H61" s="322"/>
      <c r="I61" s="323">
        <v>96883465</v>
      </c>
      <c r="J61" s="324">
        <v>113221</v>
      </c>
      <c r="K61" s="325">
        <v>-2.8</v>
      </c>
      <c r="L61" s="326">
        <v>92206</v>
      </c>
      <c r="M61" s="327">
        <v>3.9</v>
      </c>
      <c r="N61" s="312">
        <v>-6.7</v>
      </c>
    </row>
    <row r="62" spans="1:14">
      <c r="A62" s="242"/>
      <c r="B62" s="238"/>
      <c r="C62" s="238"/>
      <c r="D62" s="238"/>
      <c r="E62" s="238"/>
      <c r="F62" s="238"/>
      <c r="G62" s="313"/>
      <c r="H62" s="314" t="s">
        <v>497</v>
      </c>
      <c r="I62" s="315">
        <v>21905351</v>
      </c>
      <c r="J62" s="316">
        <v>25610</v>
      </c>
      <c r="K62" s="317">
        <v>-7.1</v>
      </c>
      <c r="L62" s="318">
        <v>23527</v>
      </c>
      <c r="M62" s="319">
        <v>1.8</v>
      </c>
      <c r="N62" s="320">
        <v>-8.9</v>
      </c>
    </row>
    <row r="63" spans="1:14">
      <c r="A63" s="242"/>
      <c r="B63" s="238"/>
      <c r="C63" s="238"/>
      <c r="D63" s="238"/>
      <c r="E63" s="238"/>
      <c r="F63" s="238"/>
      <c r="G63" s="238"/>
      <c r="H63" s="238"/>
      <c r="I63" s="238"/>
      <c r="J63" s="238"/>
      <c r="K63" s="238"/>
      <c r="L63" s="238"/>
      <c r="M63" s="238"/>
      <c r="N63" s="238"/>
    </row>
    <row r="64" spans="1:14">
      <c r="A64" s="242"/>
      <c r="B64" s="238"/>
      <c r="C64" s="238"/>
      <c r="D64" s="238"/>
      <c r="E64" s="238"/>
      <c r="F64" s="238"/>
      <c r="G64" s="238"/>
      <c r="H64" s="238"/>
      <c r="I64" s="238"/>
      <c r="J64" s="238"/>
      <c r="K64" s="238"/>
      <c r="L64" s="238"/>
      <c r="M64" s="238"/>
      <c r="N64" s="238"/>
    </row>
    <row r="65" spans="1:16">
      <c r="A65" s="242"/>
      <c r="B65" s="238"/>
      <c r="C65" s="238"/>
      <c r="D65" s="238"/>
      <c r="E65" s="238"/>
      <c r="F65" s="238"/>
      <c r="G65" s="238"/>
      <c r="H65" s="238"/>
      <c r="I65" s="238"/>
      <c r="J65" s="238"/>
      <c r="K65" s="238"/>
      <c r="L65" s="238"/>
      <c r="M65" s="238"/>
      <c r="N65" s="238"/>
    </row>
    <row r="66" spans="1:16">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idden="1">
      <c r="G70" s="238"/>
      <c r="H70" s="238"/>
      <c r="I70" s="238"/>
      <c r="J70" s="238"/>
      <c r="K70" s="238"/>
      <c r="L70" s="238"/>
      <c r="M70" s="238"/>
      <c r="N70" s="238"/>
    </row>
    <row r="71" spans="1:16" hidden="1">
      <c r="G71" s="238"/>
      <c r="H71" s="238"/>
      <c r="I71" s="238"/>
      <c r="J71" s="238"/>
      <c r="K71" s="238"/>
      <c r="L71" s="238"/>
      <c r="M71" s="238"/>
      <c r="N71" s="238"/>
    </row>
    <row r="72" spans="1:16" hidden="1">
      <c r="G72" s="238"/>
      <c r="H72" s="238"/>
      <c r="I72" s="238"/>
      <c r="J72" s="238"/>
      <c r="K72" s="238"/>
      <c r="L72" s="238"/>
      <c r="M72" s="238"/>
      <c r="N72" s="238"/>
    </row>
    <row r="73" spans="1:16" hidden="1">
      <c r="G73" s="238"/>
      <c r="H73" s="238"/>
      <c r="I73" s="238"/>
      <c r="J73" s="238"/>
      <c r="K73" s="238"/>
      <c r="L73" s="238"/>
      <c r="M73" s="238"/>
      <c r="N73" s="238"/>
    </row>
    <row r="74" spans="1:16"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2:34">
      <c r="AH17" s="235"/>
    </row>
    <row r="18" spans="2:34"/>
    <row r="19" spans="2:34"/>
    <row r="20" spans="2:34">
      <c r="AH20" s="235"/>
    </row>
    <row r="21" spans="2:34">
      <c r="AH21" s="235"/>
    </row>
    <row r="22" spans="2:34"/>
    <row r="23" spans="2:34"/>
    <row r="24" spans="2:34"/>
    <row r="25" spans="2:34"/>
    <row r="26" spans="2:34"/>
    <row r="27" spans="2:34"/>
    <row r="28" spans="2:34">
      <c r="AH28" s="235"/>
    </row>
    <row r="29" spans="2:34"/>
    <row r="30" spans="2:34">
      <c r="B30" s="235"/>
    </row>
    <row r="31" spans="2:34"/>
    <row r="32" spans="2:34"/>
    <row r="33" spans="3:34">
      <c r="G33" s="235"/>
      <c r="I33" s="235"/>
    </row>
    <row r="34" spans="3:34">
      <c r="C34" s="235"/>
      <c r="P34" s="235"/>
      <c r="R34" s="235"/>
      <c r="U34" s="235"/>
    </row>
    <row r="35" spans="3:34">
      <c r="D35" s="235"/>
      <c r="E35" s="235"/>
      <c r="T35" s="235"/>
      <c r="W35" s="235"/>
      <c r="AC35" s="235"/>
      <c r="AD35" s="235"/>
      <c r="AE35" s="235"/>
      <c r="AF35" s="235"/>
      <c r="AG35" s="235"/>
      <c r="AH35" s="235"/>
    </row>
    <row r="36" spans="3: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c r="AH37" s="235"/>
    </row>
    <row r="38" spans="3:34">
      <c r="AG38" s="235"/>
      <c r="AH38" s="235"/>
    </row>
    <row r="39" spans="3:34"/>
    <row r="40" spans="3:34">
      <c r="U40" s="235"/>
    </row>
    <row r="41" spans="3:34">
      <c r="R41" s="235"/>
    </row>
    <row r="42" spans="3:34">
      <c r="T42" s="235"/>
      <c r="W42" s="235"/>
    </row>
    <row r="43" spans="3:34">
      <c r="Q43" s="235"/>
      <c r="S43" s="235"/>
      <c r="V43" s="235"/>
      <c r="X43" s="235"/>
      <c r="Y43" s="235"/>
      <c r="Z43" s="235"/>
      <c r="AA43" s="235"/>
      <c r="AB43" s="235"/>
      <c r="AC43" s="235"/>
      <c r="AD43" s="235"/>
      <c r="AE43" s="235"/>
      <c r="AF43" s="235"/>
      <c r="AG43" s="235"/>
      <c r="AH43" s="235"/>
    </row>
    <row r="44" spans="3:34">
      <c r="AH44" s="235"/>
    </row>
    <row r="45" spans="3:34"/>
    <row r="46" spans="3:34"/>
    <row r="47" spans="3:34"/>
    <row r="48" spans="3:34">
      <c r="AG48" s="235"/>
      <c r="AH48" s="235"/>
    </row>
    <row r="49" spans="29:34"/>
    <row r="50" spans="29:34">
      <c r="AH50" s="235"/>
    </row>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c r="B2" s="235"/>
      <c r="T2" s="235"/>
    </row>
    <row r="3" spans="1:34">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row r="5" spans="1:34"/>
    <row r="6" spans="1:34"/>
    <row r="7" spans="1:34"/>
    <row r="8" spans="1:34"/>
    <row r="9" spans="1:34">
      <c r="AH9" s="235"/>
    </row>
    <row r="10" spans="1:34"/>
    <row r="11" spans="1:34"/>
    <row r="12" spans="1:34"/>
    <row r="13" spans="1:34"/>
    <row r="14" spans="1:34"/>
    <row r="15" spans="1:34"/>
    <row r="16" spans="1:34"/>
    <row r="17" spans="9:34">
      <c r="AH17" s="235"/>
    </row>
    <row r="18" spans="9:34"/>
    <row r="19" spans="9:34"/>
    <row r="20" spans="9:34">
      <c r="AH20" s="235"/>
    </row>
    <row r="21" spans="9:34">
      <c r="AH21" s="235"/>
    </row>
    <row r="22" spans="9:34"/>
    <row r="23" spans="9:34"/>
    <row r="24" spans="9:34"/>
    <row r="25" spans="9:34"/>
    <row r="26" spans="9:34"/>
    <row r="27" spans="9:34"/>
    <row r="28" spans="9:34">
      <c r="AH28" s="235"/>
    </row>
    <row r="29" spans="9:34"/>
    <row r="30" spans="9:34"/>
    <row r="31" spans="9:34">
      <c r="I31" s="235"/>
    </row>
    <row r="32" spans="9:34"/>
    <row r="33" spans="2:34">
      <c r="G33" s="235"/>
    </row>
    <row r="34" spans="2:34">
      <c r="C34" s="235"/>
      <c r="P34" s="235"/>
      <c r="R34" s="235"/>
      <c r="U34" s="235"/>
    </row>
    <row r="35" spans="2:34">
      <c r="B35" s="235"/>
      <c r="D35" s="235"/>
      <c r="E35" s="235"/>
      <c r="T35" s="235"/>
      <c r="W35" s="235"/>
      <c r="AC35" s="235"/>
      <c r="AD35" s="235"/>
      <c r="AE35" s="235"/>
      <c r="AF35" s="235"/>
      <c r="AG35" s="235"/>
      <c r="AH35" s="235"/>
    </row>
    <row r="36" spans="2:34">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c r="AH37" s="235"/>
    </row>
    <row r="38" spans="2:34">
      <c r="AG38" s="235"/>
      <c r="AH38" s="235"/>
    </row>
    <row r="39" spans="2:34"/>
    <row r="40" spans="2:34">
      <c r="U40" s="235"/>
    </row>
    <row r="41" spans="2:34">
      <c r="R41" s="235"/>
    </row>
    <row r="42" spans="2:34">
      <c r="T42" s="235"/>
      <c r="W42" s="235"/>
    </row>
    <row r="43" spans="2:34">
      <c r="Q43" s="235"/>
      <c r="S43" s="235"/>
      <c r="V43" s="235"/>
      <c r="X43" s="235"/>
      <c r="Y43" s="235"/>
      <c r="Z43" s="235"/>
      <c r="AA43" s="235"/>
      <c r="AB43" s="235"/>
      <c r="AC43" s="235"/>
      <c r="AD43" s="235"/>
      <c r="AE43" s="235"/>
      <c r="AF43" s="235"/>
      <c r="AG43" s="235"/>
      <c r="AH43" s="235"/>
    </row>
    <row r="44" spans="2:34">
      <c r="AG44" s="235"/>
      <c r="AH44" s="235"/>
    </row>
    <row r="45" spans="2:34"/>
    <row r="46" spans="2:34"/>
    <row r="47" spans="2:34"/>
    <row r="48" spans="2:34">
      <c r="AG48" s="235"/>
      <c r="AH48" s="235"/>
    </row>
    <row r="49" spans="29:34"/>
    <row r="50" spans="29:34"/>
    <row r="51" spans="29:34">
      <c r="AC51" s="235"/>
      <c r="AD51" s="235"/>
      <c r="AE51" s="235"/>
      <c r="AF51" s="235"/>
      <c r="AG51" s="235"/>
      <c r="AH51" s="235"/>
    </row>
    <row r="52" spans="29:34"/>
    <row r="53" spans="29:34"/>
    <row r="54" spans="29:34">
      <c r="AH54" s="235"/>
    </row>
    <row r="55" spans="29:34"/>
    <row r="56" spans="29:34"/>
    <row r="57" spans="29:34"/>
    <row r="58" spans="29:34">
      <c r="AH58" s="235"/>
    </row>
    <row r="59" spans="29:34"/>
    <row r="60" spans="29:34"/>
    <row r="61" spans="29:34"/>
    <row r="62" spans="29:34"/>
    <row r="63" spans="29:34">
      <c r="AH63" s="235"/>
    </row>
    <row r="64" spans="29:34">
      <c r="AG64" s="235"/>
      <c r="AH64" s="235"/>
    </row>
    <row r="65" spans="32:34"/>
    <row r="66" spans="32:34"/>
    <row r="67" spans="32:34"/>
    <row r="68" spans="32:34"/>
    <row r="69" spans="32:34">
      <c r="AF69" s="235"/>
      <c r="AG69" s="235"/>
      <c r="AH69" s="235"/>
    </row>
    <row r="70" spans="32:34"/>
    <row r="71" spans="32:34"/>
    <row r="72" spans="32:34"/>
    <row r="73" spans="32:34"/>
    <row r="74" spans="32:34"/>
    <row r="75" spans="32:34"/>
    <row r="76" spans="32:34"/>
    <row r="77" spans="32:34"/>
    <row r="78" spans="32:34"/>
    <row r="79" spans="32:34"/>
    <row r="80" spans="32:34"/>
    <row r="81" spans="25:34"/>
    <row r="82" spans="25:34">
      <c r="Y82" s="235"/>
    </row>
    <row r="83" spans="25:34">
      <c r="Z83" s="235"/>
      <c r="AA83" s="235"/>
      <c r="AB83" s="235"/>
      <c r="AC83" s="235"/>
      <c r="AD83" s="235"/>
      <c r="AE83" s="235"/>
      <c r="AF83" s="235"/>
      <c r="AG83" s="235"/>
      <c r="AH83" s="235"/>
    </row>
    <row r="84" spans="25:34"/>
    <row r="85" spans="25:34"/>
    <row r="86" spans="25:34"/>
    <row r="87" spans="25:34"/>
    <row r="88" spans="25:34">
      <c r="AH88" s="235"/>
    </row>
    <row r="89" spans="25:34"/>
    <row r="90" spans="25:34"/>
    <row r="91" spans="25:34"/>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7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503</v>
      </c>
      <c r="G46" s="331" t="s">
        <v>504</v>
      </c>
      <c r="H46" s="331" t="s">
        <v>505</v>
      </c>
      <c r="I46" s="331" t="s">
        <v>506</v>
      </c>
      <c r="J46" s="332" t="s">
        <v>507</v>
      </c>
    </row>
    <row r="47" spans="2:10" ht="57.75" customHeight="1">
      <c r="B47" s="7"/>
      <c r="C47" s="1143" t="s">
        <v>3</v>
      </c>
      <c r="D47" s="1143"/>
      <c r="E47" s="1144"/>
      <c r="F47" s="333">
        <v>8.27</v>
      </c>
      <c r="G47" s="334">
        <v>10.01</v>
      </c>
      <c r="H47" s="334">
        <v>10.050000000000001</v>
      </c>
      <c r="I47" s="334">
        <v>9.8699999999999992</v>
      </c>
      <c r="J47" s="335">
        <v>8.7899999999999991</v>
      </c>
    </row>
    <row r="48" spans="2:10" ht="57.75" customHeight="1">
      <c r="B48" s="8"/>
      <c r="C48" s="1145" t="s">
        <v>4</v>
      </c>
      <c r="D48" s="1145"/>
      <c r="E48" s="1146"/>
      <c r="F48" s="336">
        <v>2.11</v>
      </c>
      <c r="G48" s="337">
        <v>1.62</v>
      </c>
      <c r="H48" s="337">
        <v>1.94</v>
      </c>
      <c r="I48" s="337">
        <v>2.13</v>
      </c>
      <c r="J48" s="338">
        <v>1.75</v>
      </c>
    </row>
    <row r="49" spans="2:10" ht="57.75" customHeight="1" thickBot="1">
      <c r="B49" s="9"/>
      <c r="C49" s="1147" t="s">
        <v>5</v>
      </c>
      <c r="D49" s="1147"/>
      <c r="E49" s="1148"/>
      <c r="F49" s="339">
        <v>0.7</v>
      </c>
      <c r="G49" s="340">
        <v>1.1399999999999999</v>
      </c>
      <c r="H49" s="340">
        <v>0.33</v>
      </c>
      <c r="I49" s="340">
        <v>0.24</v>
      </c>
      <c r="J49" s="341" t="s">
        <v>508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2018-03-07T02:51:44Z</cp:lastPrinted>
  <dcterms:created xsi:type="dcterms:W3CDTF">2018-01-24T03:04:13Z</dcterms:created>
  <dcterms:modified xsi:type="dcterms:W3CDTF">2018-11-29T04:14:46Z</dcterms:modified>
</cp:coreProperties>
</file>