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40" windowWidth="15330" windowHeight="4200" activeTab="0"/>
  </bookViews>
  <sheets>
    <sheet name="44衆 選挙人名簿登録者数" sheetId="1" r:id="rId1"/>
  </sheets>
  <definedNames>
    <definedName name="_xlnm.Print_Area" localSheetId="0">'44衆 選挙人名簿登録者数'!$A$1:$N$53</definedName>
  </definedNames>
  <calcPr fullCalcOnLoad="1"/>
</workbook>
</file>

<file path=xl/sharedStrings.xml><?xml version="1.0" encoding="utf-8"?>
<sst xmlns="http://schemas.openxmlformats.org/spreadsheetml/2006/main" count="109" uniqueCount="95">
  <si>
    <t>番</t>
  </si>
  <si>
    <t xml:space="preserve"> 1</t>
  </si>
  <si>
    <t xml:space="preserve"> 2</t>
  </si>
  <si>
    <t>富士吉田市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</si>
  <si>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</si>
  <si>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</si>
  <si>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</si>
  <si>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</si>
  <si>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</si>
  <si>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  市    　計</t>
  </si>
  <si>
    <t>中巨摩郡</t>
  </si>
  <si>
    <t>東山梨郡</t>
  </si>
  <si>
    <t>北巨摩郡</t>
  </si>
  <si>
    <t>東八代郡</t>
  </si>
  <si>
    <t>上九一色村</t>
  </si>
  <si>
    <t>市川大門町</t>
  </si>
  <si>
    <t>西八代郡</t>
  </si>
  <si>
    <t>南都留郡</t>
  </si>
  <si>
    <t>北都留郡</t>
  </si>
  <si>
    <t>南巨摩郡</t>
  </si>
  <si>
    <t xml:space="preserve">  町  村  計</t>
  </si>
  <si>
    <t xml:space="preserve">  県　　　計</t>
  </si>
  <si>
    <t>男</t>
  </si>
  <si>
    <t>女</t>
  </si>
  <si>
    <t>計</t>
  </si>
  <si>
    <t>甲府市</t>
  </si>
  <si>
    <t>玉穂町</t>
  </si>
  <si>
    <t>昭和町</t>
  </si>
  <si>
    <t>田富町</t>
  </si>
  <si>
    <t>塩山市</t>
  </si>
  <si>
    <t>山梨市</t>
  </si>
  <si>
    <t>勝沼町</t>
  </si>
  <si>
    <t>大和村</t>
  </si>
  <si>
    <t>中道町</t>
  </si>
  <si>
    <t>豊富村</t>
  </si>
  <si>
    <t>三珠町</t>
  </si>
  <si>
    <t>六郷町</t>
  </si>
  <si>
    <t>増穂町</t>
  </si>
  <si>
    <t>鰍沢町</t>
  </si>
  <si>
    <t>早川町</t>
  </si>
  <si>
    <t>身延町</t>
  </si>
  <si>
    <t>南部町</t>
  </si>
  <si>
    <t>富士吉田市</t>
  </si>
  <si>
    <t>都留市</t>
  </si>
  <si>
    <t>大月市</t>
  </si>
  <si>
    <t>道志村</t>
  </si>
  <si>
    <t>忍野村</t>
  </si>
  <si>
    <t>鳴沢村</t>
  </si>
  <si>
    <t>小菅村</t>
  </si>
  <si>
    <t>丹波山村</t>
  </si>
  <si>
    <t>合　　計</t>
  </si>
  <si>
    <t>名　簿　登　録　者　数</t>
  </si>
  <si>
    <t>東山梨郡</t>
  </si>
  <si>
    <t>南巨摩郡</t>
  </si>
  <si>
    <t>中巨摩郡</t>
  </si>
  <si>
    <t>北巨摩郡</t>
  </si>
  <si>
    <t>北都留郡</t>
  </si>
  <si>
    <t>県計</t>
  </si>
  <si>
    <t>市町村名</t>
  </si>
  <si>
    <t>小選挙区名</t>
  </si>
  <si>
    <t xml:space="preserve">女 </t>
  </si>
  <si>
    <t>計</t>
  </si>
  <si>
    <t>南都留郡</t>
  </si>
  <si>
    <t>号</t>
  </si>
  <si>
    <t>南アルプス市</t>
  </si>
  <si>
    <t>選挙区名</t>
  </si>
  <si>
    <t>東八代郡</t>
  </si>
  <si>
    <t>西八代郡</t>
  </si>
  <si>
    <t>都留市・西桂町</t>
  </si>
  <si>
    <t>韮崎市</t>
  </si>
  <si>
    <t>芦川村</t>
  </si>
  <si>
    <t>小淵沢町</t>
  </si>
  <si>
    <t>西桂町</t>
  </si>
  <si>
    <t>山中湖村</t>
  </si>
  <si>
    <t>富士河口湖町</t>
  </si>
  <si>
    <t>笛吹市</t>
  </si>
  <si>
    <t>甲斐市</t>
  </si>
  <si>
    <t>北杜市</t>
  </si>
  <si>
    <t>市町村名</t>
  </si>
  <si>
    <t>号</t>
  </si>
  <si>
    <t>男</t>
  </si>
  <si>
    <t>－</t>
  </si>
  <si>
    <t>上野原市</t>
  </si>
  <si>
    <t>■　H17.8.29現在　衆議院小選挙区別 選挙人名簿登録者数</t>
  </si>
  <si>
    <t>■　H17.8.29現在　県議会議員選挙区別　選挙人名簿登録者数</t>
  </si>
  <si>
    <t>増減 対前回総選挙</t>
  </si>
  <si>
    <t>　　　　　（平成１７年８月２９日選挙時登録現在）</t>
  </si>
  <si>
    <t>衆議院第一区</t>
  </si>
  <si>
    <t>衆議院第二区</t>
  </si>
  <si>
    <t>衆議院第三区</t>
  </si>
  <si>
    <t>選挙人名簿登録者数（選挙時登録）</t>
  </si>
  <si>
    <t>増 減　　　　　　　　　対前回総選挙 　選挙時登録　　　　　(H15.10.27)</t>
  </si>
  <si>
    <t>※　前回総選挙（H15）以降、市町村合併により設置</t>
  </si>
  <si>
    <t>　された団体の前回比較は、合併前の構成市町村の</t>
  </si>
  <si>
    <t>　合計と比較したものです。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</si>
</sst>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);[Red]\(#,##0\)"/>
    <numFmt numFmtId="182" formatCode="#,##0;&quot;△ &quot;#,##0"/>
    <numFmt numFmtId="183" formatCode="#,##0_ "/>
    <numFmt numFmtId="184" formatCode="0;&quot;△ &quot;0"/>
    <numFmt numFmtId="185" formatCode="#,##0;[Red]#,##0"/>
    <numFmt numFmtId="186" formatCode="0;&quot;▲ &quot;0"/>
    <numFmt numFmtId="187" formatCode="#,##0;&quot;▲ &quot;#,##0"/>
    <numFmt numFmtId="188" formatCode="#,###;\-#,###"/>
    <numFmt numFmtId="189" formatCode="#,##0.00_ "/>
    <numFmt numFmtId="190" formatCode="#,##0.0_ "/>
  </numFmts>
  <fonts count="21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48"/>
      <name val="ＭＳ ゴシック"/>
      <family val="3"/>
    </font>
    <font>
      <sz val="11"/>
      <color indexed="8"/>
      <name val="ＭＳ ゴシック"/>
      <family val="3"/>
    </font>
    <font>
      <sz val="18"/>
      <name val="ＭＳ ゴシック"/>
      <family val="3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81" fontId="0" fillId="0" borderId="0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1" xfId="0" applyNumberFormat="1" applyBorder="1" applyAlignment="1">
      <alignment vertical="center"/>
    </xf>
    <xf numFmtId="182" fontId="0" fillId="0" borderId="0" xfId="0" applyNumberFormat="1" applyAlignment="1">
      <alignment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" fontId="16" fillId="2" borderId="2" xfId="0" applyNumberFormat="1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3" xfId="0" applyFont="1" applyBorder="1" applyAlignment="1">
      <alignment/>
    </xf>
    <xf numFmtId="0" fontId="13" fillId="0" borderId="3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181" fontId="12" fillId="0" borderId="0" xfId="0" applyNumberFormat="1" applyFont="1" applyBorder="1" applyAlignment="1">
      <alignment vertical="center"/>
    </xf>
    <xf numFmtId="181" fontId="12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181" fontId="0" fillId="0" borderId="0" xfId="0" applyNumberFormat="1" applyFont="1" applyBorder="1" applyAlignment="1">
      <alignment vertical="center"/>
    </xf>
    <xf numFmtId="182" fontId="4" fillId="0" borderId="5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 shrinkToFit="1"/>
    </xf>
    <xf numFmtId="3" fontId="4" fillId="0" borderId="0" xfId="0" applyNumberFormat="1" applyFont="1" applyBorder="1" applyAlignment="1">
      <alignment horizontal="distributed" vertical="center"/>
    </xf>
    <xf numFmtId="3" fontId="9" fillId="0" borderId="0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182" fontId="11" fillId="0" borderId="0" xfId="0" applyNumberFormat="1" applyFont="1" applyFill="1" applyBorder="1" applyAlignment="1">
      <alignment vertical="center"/>
    </xf>
    <xf numFmtId="3" fontId="16" fillId="2" borderId="5" xfId="0" applyNumberFormat="1" applyFont="1" applyFill="1" applyBorder="1" applyAlignment="1">
      <alignment vertical="center"/>
    </xf>
    <xf numFmtId="3" fontId="4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182" fontId="4" fillId="0" borderId="5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 shrinkToFit="1"/>
    </xf>
    <xf numFmtId="3" fontId="4" fillId="0" borderId="5" xfId="0" applyNumberFormat="1" applyFont="1" applyBorder="1" applyAlignment="1">
      <alignment horizontal="distributed" vertical="center"/>
    </xf>
    <xf numFmtId="0" fontId="4" fillId="0" borderId="5" xfId="0" applyNumberFormat="1" applyFont="1" applyBorder="1" applyAlignment="1">
      <alignment vertical="center" shrinkToFit="1"/>
    </xf>
    <xf numFmtId="3" fontId="9" fillId="0" borderId="5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horizontal="center" vertical="center"/>
    </xf>
    <xf numFmtId="3" fontId="15" fillId="3" borderId="5" xfId="0" applyNumberFormat="1" applyFont="1" applyFill="1" applyBorder="1" applyAlignment="1">
      <alignment vertical="center"/>
    </xf>
    <xf numFmtId="3" fontId="4" fillId="0" borderId="5" xfId="0" applyNumberFormat="1" applyFont="1" applyBorder="1" applyAlignment="1">
      <alignment horizontal="center" vertical="center" shrinkToFit="1"/>
    </xf>
    <xf numFmtId="3" fontId="4" fillId="0" borderId="5" xfId="0" applyNumberFormat="1" applyFont="1" applyBorder="1" applyAlignment="1">
      <alignment horizontal="distributed" vertical="center" shrinkToFit="1"/>
    </xf>
    <xf numFmtId="3" fontId="11" fillId="3" borderId="5" xfId="0" applyNumberFormat="1" applyFont="1" applyFill="1" applyBorder="1" applyAlignment="1">
      <alignment vertical="center"/>
    </xf>
    <xf numFmtId="3" fontId="13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81" fontId="8" fillId="0" borderId="5" xfId="0" applyNumberFormat="1" applyFont="1" applyBorder="1" applyAlignment="1">
      <alignment horizontal="center" vertical="center" shrinkToFit="1"/>
    </xf>
    <xf numFmtId="3" fontId="11" fillId="0" borderId="5" xfId="0" applyNumberFormat="1" applyFont="1" applyBorder="1" applyAlignment="1">
      <alignment vertical="center"/>
    </xf>
    <xf numFmtId="182" fontId="9" fillId="3" borderId="5" xfId="0" applyNumberFormat="1" applyFont="1" applyFill="1" applyBorder="1" applyAlignment="1">
      <alignment vertical="center" shrinkToFit="1"/>
    </xf>
    <xf numFmtId="3" fontId="10" fillId="2" borderId="5" xfId="0" applyNumberFormat="1" applyFont="1" applyFill="1" applyBorder="1" applyAlignment="1">
      <alignment vertical="center"/>
    </xf>
    <xf numFmtId="3" fontId="13" fillId="0" borderId="6" xfId="0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vertical="center" shrinkToFit="1"/>
    </xf>
    <xf numFmtId="3" fontId="14" fillId="0" borderId="8" xfId="0" applyNumberFormat="1" applyFont="1" applyBorder="1" applyAlignment="1">
      <alignment vertical="center" shrinkToFit="1"/>
    </xf>
    <xf numFmtId="3" fontId="14" fillId="0" borderId="9" xfId="0" applyNumberFormat="1" applyFont="1" applyBorder="1" applyAlignment="1">
      <alignment vertical="center" shrinkToFit="1"/>
    </xf>
    <xf numFmtId="182" fontId="15" fillId="3" borderId="5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 shrinkToFit="1"/>
    </xf>
    <xf numFmtId="3" fontId="13" fillId="0" borderId="5" xfId="0" applyNumberFormat="1" applyFont="1" applyBorder="1" applyAlignment="1">
      <alignment vertical="center"/>
    </xf>
    <xf numFmtId="182" fontId="0" fillId="0" borderId="5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182" fontId="4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81" fontId="13" fillId="0" borderId="5" xfId="0" applyNumberFormat="1" applyFont="1" applyBorder="1" applyAlignment="1">
      <alignment horizontal="center" vertical="center"/>
    </xf>
    <xf numFmtId="181" fontId="13" fillId="0" borderId="5" xfId="0" applyNumberFormat="1" applyFont="1" applyBorder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3" fontId="13" fillId="0" borderId="5" xfId="0" applyNumberFormat="1" applyFont="1" applyBorder="1" applyAlignment="1">
      <alignment horizontal="center" vertical="center"/>
    </xf>
    <xf numFmtId="3" fontId="16" fillId="2" borderId="11" xfId="0" applyNumberFormat="1" applyFont="1" applyFill="1" applyBorder="1" applyAlignment="1">
      <alignment horizontal="center" vertical="center"/>
    </xf>
    <xf numFmtId="3" fontId="16" fillId="2" borderId="10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11" fillId="2" borderId="10" xfId="0" applyNumberFormat="1" applyFont="1" applyFill="1" applyBorder="1" applyAlignment="1">
      <alignment horizontal="center" vertical="center"/>
    </xf>
    <xf numFmtId="3" fontId="15" fillId="3" borderId="11" xfId="0" applyNumberFormat="1" applyFont="1" applyFill="1" applyBorder="1" applyAlignment="1">
      <alignment horizontal="center" vertical="center"/>
    </xf>
    <xf numFmtId="3" fontId="15" fillId="3" borderId="10" xfId="0" applyNumberFormat="1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 shrinkToFit="1"/>
    </xf>
    <xf numFmtId="0" fontId="15" fillId="3" borderId="11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right" vertical="center"/>
    </xf>
    <xf numFmtId="3" fontId="13" fillId="0" borderId="5" xfId="0" applyNumberFormat="1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3" fontId="13" fillId="0" borderId="5" xfId="0" applyNumberFormat="1" applyFont="1" applyBorder="1" applyAlignment="1">
      <alignment horizontal="left"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181" fontId="10" fillId="3" borderId="5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3" fontId="13" fillId="0" borderId="5" xfId="0" applyNumberFormat="1" applyFont="1" applyBorder="1" applyAlignment="1">
      <alignment vertical="center" shrinkToFit="1"/>
    </xf>
    <xf numFmtId="3" fontId="11" fillId="3" borderId="5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indexed="35"/>
  </sheetPr>
  <dimension ref="A1:N55"/>
  <sheetViews>
    <sheetView showGridLines="0" tabSelected="1" view="pageBreakPreview" zoomScaleSheetLayoutView="100" workbookViewId="0" topLeftCell="A1">
      <selection activeCell="A1" sqref="A1"/>
    </sheetView>
  </sheetViews>
  <sheetFormatPr defaultColWidth="10.59765625" defaultRowHeight="16.5" customHeight="1"/>
  <cols>
    <col min="1" max="1" width="1" style="0" customWidth="1"/>
    <col min="2" max="2" width="2.59765625" style="0" customWidth="1"/>
    <col min="3" max="3" width="12.3984375" style="1" customWidth="1"/>
    <col min="4" max="6" width="10" style="0" customWidth="1"/>
    <col min="7" max="7" width="10.8984375" style="0" customWidth="1"/>
    <col min="8" max="8" width="2.59765625" style="0" customWidth="1"/>
    <col min="9" max="9" width="12.69921875" style="1" customWidth="1"/>
    <col min="10" max="12" width="10.09765625" style="0" customWidth="1"/>
    <col min="13" max="13" width="10.5" style="0" customWidth="1"/>
    <col min="14" max="14" width="1.69921875" style="0" customWidth="1"/>
    <col min="15" max="15" width="16.59765625" style="0" customWidth="1"/>
    <col min="16" max="16" width="6.59765625" style="0" customWidth="1"/>
  </cols>
  <sheetData>
    <row r="1" spans="2:13" s="2" customFormat="1" ht="38.25" customHeight="1">
      <c r="B1" s="85" t="s">
        <v>90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4" s="4" customFormat="1" ht="16.5" customHeight="1">
      <c r="A2" s="3"/>
      <c r="B2" s="7"/>
      <c r="C2" s="16"/>
      <c r="D2" s="7"/>
      <c r="E2" s="7"/>
      <c r="F2" s="7"/>
      <c r="G2" s="7"/>
      <c r="H2" s="7"/>
      <c r="I2" s="86" t="s">
        <v>86</v>
      </c>
      <c r="J2" s="86"/>
      <c r="K2" s="86"/>
      <c r="L2" s="86"/>
      <c r="M2" s="86"/>
      <c r="N2" s="3"/>
    </row>
    <row r="3" spans="1:14" s="4" customFormat="1" ht="16.5" customHeight="1">
      <c r="A3" s="7"/>
      <c r="B3" s="60" t="s">
        <v>0</v>
      </c>
      <c r="C3" s="91" t="s">
        <v>58</v>
      </c>
      <c r="D3" s="88" t="s">
        <v>51</v>
      </c>
      <c r="E3" s="89"/>
      <c r="F3" s="90"/>
      <c r="G3" s="101" t="s">
        <v>91</v>
      </c>
      <c r="H3" s="60" t="s">
        <v>0</v>
      </c>
      <c r="I3" s="91" t="s">
        <v>78</v>
      </c>
      <c r="J3" s="88" t="s">
        <v>51</v>
      </c>
      <c r="K3" s="89"/>
      <c r="L3" s="90"/>
      <c r="M3" s="97" t="str">
        <f>G3</f>
        <v>増 減　　　　　　　　　対前回総選挙 　選挙時登録　　　　　(H15.10.27)</v>
      </c>
      <c r="N3" s="7"/>
    </row>
    <row r="4" spans="1:14" s="4" customFormat="1" ht="16.5" customHeight="1">
      <c r="A4" s="7"/>
      <c r="B4" s="61" t="s">
        <v>79</v>
      </c>
      <c r="C4" s="92"/>
      <c r="D4" s="93" t="s">
        <v>80</v>
      </c>
      <c r="E4" s="93" t="s">
        <v>23</v>
      </c>
      <c r="F4" s="95" t="s">
        <v>24</v>
      </c>
      <c r="G4" s="102"/>
      <c r="H4" s="61" t="s">
        <v>63</v>
      </c>
      <c r="I4" s="92"/>
      <c r="J4" s="93" t="str">
        <f>D4</f>
        <v>男</v>
      </c>
      <c r="K4" s="93" t="str">
        <f>E4</f>
        <v>女</v>
      </c>
      <c r="L4" s="95" t="str">
        <f>F4</f>
        <v>計</v>
      </c>
      <c r="M4" s="98"/>
      <c r="N4" s="7"/>
    </row>
    <row r="5" spans="1:14" s="4" customFormat="1" ht="16.5" customHeight="1">
      <c r="A5" s="7"/>
      <c r="B5" s="62"/>
      <c r="C5" s="59"/>
      <c r="D5" s="94"/>
      <c r="E5" s="94"/>
      <c r="F5" s="96"/>
      <c r="G5" s="103"/>
      <c r="H5" s="62"/>
      <c r="I5" s="59"/>
      <c r="J5" s="94"/>
      <c r="K5" s="94"/>
      <c r="L5" s="96"/>
      <c r="M5" s="99"/>
      <c r="N5" s="7"/>
    </row>
    <row r="6" spans="1:14" s="4" customFormat="1" ht="16.5" customHeight="1">
      <c r="A6" s="7"/>
      <c r="B6" s="44" t="s">
        <v>1</v>
      </c>
      <c r="C6" s="45" t="s">
        <v>25</v>
      </c>
      <c r="D6" s="66">
        <v>74312</v>
      </c>
      <c r="E6" s="66">
        <v>79770</v>
      </c>
      <c r="F6" s="67">
        <v>154082</v>
      </c>
      <c r="G6" s="68">
        <v>-209</v>
      </c>
      <c r="H6" s="46">
        <v>27</v>
      </c>
      <c r="I6" s="45" t="s">
        <v>26</v>
      </c>
      <c r="J6" s="33">
        <v>3925</v>
      </c>
      <c r="K6" s="33">
        <v>3871</v>
      </c>
      <c r="L6" s="47">
        <v>7796</v>
      </c>
      <c r="M6" s="43">
        <v>47</v>
      </c>
      <c r="N6" s="5"/>
    </row>
    <row r="7" spans="1:14" s="4" customFormat="1" ht="16.5" customHeight="1">
      <c r="A7" s="7"/>
      <c r="B7" s="44" t="s">
        <v>2</v>
      </c>
      <c r="C7" s="48" t="s">
        <v>3</v>
      </c>
      <c r="D7" s="33">
        <v>20702</v>
      </c>
      <c r="E7" s="33">
        <v>21898</v>
      </c>
      <c r="F7" s="47">
        <v>42600</v>
      </c>
      <c r="G7" s="68">
        <v>26</v>
      </c>
      <c r="H7" s="46">
        <v>28</v>
      </c>
      <c r="I7" s="45" t="s">
        <v>27</v>
      </c>
      <c r="J7" s="33">
        <v>6412</v>
      </c>
      <c r="K7" s="33">
        <v>6186</v>
      </c>
      <c r="L7" s="47">
        <v>12598</v>
      </c>
      <c r="M7" s="43">
        <v>277</v>
      </c>
      <c r="N7" s="5"/>
    </row>
    <row r="8" spans="1:14" s="4" customFormat="1" ht="16.5" customHeight="1">
      <c r="A8" s="7"/>
      <c r="B8" s="44" t="s">
        <v>4</v>
      </c>
      <c r="C8" s="45" t="s">
        <v>29</v>
      </c>
      <c r="D8" s="33">
        <v>10226</v>
      </c>
      <c r="E8" s="33">
        <v>10991</v>
      </c>
      <c r="F8" s="47">
        <v>21217</v>
      </c>
      <c r="G8" s="68">
        <v>-130</v>
      </c>
      <c r="H8" s="46">
        <v>29</v>
      </c>
      <c r="I8" s="45" t="s">
        <v>28</v>
      </c>
      <c r="J8" s="33">
        <v>6317</v>
      </c>
      <c r="K8" s="33">
        <v>6543</v>
      </c>
      <c r="L8" s="47">
        <v>12860</v>
      </c>
      <c r="M8" s="43">
        <v>199</v>
      </c>
      <c r="N8" s="5"/>
    </row>
    <row r="9" spans="1:14" s="4" customFormat="1" ht="16.5" customHeight="1">
      <c r="A9" s="7"/>
      <c r="B9" s="44" t="s">
        <v>5</v>
      </c>
      <c r="C9" s="45" t="s">
        <v>43</v>
      </c>
      <c r="D9" s="33">
        <v>12823</v>
      </c>
      <c r="E9" s="33">
        <v>13483</v>
      </c>
      <c r="F9" s="47">
        <v>26306</v>
      </c>
      <c r="G9" s="68">
        <v>-174</v>
      </c>
      <c r="H9" s="79" t="s">
        <v>10</v>
      </c>
      <c r="I9" s="80"/>
      <c r="J9" s="49">
        <f>SUM(J6:J8)</f>
        <v>16654</v>
      </c>
      <c r="K9" s="49">
        <f>SUM(K6:K8)</f>
        <v>16600</v>
      </c>
      <c r="L9" s="49">
        <f>SUM(L6:L8)</f>
        <v>33254</v>
      </c>
      <c r="M9" s="49">
        <f>SUM(M6:M8)</f>
        <v>523</v>
      </c>
      <c r="N9" s="5"/>
    </row>
    <row r="10" spans="1:14" s="4" customFormat="1" ht="16.5" customHeight="1">
      <c r="A10" s="7"/>
      <c r="B10" s="44" t="s">
        <v>6</v>
      </c>
      <c r="C10" s="45" t="s">
        <v>30</v>
      </c>
      <c r="D10" s="33">
        <v>15074</v>
      </c>
      <c r="E10" s="33">
        <v>16639</v>
      </c>
      <c r="F10" s="47">
        <v>31713</v>
      </c>
      <c r="G10" s="68">
        <v>-68</v>
      </c>
      <c r="H10" s="44">
        <v>30</v>
      </c>
      <c r="I10" s="45" t="s">
        <v>71</v>
      </c>
      <c r="J10" s="33">
        <v>2388</v>
      </c>
      <c r="K10" s="33">
        <v>2599</v>
      </c>
      <c r="L10" s="47">
        <v>4987</v>
      </c>
      <c r="M10" s="43">
        <v>103</v>
      </c>
      <c r="N10" s="5"/>
    </row>
    <row r="11" spans="1:14" s="4" customFormat="1" ht="16.5" customHeight="1">
      <c r="A11" s="7"/>
      <c r="B11" s="44" t="s">
        <v>7</v>
      </c>
      <c r="C11" s="45" t="s">
        <v>44</v>
      </c>
      <c r="D11" s="33">
        <v>12408</v>
      </c>
      <c r="E11" s="33">
        <v>13278</v>
      </c>
      <c r="F11" s="47">
        <v>25686</v>
      </c>
      <c r="G11" s="68">
        <v>-335</v>
      </c>
      <c r="H11" s="79" t="s">
        <v>12</v>
      </c>
      <c r="I11" s="80"/>
      <c r="J11" s="49">
        <f>J10</f>
        <v>2388</v>
      </c>
      <c r="K11" s="49">
        <f>K10</f>
        <v>2599</v>
      </c>
      <c r="L11" s="49">
        <f>L10</f>
        <v>4987</v>
      </c>
      <c r="M11" s="49">
        <f>M10</f>
        <v>103</v>
      </c>
      <c r="N11" s="5"/>
    </row>
    <row r="12" spans="1:14" s="4" customFormat="1" ht="16.5" customHeight="1">
      <c r="A12" s="7"/>
      <c r="B12" s="44" t="s">
        <v>8</v>
      </c>
      <c r="C12" s="45" t="s">
        <v>69</v>
      </c>
      <c r="D12" s="33">
        <v>12543</v>
      </c>
      <c r="E12" s="33">
        <v>12921</v>
      </c>
      <c r="F12" s="47">
        <v>25464</v>
      </c>
      <c r="G12" s="68">
        <v>161</v>
      </c>
      <c r="H12" s="44">
        <v>31</v>
      </c>
      <c r="I12" s="45" t="s">
        <v>45</v>
      </c>
      <c r="J12" s="33">
        <v>838</v>
      </c>
      <c r="K12" s="33">
        <v>874</v>
      </c>
      <c r="L12" s="47">
        <v>1712</v>
      </c>
      <c r="M12" s="43">
        <v>-30</v>
      </c>
      <c r="N12" s="5"/>
    </row>
    <row r="13" spans="1:14" s="4" customFormat="1" ht="16.5" customHeight="1">
      <c r="A13" s="7"/>
      <c r="B13" s="44">
        <v>8</v>
      </c>
      <c r="C13" s="50" t="s">
        <v>64</v>
      </c>
      <c r="D13" s="33">
        <v>27711</v>
      </c>
      <c r="E13" s="33">
        <v>28960</v>
      </c>
      <c r="F13" s="47">
        <v>56671</v>
      </c>
      <c r="G13" s="68">
        <v>1210</v>
      </c>
      <c r="H13" s="44">
        <v>32</v>
      </c>
      <c r="I13" s="45" t="s">
        <v>72</v>
      </c>
      <c r="J13" s="33">
        <v>1861</v>
      </c>
      <c r="K13" s="33">
        <v>1928</v>
      </c>
      <c r="L13" s="47">
        <v>3789</v>
      </c>
      <c r="M13" s="43">
        <v>-5</v>
      </c>
      <c r="N13" s="5"/>
    </row>
    <row r="14" spans="1:14" s="4" customFormat="1" ht="16.5" customHeight="1">
      <c r="A14" s="7"/>
      <c r="B14" s="44">
        <v>9</v>
      </c>
      <c r="C14" s="51" t="s">
        <v>77</v>
      </c>
      <c r="D14" s="33">
        <v>17679</v>
      </c>
      <c r="E14" s="33">
        <v>18635</v>
      </c>
      <c r="F14" s="47">
        <v>36314</v>
      </c>
      <c r="G14" s="69">
        <v>400</v>
      </c>
      <c r="H14" s="44">
        <v>33</v>
      </c>
      <c r="I14" s="45" t="s">
        <v>46</v>
      </c>
      <c r="J14" s="33">
        <v>3524</v>
      </c>
      <c r="K14" s="33">
        <v>3163</v>
      </c>
      <c r="L14" s="47">
        <v>6687</v>
      </c>
      <c r="M14" s="43">
        <v>178</v>
      </c>
      <c r="N14" s="5"/>
    </row>
    <row r="15" spans="1:14" s="4" customFormat="1" ht="16.5" customHeight="1">
      <c r="A15" s="7"/>
      <c r="B15" s="44">
        <v>10</v>
      </c>
      <c r="C15" s="51" t="s">
        <v>76</v>
      </c>
      <c r="D15" s="33">
        <v>28261</v>
      </c>
      <c r="E15" s="33">
        <v>28885</v>
      </c>
      <c r="F15" s="47">
        <v>57146</v>
      </c>
      <c r="G15" s="69">
        <v>853</v>
      </c>
      <c r="H15" s="44">
        <v>34</v>
      </c>
      <c r="I15" s="45" t="s">
        <v>73</v>
      </c>
      <c r="J15" s="33">
        <v>2347</v>
      </c>
      <c r="K15" s="33">
        <v>2414</v>
      </c>
      <c r="L15" s="47">
        <v>4761</v>
      </c>
      <c r="M15" s="43">
        <v>55</v>
      </c>
      <c r="N15" s="5"/>
    </row>
    <row r="16" spans="1:14" s="4" customFormat="1" ht="16.5" customHeight="1">
      <c r="A16" s="7"/>
      <c r="B16" s="44">
        <v>11</v>
      </c>
      <c r="C16" s="51" t="s">
        <v>75</v>
      </c>
      <c r="D16" s="33">
        <v>27262</v>
      </c>
      <c r="E16" s="33">
        <v>29753</v>
      </c>
      <c r="F16" s="47">
        <v>57015</v>
      </c>
      <c r="G16" s="69">
        <v>388</v>
      </c>
      <c r="H16" s="44">
        <v>35</v>
      </c>
      <c r="I16" s="45" t="s">
        <v>47</v>
      </c>
      <c r="J16" s="33">
        <v>1199</v>
      </c>
      <c r="K16" s="33">
        <v>1281</v>
      </c>
      <c r="L16" s="47">
        <v>2480</v>
      </c>
      <c r="M16" s="43">
        <v>53</v>
      </c>
      <c r="N16" s="5"/>
    </row>
    <row r="17" spans="1:14" s="4" customFormat="1" ht="16.5" customHeight="1">
      <c r="A17" s="7"/>
      <c r="B17" s="44">
        <v>12</v>
      </c>
      <c r="C17" s="51" t="s">
        <v>82</v>
      </c>
      <c r="D17" s="33">
        <v>11426</v>
      </c>
      <c r="E17" s="33">
        <v>11702</v>
      </c>
      <c r="F17" s="47">
        <v>23128</v>
      </c>
      <c r="G17" s="68">
        <v>-246</v>
      </c>
      <c r="H17" s="44">
        <v>36</v>
      </c>
      <c r="I17" s="45" t="s">
        <v>74</v>
      </c>
      <c r="J17" s="33">
        <v>9176</v>
      </c>
      <c r="K17" s="33">
        <v>9652</v>
      </c>
      <c r="L17" s="47">
        <v>18828</v>
      </c>
      <c r="M17" s="43">
        <v>537</v>
      </c>
      <c r="N17" s="5"/>
    </row>
    <row r="18" spans="1:14" s="4" customFormat="1" ht="16.5" customHeight="1">
      <c r="A18" s="7"/>
      <c r="B18" s="81" t="s">
        <v>9</v>
      </c>
      <c r="C18" s="82"/>
      <c r="D18" s="18">
        <f>SUM(D6:D17)</f>
        <v>270427</v>
      </c>
      <c r="E18" s="18">
        <f>SUM(E6:E17)</f>
        <v>286915</v>
      </c>
      <c r="F18" s="18">
        <f>SUM(F6:F17)</f>
        <v>557342</v>
      </c>
      <c r="G18" s="18">
        <f>SUM(G6:G17)</f>
        <v>1876</v>
      </c>
      <c r="H18" s="79" t="s">
        <v>17</v>
      </c>
      <c r="I18" s="80"/>
      <c r="J18" s="49">
        <f>SUM(J12:J17)</f>
        <v>18945</v>
      </c>
      <c r="K18" s="49">
        <f>SUM(K12:K17)</f>
        <v>19312</v>
      </c>
      <c r="L18" s="49">
        <f>SUM(L12:L17)</f>
        <v>38257</v>
      </c>
      <c r="M18" s="49">
        <f>SUM(M12:M17)</f>
        <v>788</v>
      </c>
      <c r="N18" s="5"/>
    </row>
    <row r="19" spans="1:14" s="4" customFormat="1" ht="16.5" customHeight="1">
      <c r="A19" s="7"/>
      <c r="B19" s="44">
        <v>13</v>
      </c>
      <c r="C19" s="45" t="s">
        <v>31</v>
      </c>
      <c r="D19" s="33">
        <v>3653</v>
      </c>
      <c r="E19" s="33">
        <v>3971</v>
      </c>
      <c r="F19" s="47">
        <v>7624</v>
      </c>
      <c r="G19" s="43">
        <v>13</v>
      </c>
      <c r="H19" s="64">
        <v>37</v>
      </c>
      <c r="I19" s="45" t="s">
        <v>48</v>
      </c>
      <c r="J19" s="33">
        <v>396</v>
      </c>
      <c r="K19" s="33">
        <v>441</v>
      </c>
      <c r="L19" s="47">
        <v>837</v>
      </c>
      <c r="M19" s="43">
        <v>-43</v>
      </c>
      <c r="N19" s="5"/>
    </row>
    <row r="20" spans="1:14" s="4" customFormat="1" ht="16.5" customHeight="1">
      <c r="A20" s="7"/>
      <c r="B20" s="44">
        <v>14</v>
      </c>
      <c r="C20" s="45" t="s">
        <v>32</v>
      </c>
      <c r="D20" s="33">
        <v>618</v>
      </c>
      <c r="E20" s="33">
        <v>641</v>
      </c>
      <c r="F20" s="47">
        <v>1259</v>
      </c>
      <c r="G20" s="43">
        <v>-27</v>
      </c>
      <c r="H20" s="64">
        <v>38</v>
      </c>
      <c r="I20" s="45" t="s">
        <v>49</v>
      </c>
      <c r="J20" s="33">
        <v>360</v>
      </c>
      <c r="K20" s="33">
        <v>391</v>
      </c>
      <c r="L20" s="47">
        <v>751</v>
      </c>
      <c r="M20" s="43">
        <v>-34</v>
      </c>
      <c r="N20" s="5"/>
    </row>
    <row r="21" spans="1:14" s="4" customFormat="1" ht="16.5" customHeight="1">
      <c r="A21" s="7"/>
      <c r="B21" s="83" t="s">
        <v>11</v>
      </c>
      <c r="C21" s="84"/>
      <c r="D21" s="49">
        <f>SUM(D19:D20)</f>
        <v>4271</v>
      </c>
      <c r="E21" s="49">
        <f>SUM(E19:E20)</f>
        <v>4612</v>
      </c>
      <c r="F21" s="49">
        <f>SUM(F19:F20)</f>
        <v>8883</v>
      </c>
      <c r="G21" s="63">
        <f>SUM(G19:G20)</f>
        <v>-14</v>
      </c>
      <c r="H21" s="79" t="s">
        <v>18</v>
      </c>
      <c r="I21" s="80"/>
      <c r="J21" s="49">
        <f>SUM(J19:J20)</f>
        <v>756</v>
      </c>
      <c r="K21" s="49">
        <f>SUM(K19:K20)</f>
        <v>832</v>
      </c>
      <c r="L21" s="49">
        <f>SUM(L19:L20)</f>
        <v>1588</v>
      </c>
      <c r="M21" s="63">
        <f>SUM(M19:M20)</f>
        <v>-77</v>
      </c>
      <c r="N21" s="5"/>
    </row>
    <row r="22" spans="1:14" s="4" customFormat="1" ht="16.5" customHeight="1">
      <c r="A22" s="9"/>
      <c r="B22" s="44">
        <v>15</v>
      </c>
      <c r="C22" s="45" t="s">
        <v>33</v>
      </c>
      <c r="D22" s="33">
        <v>2198</v>
      </c>
      <c r="E22" s="33">
        <v>2313</v>
      </c>
      <c r="F22" s="47">
        <v>4511</v>
      </c>
      <c r="G22" s="43">
        <v>-3</v>
      </c>
      <c r="H22" s="75" t="s">
        <v>20</v>
      </c>
      <c r="I22" s="76"/>
      <c r="J22" s="40">
        <f>D21+D25+D30+D36+J9+J11+J18+J21</f>
        <v>73549</v>
      </c>
      <c r="K22" s="40">
        <f>E21+E25+E30+E36+K9+K11+K18+K21</f>
        <v>76886</v>
      </c>
      <c r="L22" s="40">
        <f>F21+F25+F30+F36+L9+L11+L18+L21</f>
        <v>150435</v>
      </c>
      <c r="M22" s="40">
        <f>G21+G25+G30+G36+M9+M11+M18+M21</f>
        <v>580</v>
      </c>
      <c r="N22" s="6"/>
    </row>
    <row r="23" spans="1:14" s="4" customFormat="1" ht="16.5" customHeight="1">
      <c r="A23" s="7"/>
      <c r="B23" s="44">
        <v>16</v>
      </c>
      <c r="C23" s="45" t="s">
        <v>70</v>
      </c>
      <c r="D23" s="33">
        <v>244</v>
      </c>
      <c r="E23" s="33">
        <v>267</v>
      </c>
      <c r="F23" s="47">
        <v>511</v>
      </c>
      <c r="G23" s="43">
        <v>-55</v>
      </c>
      <c r="H23" s="77" t="s">
        <v>21</v>
      </c>
      <c r="I23" s="78"/>
      <c r="J23" s="58">
        <f>D18+J22</f>
        <v>343976</v>
      </c>
      <c r="K23" s="58">
        <f>E18+K22</f>
        <v>363801</v>
      </c>
      <c r="L23" s="58">
        <f>F18+L22</f>
        <v>707777</v>
      </c>
      <c r="M23" s="58">
        <f>G18+M22</f>
        <v>2456</v>
      </c>
      <c r="N23" s="5"/>
    </row>
    <row r="24" spans="1:14" s="4" customFormat="1" ht="16.5" customHeight="1">
      <c r="A24" s="7"/>
      <c r="B24" s="44">
        <v>17</v>
      </c>
      <c r="C24" s="45" t="s">
        <v>34</v>
      </c>
      <c r="D24" s="33">
        <v>1391</v>
      </c>
      <c r="E24" s="33">
        <v>1477</v>
      </c>
      <c r="F24" s="47">
        <v>2868</v>
      </c>
      <c r="G24" s="43">
        <v>15</v>
      </c>
      <c r="H24" s="106" t="s">
        <v>85</v>
      </c>
      <c r="I24" s="73"/>
      <c r="J24" s="43">
        <v>1288</v>
      </c>
      <c r="K24" s="43">
        <v>1168</v>
      </c>
      <c r="L24" s="43">
        <v>2456</v>
      </c>
      <c r="M24" s="32" t="s">
        <v>81</v>
      </c>
      <c r="N24" s="5"/>
    </row>
    <row r="25" spans="1:14" s="4" customFormat="1" ht="16.5" customHeight="1">
      <c r="A25" s="7"/>
      <c r="B25" s="83" t="s">
        <v>13</v>
      </c>
      <c r="C25" s="84"/>
      <c r="D25" s="49">
        <f>SUM(D22:D24)</f>
        <v>3833</v>
      </c>
      <c r="E25" s="49">
        <f>SUM(E22:E24)</f>
        <v>4057</v>
      </c>
      <c r="F25" s="49">
        <f>SUM(F22:F24)</f>
        <v>7890</v>
      </c>
      <c r="G25" s="63">
        <f>SUM(G22:G24)</f>
        <v>-43</v>
      </c>
      <c r="H25" s="34"/>
      <c r="I25" s="35"/>
      <c r="J25" s="9"/>
      <c r="K25" s="9"/>
      <c r="L25" s="36"/>
      <c r="M25" s="37"/>
      <c r="N25" s="7"/>
    </row>
    <row r="26" spans="1:14" s="4" customFormat="1" ht="16.5" customHeight="1">
      <c r="A26" s="7"/>
      <c r="B26" s="44">
        <v>18</v>
      </c>
      <c r="C26" s="48" t="s">
        <v>14</v>
      </c>
      <c r="D26" s="33">
        <v>674</v>
      </c>
      <c r="E26" s="33">
        <v>671</v>
      </c>
      <c r="F26" s="47">
        <v>1345</v>
      </c>
      <c r="G26" s="43">
        <v>-30</v>
      </c>
      <c r="H26" s="10"/>
      <c r="I26" s="10"/>
      <c r="J26" s="38"/>
      <c r="K26" s="38"/>
      <c r="L26" s="38"/>
      <c r="M26" s="39"/>
      <c r="N26" s="7"/>
    </row>
    <row r="27" spans="1:14" s="4" customFormat="1" ht="16.5" customHeight="1">
      <c r="A27" s="7"/>
      <c r="B27" s="44">
        <v>19</v>
      </c>
      <c r="C27" s="45" t="s">
        <v>35</v>
      </c>
      <c r="D27" s="33">
        <v>1645</v>
      </c>
      <c r="E27" s="33">
        <v>1757</v>
      </c>
      <c r="F27" s="47">
        <v>3402</v>
      </c>
      <c r="G27" s="43">
        <v>-3</v>
      </c>
      <c r="H27" s="34"/>
      <c r="I27" s="35"/>
      <c r="J27" s="9"/>
      <c r="K27" s="9"/>
      <c r="L27" s="36"/>
      <c r="M27" s="37"/>
      <c r="N27" s="7"/>
    </row>
    <row r="28" spans="1:14" s="4" customFormat="1" ht="16.5" customHeight="1">
      <c r="A28" s="7"/>
      <c r="B28" s="44">
        <v>20</v>
      </c>
      <c r="C28" s="41" t="s">
        <v>15</v>
      </c>
      <c r="D28" s="33">
        <v>4306</v>
      </c>
      <c r="E28" s="33">
        <v>4522</v>
      </c>
      <c r="F28" s="47">
        <v>8828</v>
      </c>
      <c r="G28" s="43">
        <v>-63</v>
      </c>
      <c r="H28" s="10"/>
      <c r="I28" s="10"/>
      <c r="J28" s="10"/>
      <c r="K28" s="10"/>
      <c r="L28" s="10"/>
      <c r="M28" s="10"/>
      <c r="N28" s="7"/>
    </row>
    <row r="29" spans="1:14" s="4" customFormat="1" ht="16.5" customHeight="1">
      <c r="A29" s="7"/>
      <c r="B29" s="44">
        <v>21</v>
      </c>
      <c r="C29" s="45" t="s">
        <v>36</v>
      </c>
      <c r="D29" s="33">
        <v>1558</v>
      </c>
      <c r="E29" s="33">
        <v>1725</v>
      </c>
      <c r="F29" s="47">
        <v>3283</v>
      </c>
      <c r="G29" s="43">
        <v>-55</v>
      </c>
      <c r="H29" s="10"/>
      <c r="I29" s="70" t="s">
        <v>92</v>
      </c>
      <c r="J29" s="70"/>
      <c r="K29" s="70"/>
      <c r="L29" s="70"/>
      <c r="M29" s="70"/>
      <c r="N29" s="7"/>
    </row>
    <row r="30" spans="1:14" s="4" customFormat="1" ht="16.5" customHeight="1">
      <c r="A30" s="7"/>
      <c r="B30" s="83" t="s">
        <v>16</v>
      </c>
      <c r="C30" s="84"/>
      <c r="D30" s="49">
        <f>SUM(D26:D29)</f>
        <v>8183</v>
      </c>
      <c r="E30" s="49">
        <f>SUM(E26:E29)</f>
        <v>8675</v>
      </c>
      <c r="F30" s="49">
        <f>SUM(F26:F29)</f>
        <v>16858</v>
      </c>
      <c r="G30" s="63">
        <f>SUM(G26:G29)</f>
        <v>-151</v>
      </c>
      <c r="H30" s="10"/>
      <c r="I30" s="70" t="s">
        <v>93</v>
      </c>
      <c r="J30" s="70"/>
      <c r="K30" s="70"/>
      <c r="L30" s="70"/>
      <c r="M30" s="70"/>
      <c r="N30" s="7"/>
    </row>
    <row r="31" spans="1:14" s="4" customFormat="1" ht="16.5" customHeight="1">
      <c r="A31" s="7"/>
      <c r="B31" s="44">
        <v>22</v>
      </c>
      <c r="C31" s="45" t="s">
        <v>37</v>
      </c>
      <c r="D31" s="33">
        <v>5236</v>
      </c>
      <c r="E31" s="33">
        <v>5501</v>
      </c>
      <c r="F31" s="47">
        <v>10737</v>
      </c>
      <c r="G31" s="43">
        <v>85</v>
      </c>
      <c r="H31" s="10"/>
      <c r="I31" s="70" t="s">
        <v>94</v>
      </c>
      <c r="J31" s="70"/>
      <c r="K31" s="70"/>
      <c r="L31" s="70"/>
      <c r="M31" s="70"/>
      <c r="N31" s="7"/>
    </row>
    <row r="32" spans="1:14" s="4" customFormat="1" ht="16.5" customHeight="1">
      <c r="A32" s="7"/>
      <c r="B32" s="44">
        <v>23</v>
      </c>
      <c r="C32" s="45" t="s">
        <v>38</v>
      </c>
      <c r="D32" s="33">
        <v>1671</v>
      </c>
      <c r="E32" s="33">
        <v>1879</v>
      </c>
      <c r="F32" s="47">
        <v>3550</v>
      </c>
      <c r="G32" s="43">
        <v>-113</v>
      </c>
      <c r="H32" s="10"/>
      <c r="I32" s="10"/>
      <c r="J32" s="10"/>
      <c r="K32" s="10"/>
      <c r="L32" s="10"/>
      <c r="M32" s="10"/>
      <c r="N32" s="7"/>
    </row>
    <row r="33" spans="1:14" s="4" customFormat="1" ht="16.5" customHeight="1">
      <c r="A33" s="7"/>
      <c r="B33" s="44">
        <v>24</v>
      </c>
      <c r="C33" s="45" t="s">
        <v>39</v>
      </c>
      <c r="D33" s="33">
        <v>681</v>
      </c>
      <c r="E33" s="33">
        <v>774</v>
      </c>
      <c r="F33" s="47">
        <v>1455</v>
      </c>
      <c r="G33" s="43">
        <v>-62</v>
      </c>
      <c r="H33" s="10"/>
      <c r="I33" s="10"/>
      <c r="J33" s="10"/>
      <c r="K33" s="10"/>
      <c r="L33" s="10"/>
      <c r="M33" s="10"/>
      <c r="N33" s="7"/>
    </row>
    <row r="34" spans="1:14" s="4" customFormat="1" ht="16.5" customHeight="1">
      <c r="A34" s="7"/>
      <c r="B34" s="44">
        <v>25</v>
      </c>
      <c r="C34" s="45" t="s">
        <v>40</v>
      </c>
      <c r="D34" s="33">
        <v>6780</v>
      </c>
      <c r="E34" s="33">
        <v>7622</v>
      </c>
      <c r="F34" s="47">
        <v>14402</v>
      </c>
      <c r="G34" s="43">
        <v>-353</v>
      </c>
      <c r="H34" s="10"/>
      <c r="I34" s="10"/>
      <c r="J34" s="10"/>
      <c r="K34" s="10"/>
      <c r="L34" s="10"/>
      <c r="M34" s="10"/>
      <c r="N34" s="7"/>
    </row>
    <row r="35" spans="1:14" s="4" customFormat="1" ht="16.5" customHeight="1">
      <c r="A35" s="7"/>
      <c r="B35" s="44">
        <v>26</v>
      </c>
      <c r="C35" s="45" t="s">
        <v>41</v>
      </c>
      <c r="D35" s="33">
        <v>4151</v>
      </c>
      <c r="E35" s="33">
        <v>4423</v>
      </c>
      <c r="F35" s="47">
        <v>8574</v>
      </c>
      <c r="G35" s="43">
        <v>-106</v>
      </c>
      <c r="H35" s="34"/>
      <c r="I35" s="35"/>
      <c r="J35" s="9"/>
      <c r="K35" s="9"/>
      <c r="L35" s="36"/>
      <c r="M35" s="37"/>
      <c r="N35" s="7"/>
    </row>
    <row r="36" spans="1:14" s="4" customFormat="1" ht="16.5" customHeight="1">
      <c r="A36" s="7"/>
      <c r="B36" s="83" t="s">
        <v>19</v>
      </c>
      <c r="C36" s="84"/>
      <c r="D36" s="49">
        <f>SUM(D31:D35)</f>
        <v>18519</v>
      </c>
      <c r="E36" s="49">
        <f>SUM(E31:E35)</f>
        <v>20199</v>
      </c>
      <c r="F36" s="49">
        <f>SUM(F31:F35)</f>
        <v>38718</v>
      </c>
      <c r="G36" s="63">
        <f>SUM(G31:G35)</f>
        <v>-549</v>
      </c>
      <c r="M36" s="10"/>
      <c r="N36" s="7"/>
    </row>
    <row r="37" spans="1:14" s="4" customFormat="1" ht="16.5" customHeight="1">
      <c r="A37" s="7"/>
      <c r="M37" s="10"/>
      <c r="N37" s="7"/>
    </row>
    <row r="38" spans="1:8" s="20" customFormat="1" ht="30" customHeight="1">
      <c r="A38" s="19"/>
      <c r="B38" s="21" t="s">
        <v>83</v>
      </c>
      <c r="C38" s="22"/>
      <c r="D38" s="21"/>
      <c r="E38" s="21"/>
      <c r="F38" s="21"/>
      <c r="G38" s="21"/>
      <c r="H38" s="23"/>
    </row>
    <row r="39" spans="1:7" s="17" customFormat="1" ht="16.5" customHeight="1">
      <c r="A39" s="24"/>
      <c r="B39" s="74" t="s">
        <v>59</v>
      </c>
      <c r="C39" s="74"/>
      <c r="D39" s="53" t="s">
        <v>22</v>
      </c>
      <c r="E39" s="53" t="s">
        <v>60</v>
      </c>
      <c r="F39" s="53" t="s">
        <v>61</v>
      </c>
      <c r="G39" s="42" t="str">
        <f>H24</f>
        <v>増減 対前回総選挙</v>
      </c>
    </row>
    <row r="40" spans="1:8" s="4" customFormat="1" ht="16.5" customHeight="1">
      <c r="A40" s="10"/>
      <c r="B40" s="72" t="s">
        <v>87</v>
      </c>
      <c r="C40" s="71"/>
      <c r="D40" s="33">
        <v>106628</v>
      </c>
      <c r="E40" s="33">
        <v>115105</v>
      </c>
      <c r="F40" s="65">
        <v>221733</v>
      </c>
      <c r="G40" s="43">
        <v>-291</v>
      </c>
      <c r="H40" s="10"/>
    </row>
    <row r="41" spans="1:8" s="8" customFormat="1" ht="16.5" customHeight="1">
      <c r="A41" s="11"/>
      <c r="B41" s="72" t="s">
        <v>88</v>
      </c>
      <c r="C41" s="71"/>
      <c r="D41" s="33">
        <v>115686</v>
      </c>
      <c r="E41" s="33">
        <v>122278</v>
      </c>
      <c r="F41" s="65">
        <v>237964</v>
      </c>
      <c r="G41" s="43">
        <v>-46</v>
      </c>
      <c r="H41" s="11"/>
    </row>
    <row r="42" spans="1:8" s="13" customFormat="1" ht="16.5" customHeight="1">
      <c r="A42" s="12"/>
      <c r="B42" s="72" t="s">
        <v>89</v>
      </c>
      <c r="C42" s="71"/>
      <c r="D42" s="33">
        <v>121662</v>
      </c>
      <c r="E42" s="33">
        <v>126418</v>
      </c>
      <c r="F42" s="65">
        <v>248080</v>
      </c>
      <c r="G42" s="43">
        <v>2793</v>
      </c>
      <c r="H42" s="12"/>
    </row>
    <row r="43" spans="1:13" s="13" customFormat="1" ht="16.5" customHeight="1">
      <c r="A43" s="12"/>
      <c r="B43" s="104" t="s">
        <v>50</v>
      </c>
      <c r="C43" s="104"/>
      <c r="D43" s="52">
        <v>343976</v>
      </c>
      <c r="E43" s="52">
        <v>363801</v>
      </c>
      <c r="F43" s="52">
        <v>707777</v>
      </c>
      <c r="G43" s="57">
        <v>2456</v>
      </c>
      <c r="H43" s="14"/>
      <c r="I43" s="12"/>
      <c r="J43" s="12"/>
      <c r="K43" s="12"/>
      <c r="L43" s="12"/>
      <c r="M43" s="12"/>
    </row>
    <row r="44" spans="1:14" s="13" customFormat="1" ht="30" customHeight="1">
      <c r="A44" s="12"/>
      <c r="B44" s="25" t="s">
        <v>84</v>
      </c>
      <c r="C44" s="26"/>
      <c r="D44" s="27"/>
      <c r="E44" s="27"/>
      <c r="F44" s="27"/>
      <c r="G44" s="12"/>
      <c r="H44" s="12"/>
      <c r="I44" s="12"/>
      <c r="J44" s="12"/>
      <c r="K44" s="12"/>
      <c r="L44" s="12"/>
      <c r="M44" s="31"/>
      <c r="N44" s="12"/>
    </row>
    <row r="45" spans="1:14" s="29" customFormat="1" ht="16.5" customHeight="1">
      <c r="A45" s="28"/>
      <c r="B45" s="105" t="s">
        <v>65</v>
      </c>
      <c r="C45" s="105"/>
      <c r="D45" s="54" t="s">
        <v>22</v>
      </c>
      <c r="E45" s="54" t="s">
        <v>23</v>
      </c>
      <c r="F45" s="54" t="s">
        <v>24</v>
      </c>
      <c r="G45" s="55" t="str">
        <f>G39</f>
        <v>増減 対前回総選挙</v>
      </c>
      <c r="H45" s="105" t="s">
        <v>65</v>
      </c>
      <c r="I45" s="105"/>
      <c r="J45" s="54" t="s">
        <v>22</v>
      </c>
      <c r="K45" s="54" t="s">
        <v>23</v>
      </c>
      <c r="L45" s="54" t="s">
        <v>24</v>
      </c>
      <c r="M45" s="55" t="str">
        <f>G45</f>
        <v>増減 対前回総選挙</v>
      </c>
      <c r="N45" s="28"/>
    </row>
    <row r="46" spans="2:13" ht="16.5" customHeight="1">
      <c r="B46" s="100" t="s">
        <v>52</v>
      </c>
      <c r="C46" s="100"/>
      <c r="D46" s="33">
        <v>9907</v>
      </c>
      <c r="E46" s="33">
        <v>10848</v>
      </c>
      <c r="F46" s="56">
        <v>20755</v>
      </c>
      <c r="G46" s="43">
        <v>17</v>
      </c>
      <c r="H46" s="87" t="s">
        <v>25</v>
      </c>
      <c r="I46" s="87"/>
      <c r="J46" s="33">
        <v>74312</v>
      </c>
      <c r="K46" s="33">
        <v>79770</v>
      </c>
      <c r="L46" s="56">
        <v>154082</v>
      </c>
      <c r="M46" s="43">
        <v>-209</v>
      </c>
    </row>
    <row r="47" spans="2:13" ht="16.5" customHeight="1">
      <c r="B47" s="100" t="s">
        <v>66</v>
      </c>
      <c r="C47" s="100"/>
      <c r="D47" s="33">
        <v>28350</v>
      </c>
      <c r="E47" s="33">
        <v>30717</v>
      </c>
      <c r="F47" s="56">
        <v>59067</v>
      </c>
      <c r="G47" s="43">
        <v>215</v>
      </c>
      <c r="H47" s="87" t="s">
        <v>42</v>
      </c>
      <c r="I47" s="87"/>
      <c r="J47" s="33">
        <v>20702</v>
      </c>
      <c r="K47" s="33">
        <v>21898</v>
      </c>
      <c r="L47" s="56">
        <v>42600</v>
      </c>
      <c r="M47" s="43">
        <v>26</v>
      </c>
    </row>
    <row r="48" spans="2:13" ht="16.5" customHeight="1">
      <c r="B48" s="100" t="s">
        <v>67</v>
      </c>
      <c r="C48" s="100"/>
      <c r="D48" s="33">
        <v>10276</v>
      </c>
      <c r="E48" s="33">
        <v>11056</v>
      </c>
      <c r="F48" s="56">
        <v>21332</v>
      </c>
      <c r="G48" s="43">
        <v>-243</v>
      </c>
      <c r="H48" s="87" t="s">
        <v>29</v>
      </c>
      <c r="I48" s="87"/>
      <c r="J48" s="33">
        <v>10226</v>
      </c>
      <c r="K48" s="33">
        <v>10991</v>
      </c>
      <c r="L48" s="56">
        <v>21217</v>
      </c>
      <c r="M48" s="43">
        <v>-130</v>
      </c>
    </row>
    <row r="49" spans="2:13" ht="16.5" customHeight="1">
      <c r="B49" s="100" t="s">
        <v>53</v>
      </c>
      <c r="C49" s="100"/>
      <c r="D49" s="33">
        <v>16426</v>
      </c>
      <c r="E49" s="33">
        <v>17818</v>
      </c>
      <c r="F49" s="56">
        <v>34244</v>
      </c>
      <c r="G49" s="43">
        <v>-457</v>
      </c>
      <c r="H49" s="107" t="s">
        <v>68</v>
      </c>
      <c r="I49" s="107"/>
      <c r="J49" s="33">
        <v>14684</v>
      </c>
      <c r="K49" s="33">
        <v>15411</v>
      </c>
      <c r="L49" s="56">
        <v>30095</v>
      </c>
      <c r="M49" s="43">
        <v>-179</v>
      </c>
    </row>
    <row r="50" spans="2:13" ht="16.5" customHeight="1">
      <c r="B50" s="100" t="s">
        <v>54</v>
      </c>
      <c r="C50" s="100"/>
      <c r="D50" s="33">
        <v>67434</v>
      </c>
      <c r="E50" s="33">
        <v>69015</v>
      </c>
      <c r="F50" s="56">
        <v>136449</v>
      </c>
      <c r="G50" s="43">
        <v>2041</v>
      </c>
      <c r="H50" s="87" t="s">
        <v>30</v>
      </c>
      <c r="I50" s="87"/>
      <c r="J50" s="33">
        <v>12183</v>
      </c>
      <c r="K50" s="33">
        <v>13496</v>
      </c>
      <c r="L50" s="56">
        <v>25679</v>
      </c>
      <c r="M50" s="43">
        <v>31</v>
      </c>
    </row>
    <row r="51" spans="2:13" ht="16.5" customHeight="1">
      <c r="B51" s="100" t="s">
        <v>55</v>
      </c>
      <c r="C51" s="100"/>
      <c r="D51" s="33">
        <v>25259</v>
      </c>
      <c r="E51" s="33">
        <v>26664</v>
      </c>
      <c r="F51" s="56">
        <v>51923</v>
      </c>
      <c r="G51" s="43">
        <v>1048</v>
      </c>
      <c r="H51" s="87" t="s">
        <v>44</v>
      </c>
      <c r="I51" s="87"/>
      <c r="J51" s="33">
        <v>12408</v>
      </c>
      <c r="K51" s="33">
        <v>13278</v>
      </c>
      <c r="L51" s="56">
        <v>25686</v>
      </c>
      <c r="M51" s="43">
        <v>-335</v>
      </c>
    </row>
    <row r="52" spans="2:13" ht="16.5" customHeight="1">
      <c r="B52" s="100" t="s">
        <v>62</v>
      </c>
      <c r="C52" s="100"/>
      <c r="D52" s="33">
        <v>17991</v>
      </c>
      <c r="E52" s="33">
        <v>18292</v>
      </c>
      <c r="F52" s="56">
        <v>36283</v>
      </c>
      <c r="G52" s="43">
        <v>760</v>
      </c>
      <c r="H52" s="87" t="s">
        <v>69</v>
      </c>
      <c r="I52" s="87"/>
      <c r="J52" s="33">
        <v>12543</v>
      </c>
      <c r="K52" s="33">
        <v>12921</v>
      </c>
      <c r="L52" s="56">
        <v>25464</v>
      </c>
      <c r="M52" s="43">
        <v>161</v>
      </c>
    </row>
    <row r="53" spans="2:13" ht="16.5" customHeight="1">
      <c r="B53" s="87" t="s">
        <v>56</v>
      </c>
      <c r="C53" s="87"/>
      <c r="D53" s="33">
        <v>11275</v>
      </c>
      <c r="E53" s="33">
        <v>11626</v>
      </c>
      <c r="F53" s="56">
        <v>22901</v>
      </c>
      <c r="G53" s="43">
        <v>-290</v>
      </c>
      <c r="H53" s="108" t="s">
        <v>57</v>
      </c>
      <c r="I53" s="108"/>
      <c r="J53" s="52">
        <v>343976</v>
      </c>
      <c r="K53" s="52">
        <v>363801</v>
      </c>
      <c r="L53" s="52">
        <v>707777</v>
      </c>
      <c r="M53" s="57">
        <v>2456</v>
      </c>
    </row>
    <row r="54" spans="12:13" ht="16.5" customHeight="1">
      <c r="L54" s="30"/>
      <c r="M54" s="30"/>
    </row>
    <row r="55" ht="16.5" customHeight="1">
      <c r="G55" s="15"/>
    </row>
  </sheetData>
  <sheetProtection/>
  <mergeCells count="46">
    <mergeCell ref="B50:C50"/>
    <mergeCell ref="H50:I50"/>
    <mergeCell ref="B53:C53"/>
    <mergeCell ref="H53:I53"/>
    <mergeCell ref="B51:C51"/>
    <mergeCell ref="H51:I51"/>
    <mergeCell ref="B52:C52"/>
    <mergeCell ref="H52:I52"/>
    <mergeCell ref="B48:C48"/>
    <mergeCell ref="H48:I48"/>
    <mergeCell ref="B49:C49"/>
    <mergeCell ref="H49:I49"/>
    <mergeCell ref="H24:I24"/>
    <mergeCell ref="B39:C39"/>
    <mergeCell ref="B47:C47"/>
    <mergeCell ref="H47:I47"/>
    <mergeCell ref="M3:M5"/>
    <mergeCell ref="B46:C46"/>
    <mergeCell ref="G3:G5"/>
    <mergeCell ref="D4:D5"/>
    <mergeCell ref="E4:E5"/>
    <mergeCell ref="F4:F5"/>
    <mergeCell ref="B43:C43"/>
    <mergeCell ref="B45:C45"/>
    <mergeCell ref="H45:I45"/>
    <mergeCell ref="B36:C36"/>
    <mergeCell ref="B1:M1"/>
    <mergeCell ref="I2:M2"/>
    <mergeCell ref="H46:I46"/>
    <mergeCell ref="D3:F3"/>
    <mergeCell ref="J3:L3"/>
    <mergeCell ref="C3:C4"/>
    <mergeCell ref="I3:I4"/>
    <mergeCell ref="J4:J5"/>
    <mergeCell ref="K4:K5"/>
    <mergeCell ref="L4:L5"/>
    <mergeCell ref="B18:C18"/>
    <mergeCell ref="B21:C21"/>
    <mergeCell ref="B25:C25"/>
    <mergeCell ref="B30:C30"/>
    <mergeCell ref="H22:I22"/>
    <mergeCell ref="H23:I23"/>
    <mergeCell ref="H9:I9"/>
    <mergeCell ref="H11:I11"/>
    <mergeCell ref="H18:I18"/>
    <mergeCell ref="H21:I21"/>
  </mergeCells>
  <printOptions/>
  <pageMargins left="0.39" right="0.15" top="0.7480314960629921" bottom="0.7086614173228347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2005-08-29T07:42:29Z</cp:lastPrinted>
  <dcterms:created xsi:type="dcterms:W3CDTF">1998-05-29T04:06:16Z</dcterms:created>
  <dcterms:modified xsi:type="dcterms:W3CDTF">2005-08-31T06:06:28Z</dcterms:modified>
  <cp:category/>
  <cp:version/>
  <cp:contentType/>
  <cp:contentStatus/>
</cp:coreProperties>
</file>