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760" activeTab="0"/>
  </bookViews>
  <sheets>
    <sheet name="日付計算" sheetId="1" r:id="rId1"/>
    <sheet name="年齢早見表" sheetId="2" r:id="rId2"/>
  </sheets>
  <definedNames/>
  <calcPr fullCalcOnLoad="1"/>
</workbook>
</file>

<file path=xl/comments1.xml><?xml version="1.0" encoding="utf-8"?>
<comments xmlns="http://schemas.openxmlformats.org/spreadsheetml/2006/main">
  <authors>
    <author>山梨県</author>
  </authors>
  <commentList>
    <comment ref="D4" authorId="0">
      <text>
        <r>
          <rPr>
            <b/>
            <sz val="9"/>
            <rFont val="ＭＳ Ｐゴシック"/>
            <family val="3"/>
          </rPr>
          <t>多児妊娠の場合は、14週</t>
        </r>
      </text>
    </comment>
    <comment ref="E3" authorId="0">
      <text>
        <r>
          <rPr>
            <b/>
            <sz val="9"/>
            <rFont val="ＭＳ Ｐゴシック"/>
            <family val="3"/>
          </rPr>
          <t>日付を入力しましょう
記入例：H23.7.10</t>
        </r>
      </text>
    </comment>
    <comment ref="J5" authorId="0">
      <text>
        <r>
          <rPr>
            <b/>
            <sz val="9"/>
            <rFont val="ＭＳ Ｐゴシック"/>
            <family val="3"/>
          </rPr>
          <t>育児休業取得希望日を入力しましょう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記入例：H24.3.31
※上記取得限度期間内に設定しましょう</t>
        </r>
      </text>
    </comment>
    <comment ref="J3" authorId="0">
      <text>
        <r>
          <rPr>
            <b/>
            <sz val="9"/>
            <rFont val="ＭＳ Ｐゴシック"/>
            <family val="3"/>
          </rPr>
          <t>育児休業取得限度期間</t>
        </r>
      </text>
    </comment>
    <comment ref="B12" authorId="0">
      <text>
        <r>
          <rPr>
            <b/>
            <sz val="9"/>
            <rFont val="ＭＳ Ｐゴシック"/>
            <family val="3"/>
          </rPr>
          <t>日付を入力しましょう
記入例：H23.4.1</t>
        </r>
      </text>
    </comment>
    <comment ref="C12" authorId="0">
      <text>
        <r>
          <rPr>
            <b/>
            <sz val="9"/>
            <rFont val="ＭＳ Ｐゴシック"/>
            <family val="3"/>
          </rPr>
          <t>日付を入力しましょう
記入例：H24.3.31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<sst xmlns="http://schemas.openxmlformats.org/spreadsheetml/2006/main" count="33" uniqueCount="20">
  <si>
    <t>始期</t>
  </si>
  <si>
    <t>終期</t>
  </si>
  <si>
    <t>日数</t>
  </si>
  <si>
    <t>年齢早見表</t>
  </si>
  <si>
    <t>現在日付</t>
  </si>
  <si>
    <t>現在の年</t>
  </si>
  <si>
    <t>西暦</t>
  </si>
  <si>
    <t>元号</t>
  </si>
  <si>
    <t>年齢</t>
  </si>
  <si>
    <t>妊娠体育代替</t>
  </si>
  <si>
    <t>分娩(予定日)</t>
  </si>
  <si>
    <t>妊娠体育代替=妊娠判明時～産休対象期前日</t>
  </si>
  <si>
    <t>育児休業取得限度期間</t>
  </si>
  <si>
    <t>産休期間計算</t>
  </si>
  <si>
    <t>産休=分娩予定日の56日前～56日後（113日間）</t>
  </si>
  <si>
    <t>育児休業=分娩日の57日後～分娩日から3年間の範囲内（延長は1回に限り可能）</t>
  </si>
  <si>
    <t>通常妊娠</t>
  </si>
  <si>
    <t>多児妊娠</t>
  </si>
  <si>
    <t>期間</t>
  </si>
  <si>
    <t>期間計算（代替等）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</si>
</sst>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m\.dd\(aaa\)"/>
    <numFmt numFmtId="177" formatCode="0.00_ "/>
    <numFmt numFmtId="178" formatCode="\'yy/mm/dd"/>
    <numFmt numFmtId="179" formatCode="[$-411]ggge&quot;年&quot;m&quot;月分&quot;"/>
    <numFmt numFmtId="180" formatCode="d&quot;日(&quot;aaa&quot;)&quot;"/>
    <numFmt numFmtId="181" formatCode="d&quot;日&quot;"/>
    <numFmt numFmtId="182" formatCode="[h]:mm"/>
    <numFmt numFmtId="183" formatCode="[$-411]ge\.m\.d&quot;～&quot;"/>
    <numFmt numFmtId="184" formatCode="[DBNum1][$-FC11]#,##0;&quot;△ &quot;#,##0"/>
    <numFmt numFmtId="185" formatCode="[DBNum2][$-FC11]#,##0;&quot;△ &quot;#,##0"/>
    <numFmt numFmtId="186" formatCode="[DBNum3]#,##0;&quot;△ &quot;#,##0"/>
    <numFmt numFmtId="187" formatCode="_ * #,##0_ ;_ * &quot;△&quot;#,##0_ ;_ * &quot;－&quot;_ ;_ * \(@\)_ "/>
    <numFmt numFmtId="188" formatCode="_ * #,###,_ ;_ * &quot;△&quot;#,###,_ "/>
    <numFmt numFmtId="189" formatCode="[DBNum1][$-411]ggge&quot;年&quot;mm&quot;月&quot;dd&quot;日&quot;aaaa"/>
    <numFmt numFmtId="190" formatCode="[DBNum2][$-411]ggge&quot;年&quot;mm&quot;月&quot;dd&quot;日&quot;aaaa"/>
    <numFmt numFmtId="191" formatCode="[DBNum3][$-411]ggge&quot;年&quot;mm&quot;月&quot;dd&quot;日&quot;aaaa"/>
    <numFmt numFmtId="192" formatCode="[$-411]ggge"/>
    <numFmt numFmtId="193" formatCode="[$-411]ge\.m\.d;@"/>
  </numFmts>
  <fonts count="44"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1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8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60" applyFont="1" applyAlignment="1">
      <alignment horizontal="center" vertical="center"/>
      <protection/>
    </xf>
    <xf numFmtId="0" fontId="2" fillId="0" borderId="0" xfId="60" applyFont="1">
      <alignment/>
      <protection/>
    </xf>
    <xf numFmtId="0" fontId="4" fillId="33" borderId="10" xfId="60" applyFont="1" applyFill="1" applyBorder="1" applyAlignment="1">
      <alignment horizontal="center" vertical="center"/>
      <protection/>
    </xf>
    <xf numFmtId="31" fontId="2" fillId="0" borderId="0" xfId="60" applyNumberFormat="1" applyFont="1" applyBorder="1" applyAlignment="1">
      <alignment horizontal="center" vertical="center"/>
      <protection/>
    </xf>
    <xf numFmtId="0" fontId="2" fillId="0" borderId="10" xfId="60" applyFont="1" applyBorder="1" applyAlignment="1">
      <alignment horizontal="center" vertical="center"/>
      <protection/>
    </xf>
    <xf numFmtId="0" fontId="2" fillId="0" borderId="0" xfId="60" applyFont="1" applyBorder="1" applyAlignment="1">
      <alignment horizontal="center" vertical="center"/>
      <protection/>
    </xf>
    <xf numFmtId="0" fontId="2" fillId="34" borderId="0" xfId="60" applyFont="1" applyFill="1" applyBorder="1" applyAlignment="1">
      <alignment horizontal="center" vertical="center"/>
      <protection/>
    </xf>
    <xf numFmtId="0" fontId="2" fillId="35" borderId="10" xfId="60" applyFont="1" applyFill="1" applyBorder="1" applyAlignment="1">
      <alignment horizontal="center" vertical="center"/>
      <protection/>
    </xf>
    <xf numFmtId="192" fontId="2" fillId="35" borderId="10" xfId="60" applyNumberFormat="1" applyFont="1" applyFill="1" applyBorder="1" applyAlignment="1">
      <alignment horizontal="center" vertical="center"/>
      <protection/>
    </xf>
    <xf numFmtId="192" fontId="2" fillId="0" borderId="10" xfId="60" applyNumberFormat="1" applyFont="1" applyBorder="1" applyAlignment="1">
      <alignment horizontal="center" vertical="center"/>
      <protection/>
    </xf>
    <xf numFmtId="0" fontId="2" fillId="35" borderId="10" xfId="60" applyFont="1" applyFill="1" applyBorder="1" applyAlignment="1" quotePrefix="1">
      <alignment horizontal="center" vertical="center"/>
      <protection/>
    </xf>
    <xf numFmtId="0" fontId="2" fillId="0" borderId="10" xfId="60" applyFont="1" applyBorder="1" applyAlignment="1" quotePrefix="1">
      <alignment horizontal="center" vertical="center"/>
      <protection/>
    </xf>
    <xf numFmtId="176" fontId="0" fillId="36" borderId="10" xfId="0" applyNumberFormat="1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0" fontId="0" fillId="35" borderId="10" xfId="0" applyFill="1" applyBorder="1" applyAlignment="1" applyProtection="1">
      <alignment horizontal="center"/>
      <protection/>
    </xf>
    <xf numFmtId="0" fontId="0" fillId="37" borderId="10" xfId="0" applyFill="1" applyBorder="1" applyAlignment="1" applyProtection="1">
      <alignment horizontal="center"/>
      <protection/>
    </xf>
    <xf numFmtId="176" fontId="0" fillId="35" borderId="10" xfId="0" applyNumberFormat="1" applyFill="1" applyBorder="1" applyAlignment="1" applyProtection="1">
      <alignment/>
      <protection/>
    </xf>
    <xf numFmtId="176" fontId="0" fillId="38" borderId="10" xfId="0" applyNumberFormat="1" applyFill="1" applyBorder="1" applyAlignment="1" applyProtection="1">
      <alignment/>
      <protection/>
    </xf>
    <xf numFmtId="0" fontId="0" fillId="38" borderId="1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indent="1"/>
      <protection/>
    </xf>
    <xf numFmtId="0" fontId="0" fillId="39" borderId="10" xfId="0" applyFill="1" applyBorder="1" applyAlignment="1" applyProtection="1">
      <alignment horizontal="center"/>
      <protection/>
    </xf>
    <xf numFmtId="38" fontId="0" fillId="39" borderId="11" xfId="48" applyFont="1" applyFill="1" applyBorder="1" applyAlignment="1" applyProtection="1">
      <alignment/>
      <protection/>
    </xf>
    <xf numFmtId="0" fontId="0" fillId="40" borderId="10" xfId="0" applyFill="1" applyBorder="1" applyAlignment="1" applyProtection="1">
      <alignment horizontal="center"/>
      <protection/>
    </xf>
    <xf numFmtId="0" fontId="5" fillId="40" borderId="10" xfId="0" applyFont="1" applyFill="1" applyBorder="1" applyAlignment="1" applyProtection="1">
      <alignment horizontal="center"/>
      <protection/>
    </xf>
    <xf numFmtId="176" fontId="0" fillId="40" borderId="10" xfId="0" applyNumberFormat="1" applyFill="1" applyBorder="1" applyAlignment="1" applyProtection="1">
      <alignment/>
      <protection/>
    </xf>
    <xf numFmtId="0" fontId="0" fillId="40" borderId="10" xfId="0" applyFill="1" applyBorder="1" applyAlignment="1" applyProtection="1">
      <alignment/>
      <protection/>
    </xf>
    <xf numFmtId="0" fontId="0" fillId="41" borderId="10" xfId="0" applyFill="1" applyBorder="1" applyAlignment="1" applyProtection="1">
      <alignment/>
      <protection/>
    </xf>
    <xf numFmtId="193" fontId="0" fillId="0" borderId="0" xfId="0" applyNumberFormat="1" applyAlignment="1" applyProtection="1">
      <alignment/>
      <protection/>
    </xf>
    <xf numFmtId="0" fontId="8" fillId="42" borderId="12" xfId="0" applyFont="1" applyFill="1" applyBorder="1" applyAlignment="1" applyProtection="1">
      <alignment horizontal="center"/>
      <protection/>
    </xf>
    <xf numFmtId="0" fontId="8" fillId="42" borderId="13" xfId="0" applyFont="1" applyFill="1" applyBorder="1" applyAlignment="1" applyProtection="1">
      <alignment horizontal="center"/>
      <protection/>
    </xf>
    <xf numFmtId="0" fontId="8" fillId="42" borderId="14" xfId="0" applyFont="1" applyFill="1" applyBorder="1" applyAlignment="1" applyProtection="1">
      <alignment horizontal="center"/>
      <protection/>
    </xf>
    <xf numFmtId="176" fontId="0" fillId="37" borderId="10" xfId="0" applyNumberFormat="1" applyFill="1" applyBorder="1" applyAlignment="1" applyProtection="1">
      <alignment horizontal="center"/>
      <protection/>
    </xf>
    <xf numFmtId="38" fontId="0" fillId="37" borderId="15" xfId="48" applyFont="1" applyFill="1" applyBorder="1" applyAlignment="1" applyProtection="1">
      <alignment horizontal="right"/>
      <protection/>
    </xf>
    <xf numFmtId="38" fontId="0" fillId="37" borderId="11" xfId="48" applyFont="1" applyFill="1" applyBorder="1" applyAlignment="1" applyProtection="1">
      <alignment horizontal="right"/>
      <protection/>
    </xf>
    <xf numFmtId="176" fontId="0" fillId="36" borderId="10" xfId="0" applyNumberFormat="1" applyFill="1" applyBorder="1" applyAlignment="1" applyProtection="1">
      <alignment horizontal="center"/>
      <protection locked="0"/>
    </xf>
    <xf numFmtId="0" fontId="0" fillId="40" borderId="10" xfId="0" applyFill="1" applyBorder="1" applyAlignment="1" applyProtection="1">
      <alignment horizontal="center"/>
      <protection/>
    </xf>
    <xf numFmtId="0" fontId="0" fillId="37" borderId="10" xfId="0" applyFill="1" applyBorder="1" applyAlignment="1" applyProtection="1">
      <alignment horizontal="center"/>
      <protection/>
    </xf>
    <xf numFmtId="176" fontId="0" fillId="43" borderId="10" xfId="0" applyNumberFormat="1" applyFill="1" applyBorder="1" applyAlignment="1" applyProtection="1">
      <alignment horizontal="center"/>
      <protection/>
    </xf>
    <xf numFmtId="31" fontId="2" fillId="0" borderId="12" xfId="60" applyNumberFormat="1" applyFont="1" applyBorder="1" applyAlignment="1">
      <alignment horizontal="center" vertical="center"/>
      <protection/>
    </xf>
    <xf numFmtId="31" fontId="2" fillId="0" borderId="14" xfId="60" applyNumberFormat="1" applyFont="1" applyBorder="1" applyAlignment="1">
      <alignment horizontal="center" vertical="center"/>
      <protection/>
    </xf>
    <xf numFmtId="0" fontId="4" fillId="33" borderId="0" xfId="60" applyFont="1" applyFill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表早見表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38100</xdr:rowOff>
    </xdr:from>
    <xdr:to>
      <xdr:col>10</xdr:col>
      <xdr:colOff>771525</xdr:colOff>
      <xdr:row>3</xdr:row>
      <xdr:rowOff>123825</xdr:rowOff>
    </xdr:to>
    <xdr:sp>
      <xdr:nvSpPr>
        <xdr:cNvPr id="1" name="正方形/長方形 1"/>
        <xdr:cNvSpPr>
          <a:spLocks/>
        </xdr:cNvSpPr>
      </xdr:nvSpPr>
      <xdr:spPr>
        <a:xfrm>
          <a:off x="5324475" y="304800"/>
          <a:ext cx="272415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誕生日が来ていない場合は、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年齢を「１」マイナスしてください。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H11" sqref="H11"/>
    </sheetView>
  </sheetViews>
  <sheetFormatPr defaultColWidth="8.796875" defaultRowHeight="14.25"/>
  <cols>
    <col min="1" max="1" width="9.5" style="0" bestFit="1" customWidth="1"/>
    <col min="2" max="2" width="15" style="0" bestFit="1" customWidth="1"/>
    <col min="3" max="3" width="14.8984375" style="0" customWidth="1"/>
    <col min="4" max="4" width="6.5" style="0" customWidth="1"/>
    <col min="5" max="5" width="15" style="0" bestFit="1" customWidth="1"/>
    <col min="6" max="6" width="5.5" style="0" bestFit="1" customWidth="1"/>
    <col min="7" max="7" width="14" style="0" bestFit="1" customWidth="1"/>
    <col min="8" max="8" width="15" style="0" bestFit="1" customWidth="1"/>
    <col min="9" max="9" width="6.5" style="0" bestFit="1" customWidth="1"/>
    <col min="10" max="10" width="15" style="0" bestFit="1" customWidth="1"/>
  </cols>
  <sheetData>
    <row r="1" spans="1:10" ht="14.25">
      <c r="A1" s="14"/>
      <c r="B1" s="15" t="s">
        <v>9</v>
      </c>
      <c r="C1" s="37" t="s">
        <v>13</v>
      </c>
      <c r="D1" s="37"/>
      <c r="E1" s="37"/>
      <c r="F1" s="37"/>
      <c r="G1" s="37"/>
      <c r="H1" s="38" t="s">
        <v>12</v>
      </c>
      <c r="I1" s="38"/>
      <c r="J1" s="38"/>
    </row>
    <row r="2" spans="1:10" ht="14.25">
      <c r="A2" s="14"/>
      <c r="B2" s="15" t="s">
        <v>1</v>
      </c>
      <c r="C2" s="24" t="s">
        <v>0</v>
      </c>
      <c r="D2" s="24" t="s">
        <v>18</v>
      </c>
      <c r="E2" s="25" t="s">
        <v>10</v>
      </c>
      <c r="F2" s="24" t="s">
        <v>18</v>
      </c>
      <c r="G2" s="24" t="s">
        <v>1</v>
      </c>
      <c r="H2" s="16" t="s">
        <v>0</v>
      </c>
      <c r="I2" s="16" t="s">
        <v>18</v>
      </c>
      <c r="J2" s="16" t="s">
        <v>1</v>
      </c>
    </row>
    <row r="3" spans="1:10" ht="14.25">
      <c r="A3" s="28" t="s">
        <v>16</v>
      </c>
      <c r="B3" s="17">
        <f>C3-1</f>
        <v>43834</v>
      </c>
      <c r="C3" s="26">
        <f>E3-D3</f>
        <v>43835</v>
      </c>
      <c r="D3" s="27">
        <f>7*8</f>
        <v>56</v>
      </c>
      <c r="E3" s="13">
        <v>43891</v>
      </c>
      <c r="F3" s="27">
        <v>56</v>
      </c>
      <c r="G3" s="26">
        <f>E3+F3</f>
        <v>43947</v>
      </c>
      <c r="H3" s="33">
        <f>G3+1</f>
        <v>43948</v>
      </c>
      <c r="I3" s="34">
        <f>(DATEDIF(H3,J3,"D"))+1</f>
        <v>1038</v>
      </c>
      <c r="J3" s="39">
        <f>DATE(YEAR(E3)+3,MONTH(E3),DAY(E3)-1)</f>
        <v>44985</v>
      </c>
    </row>
    <row r="4" spans="1:10" ht="14.25">
      <c r="A4" s="28" t="s">
        <v>17</v>
      </c>
      <c r="B4" s="17">
        <f>C4-1</f>
        <v>43792</v>
      </c>
      <c r="C4" s="18">
        <f>E4-D4</f>
        <v>43793</v>
      </c>
      <c r="D4" s="19">
        <f>7*14</f>
        <v>98</v>
      </c>
      <c r="E4" s="26">
        <f>E3</f>
        <v>43891</v>
      </c>
      <c r="F4" s="27">
        <v>56</v>
      </c>
      <c r="G4" s="26">
        <f>E4+F4</f>
        <v>43947</v>
      </c>
      <c r="H4" s="33"/>
      <c r="I4" s="35" t="e">
        <f>(DATEDIF(G4,H4,"D"))+1</f>
        <v>#NUM!</v>
      </c>
      <c r="J4" s="39" t="e">
        <f>DATE(YEAR(#REF!)+3,MONTH(#REF!),DAY(#REF!)-1)</f>
        <v>#REF!</v>
      </c>
    </row>
    <row r="5" spans="1:10" ht="14.25">
      <c r="A5" s="20"/>
      <c r="B5" s="20"/>
      <c r="C5" s="20"/>
      <c r="D5" s="20"/>
      <c r="E5" s="20"/>
      <c r="F5" s="20"/>
      <c r="G5" s="20"/>
      <c r="H5" s="33">
        <f>+H3</f>
        <v>43948</v>
      </c>
      <c r="I5" s="34">
        <f>(DATEDIF(H5,J5,"D"))+1</f>
        <v>1038</v>
      </c>
      <c r="J5" s="36">
        <v>44985</v>
      </c>
    </row>
    <row r="6" spans="1:10" ht="14.25">
      <c r="A6" s="20"/>
      <c r="B6" s="21" t="s">
        <v>11</v>
      </c>
      <c r="C6" s="20"/>
      <c r="D6" s="20"/>
      <c r="E6" s="20"/>
      <c r="F6" s="20"/>
      <c r="G6" s="20"/>
      <c r="H6" s="33"/>
      <c r="I6" s="35">
        <f>(DATEDIF(G6,H6,"D"))+1</f>
        <v>1</v>
      </c>
      <c r="J6" s="36"/>
    </row>
    <row r="7" spans="1:10" ht="14.25">
      <c r="A7" s="20"/>
      <c r="B7" s="21" t="s">
        <v>14</v>
      </c>
      <c r="C7" s="20"/>
      <c r="D7" s="20"/>
      <c r="E7" s="20"/>
      <c r="F7" s="20"/>
      <c r="G7" s="20"/>
      <c r="H7" s="20"/>
      <c r="I7" s="20"/>
      <c r="J7" s="20"/>
    </row>
    <row r="8" spans="1:10" ht="14.25">
      <c r="A8" s="20"/>
      <c r="B8" s="21" t="s">
        <v>15</v>
      </c>
      <c r="C8" s="20"/>
      <c r="D8" s="20"/>
      <c r="E8" s="20"/>
      <c r="F8" s="20"/>
      <c r="G8" s="20"/>
      <c r="H8" s="20"/>
      <c r="I8" s="20"/>
      <c r="J8" s="20"/>
    </row>
    <row r="9" spans="1:10" ht="14.25">
      <c r="A9" s="20"/>
      <c r="B9" s="20"/>
      <c r="C9" s="20"/>
      <c r="D9" s="20"/>
      <c r="E9" s="20"/>
      <c r="F9" s="20"/>
      <c r="G9" s="20"/>
      <c r="H9" s="20"/>
      <c r="I9" s="20"/>
      <c r="J9" s="20"/>
    </row>
    <row r="10" spans="1:10" ht="23.25">
      <c r="A10" s="20"/>
      <c r="B10" s="30" t="s">
        <v>19</v>
      </c>
      <c r="C10" s="31"/>
      <c r="D10" s="32"/>
      <c r="E10" s="20"/>
      <c r="F10" s="20"/>
      <c r="G10" s="20"/>
      <c r="H10" s="20"/>
      <c r="I10" s="20"/>
      <c r="J10" s="29"/>
    </row>
    <row r="11" spans="1:10" ht="14.25">
      <c r="A11" s="20"/>
      <c r="B11" s="22" t="s">
        <v>0</v>
      </c>
      <c r="C11" s="22" t="s">
        <v>1</v>
      </c>
      <c r="D11" s="22" t="s">
        <v>2</v>
      </c>
      <c r="E11" s="20"/>
      <c r="F11" s="20"/>
      <c r="G11" s="20"/>
      <c r="H11" s="20"/>
      <c r="I11" s="20"/>
      <c r="J11" s="20"/>
    </row>
    <row r="12" spans="1:10" ht="14.25">
      <c r="A12" s="20"/>
      <c r="B12" s="13">
        <v>41940</v>
      </c>
      <c r="C12" s="13">
        <v>42088</v>
      </c>
      <c r="D12" s="23">
        <f>(DATEDIF(B12,C12,"D"))+1</f>
        <v>149</v>
      </c>
      <c r="E12" s="20"/>
      <c r="F12" s="20"/>
      <c r="G12" s="20"/>
      <c r="H12" s="20"/>
      <c r="I12" s="20"/>
      <c r="J12" s="20"/>
    </row>
  </sheetData>
  <sheetProtection/>
  <mergeCells count="9">
    <mergeCell ref="B10:D10"/>
    <mergeCell ref="H5:H6"/>
    <mergeCell ref="I5:I6"/>
    <mergeCell ref="J5:J6"/>
    <mergeCell ref="C1:G1"/>
    <mergeCell ref="H1:J1"/>
    <mergeCell ref="H3:H4"/>
    <mergeCell ref="I3:I4"/>
    <mergeCell ref="J3:J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L4" sqref="L4"/>
    </sheetView>
  </sheetViews>
  <sheetFormatPr defaultColWidth="8.796875" defaultRowHeight="14.25"/>
  <cols>
    <col min="1" max="2" width="9.3984375" style="1" customWidth="1"/>
    <col min="3" max="3" width="8.09765625" style="1" customWidth="1"/>
    <col min="4" max="4" width="1.69921875" style="1" customWidth="1"/>
    <col min="5" max="6" width="9.3984375" style="1" customWidth="1"/>
    <col min="7" max="7" width="8.5" style="1" customWidth="1"/>
    <col min="8" max="8" width="1.69921875" style="1" customWidth="1"/>
    <col min="9" max="10" width="9.3984375" style="1" customWidth="1"/>
    <col min="11" max="11" width="8.3984375" style="1" customWidth="1"/>
    <col min="12" max="16384" width="8.69921875" style="1" customWidth="1"/>
  </cols>
  <sheetData>
    <row r="1" spans="1:11" ht="21" customHeight="1">
      <c r="A1" s="42" t="s">
        <v>3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ht="21" customHeight="1">
      <c r="B2" s="2"/>
    </row>
    <row r="3" spans="1:11" ht="21" customHeight="1">
      <c r="A3" s="3" t="s">
        <v>4</v>
      </c>
      <c r="B3" s="40">
        <v>42095</v>
      </c>
      <c r="C3" s="41"/>
      <c r="D3" s="4"/>
      <c r="E3" s="3" t="s">
        <v>5</v>
      </c>
      <c r="F3" s="5">
        <f>YEAR(B3)</f>
        <v>2015</v>
      </c>
      <c r="G3" s="6"/>
      <c r="H3" s="6"/>
      <c r="I3" s="6"/>
      <c r="J3" s="6"/>
      <c r="K3" s="6"/>
    </row>
    <row r="4" spans="1:11" ht="21" customHeight="1">
      <c r="A4" s="6"/>
      <c r="B4" s="4"/>
      <c r="C4" s="4"/>
      <c r="D4" s="4"/>
      <c r="E4" s="6"/>
      <c r="F4" s="6"/>
      <c r="G4" s="6"/>
      <c r="H4" s="6"/>
      <c r="I4" s="6"/>
      <c r="J4" s="6"/>
      <c r="K4" s="6"/>
    </row>
    <row r="5" spans="1:11" ht="21" customHeight="1">
      <c r="A5" s="3" t="s">
        <v>6</v>
      </c>
      <c r="B5" s="3" t="s">
        <v>7</v>
      </c>
      <c r="C5" s="3" t="s">
        <v>8</v>
      </c>
      <c r="D5" s="7"/>
      <c r="E5" s="3" t="s">
        <v>6</v>
      </c>
      <c r="F5" s="3" t="s">
        <v>7</v>
      </c>
      <c r="G5" s="3" t="s">
        <v>8</v>
      </c>
      <c r="H5" s="7"/>
      <c r="I5" s="3" t="s">
        <v>6</v>
      </c>
      <c r="J5" s="3" t="s">
        <v>7</v>
      </c>
      <c r="K5" s="3" t="s">
        <v>8</v>
      </c>
    </row>
    <row r="6" spans="1:11" ht="21" customHeight="1">
      <c r="A6" s="8">
        <f aca="true" t="shared" si="0" ref="A6:A37">A7-1</f>
        <v>1914</v>
      </c>
      <c r="B6" s="9">
        <f aca="true" t="shared" si="1" ref="B6:B37">B7-365</f>
        <v>7681</v>
      </c>
      <c r="C6" s="8">
        <f aca="true" t="shared" si="2" ref="C6:C39">$F$3-A6</f>
        <v>101</v>
      </c>
      <c r="D6" s="6"/>
      <c r="E6" s="5">
        <f aca="true" t="shared" si="3" ref="E6:E37">E7-1</f>
        <v>1948</v>
      </c>
      <c r="F6" s="10">
        <f aca="true" t="shared" si="4" ref="F6:F37">F7-365</f>
        <v>20091</v>
      </c>
      <c r="G6" s="5">
        <f aca="true" t="shared" si="5" ref="G6:G39">$F$3-E6</f>
        <v>67</v>
      </c>
      <c r="H6" s="6"/>
      <c r="I6" s="8">
        <f aca="true" t="shared" si="6" ref="I6:I37">I7-1</f>
        <v>1982</v>
      </c>
      <c r="J6" s="9">
        <f aca="true" t="shared" si="7" ref="J6:J37">J7-365</f>
        <v>32501</v>
      </c>
      <c r="K6" s="8">
        <f aca="true" t="shared" si="8" ref="K6:K39">$F$3-I6</f>
        <v>33</v>
      </c>
    </row>
    <row r="7" spans="1:11" ht="21" customHeight="1">
      <c r="A7" s="5">
        <f t="shared" si="0"/>
        <v>1915</v>
      </c>
      <c r="B7" s="10">
        <f t="shared" si="1"/>
        <v>8046</v>
      </c>
      <c r="C7" s="5">
        <f t="shared" si="2"/>
        <v>100</v>
      </c>
      <c r="D7" s="6"/>
      <c r="E7" s="8">
        <f t="shared" si="3"/>
        <v>1949</v>
      </c>
      <c r="F7" s="9">
        <f t="shared" si="4"/>
        <v>20456</v>
      </c>
      <c r="G7" s="8">
        <f t="shared" si="5"/>
        <v>66</v>
      </c>
      <c r="H7" s="6"/>
      <c r="I7" s="5">
        <f t="shared" si="6"/>
        <v>1983</v>
      </c>
      <c r="J7" s="10">
        <f t="shared" si="7"/>
        <v>32866</v>
      </c>
      <c r="K7" s="5">
        <f t="shared" si="8"/>
        <v>32</v>
      </c>
    </row>
    <row r="8" spans="1:11" ht="21" customHeight="1">
      <c r="A8" s="8">
        <f t="shared" si="0"/>
        <v>1916</v>
      </c>
      <c r="B8" s="9">
        <f t="shared" si="1"/>
        <v>8411</v>
      </c>
      <c r="C8" s="8">
        <f t="shared" si="2"/>
        <v>99</v>
      </c>
      <c r="D8" s="6"/>
      <c r="E8" s="5">
        <f t="shared" si="3"/>
        <v>1950</v>
      </c>
      <c r="F8" s="10">
        <f t="shared" si="4"/>
        <v>20821</v>
      </c>
      <c r="G8" s="5">
        <f t="shared" si="5"/>
        <v>65</v>
      </c>
      <c r="H8" s="6"/>
      <c r="I8" s="8">
        <f t="shared" si="6"/>
        <v>1984</v>
      </c>
      <c r="J8" s="9">
        <f t="shared" si="7"/>
        <v>33231</v>
      </c>
      <c r="K8" s="8">
        <f t="shared" si="8"/>
        <v>31</v>
      </c>
    </row>
    <row r="9" spans="1:11" ht="21" customHeight="1">
      <c r="A9" s="5">
        <f t="shared" si="0"/>
        <v>1917</v>
      </c>
      <c r="B9" s="10">
        <f t="shared" si="1"/>
        <v>8776</v>
      </c>
      <c r="C9" s="5">
        <f t="shared" si="2"/>
        <v>98</v>
      </c>
      <c r="D9" s="6"/>
      <c r="E9" s="8">
        <f t="shared" si="3"/>
        <v>1951</v>
      </c>
      <c r="F9" s="9">
        <f t="shared" si="4"/>
        <v>21186</v>
      </c>
      <c r="G9" s="8">
        <f t="shared" si="5"/>
        <v>64</v>
      </c>
      <c r="H9" s="6"/>
      <c r="I9" s="5">
        <f t="shared" si="6"/>
        <v>1985</v>
      </c>
      <c r="J9" s="10">
        <f t="shared" si="7"/>
        <v>33596</v>
      </c>
      <c r="K9" s="5">
        <f t="shared" si="8"/>
        <v>30</v>
      </c>
    </row>
    <row r="10" spans="1:11" ht="21" customHeight="1">
      <c r="A10" s="8">
        <f t="shared" si="0"/>
        <v>1918</v>
      </c>
      <c r="B10" s="9">
        <f t="shared" si="1"/>
        <v>9141</v>
      </c>
      <c r="C10" s="8">
        <f t="shared" si="2"/>
        <v>97</v>
      </c>
      <c r="D10" s="6"/>
      <c r="E10" s="5">
        <f t="shared" si="3"/>
        <v>1952</v>
      </c>
      <c r="F10" s="10">
        <f t="shared" si="4"/>
        <v>21551</v>
      </c>
      <c r="G10" s="5">
        <f t="shared" si="5"/>
        <v>63</v>
      </c>
      <c r="H10" s="6"/>
      <c r="I10" s="8">
        <f t="shared" si="6"/>
        <v>1986</v>
      </c>
      <c r="J10" s="9">
        <f t="shared" si="7"/>
        <v>33961</v>
      </c>
      <c r="K10" s="8">
        <f t="shared" si="8"/>
        <v>29</v>
      </c>
    </row>
    <row r="11" spans="1:11" ht="21" customHeight="1">
      <c r="A11" s="5">
        <f t="shared" si="0"/>
        <v>1919</v>
      </c>
      <c r="B11" s="10">
        <f t="shared" si="1"/>
        <v>9506</v>
      </c>
      <c r="C11" s="5">
        <f t="shared" si="2"/>
        <v>96</v>
      </c>
      <c r="D11" s="6"/>
      <c r="E11" s="8">
        <f t="shared" si="3"/>
        <v>1953</v>
      </c>
      <c r="F11" s="9">
        <f t="shared" si="4"/>
        <v>21916</v>
      </c>
      <c r="G11" s="8">
        <f t="shared" si="5"/>
        <v>62</v>
      </c>
      <c r="H11" s="6"/>
      <c r="I11" s="5">
        <f t="shared" si="6"/>
        <v>1987</v>
      </c>
      <c r="J11" s="10">
        <f t="shared" si="7"/>
        <v>34326</v>
      </c>
      <c r="K11" s="5">
        <f t="shared" si="8"/>
        <v>28</v>
      </c>
    </row>
    <row r="12" spans="1:11" ht="21" customHeight="1">
      <c r="A12" s="8">
        <f t="shared" si="0"/>
        <v>1920</v>
      </c>
      <c r="B12" s="9">
        <f t="shared" si="1"/>
        <v>9871</v>
      </c>
      <c r="C12" s="8">
        <f t="shared" si="2"/>
        <v>95</v>
      </c>
      <c r="D12" s="6"/>
      <c r="E12" s="5">
        <f t="shared" si="3"/>
        <v>1954</v>
      </c>
      <c r="F12" s="10">
        <f t="shared" si="4"/>
        <v>22281</v>
      </c>
      <c r="G12" s="5">
        <f t="shared" si="5"/>
        <v>61</v>
      </c>
      <c r="H12" s="6"/>
      <c r="I12" s="8">
        <f t="shared" si="6"/>
        <v>1988</v>
      </c>
      <c r="J12" s="9">
        <f t="shared" si="7"/>
        <v>34691</v>
      </c>
      <c r="K12" s="8">
        <f t="shared" si="8"/>
        <v>27</v>
      </c>
    </row>
    <row r="13" spans="1:11" ht="21" customHeight="1">
      <c r="A13" s="5">
        <f t="shared" si="0"/>
        <v>1921</v>
      </c>
      <c r="B13" s="10">
        <f t="shared" si="1"/>
        <v>10236</v>
      </c>
      <c r="C13" s="5">
        <f t="shared" si="2"/>
        <v>94</v>
      </c>
      <c r="D13" s="6"/>
      <c r="E13" s="8">
        <f t="shared" si="3"/>
        <v>1955</v>
      </c>
      <c r="F13" s="9">
        <f t="shared" si="4"/>
        <v>22646</v>
      </c>
      <c r="G13" s="8">
        <f t="shared" si="5"/>
        <v>60</v>
      </c>
      <c r="H13" s="6"/>
      <c r="I13" s="5">
        <f t="shared" si="6"/>
        <v>1989</v>
      </c>
      <c r="J13" s="10">
        <f t="shared" si="7"/>
        <v>35056</v>
      </c>
      <c r="K13" s="5">
        <f t="shared" si="8"/>
        <v>26</v>
      </c>
    </row>
    <row r="14" spans="1:11" ht="21" customHeight="1">
      <c r="A14" s="8">
        <f t="shared" si="0"/>
        <v>1922</v>
      </c>
      <c r="B14" s="9">
        <f t="shared" si="1"/>
        <v>10601</v>
      </c>
      <c r="C14" s="8">
        <f t="shared" si="2"/>
        <v>93</v>
      </c>
      <c r="D14" s="6"/>
      <c r="E14" s="5">
        <f t="shared" si="3"/>
        <v>1956</v>
      </c>
      <c r="F14" s="10">
        <f t="shared" si="4"/>
        <v>23011</v>
      </c>
      <c r="G14" s="5">
        <f t="shared" si="5"/>
        <v>59</v>
      </c>
      <c r="H14" s="6"/>
      <c r="I14" s="8">
        <f t="shared" si="6"/>
        <v>1990</v>
      </c>
      <c r="J14" s="9">
        <f t="shared" si="7"/>
        <v>35421</v>
      </c>
      <c r="K14" s="8">
        <f t="shared" si="8"/>
        <v>25</v>
      </c>
    </row>
    <row r="15" spans="1:11" ht="21" customHeight="1">
      <c r="A15" s="5">
        <f t="shared" si="0"/>
        <v>1923</v>
      </c>
      <c r="B15" s="10">
        <f t="shared" si="1"/>
        <v>10966</v>
      </c>
      <c r="C15" s="5">
        <f t="shared" si="2"/>
        <v>92</v>
      </c>
      <c r="D15" s="6"/>
      <c r="E15" s="8">
        <f t="shared" si="3"/>
        <v>1957</v>
      </c>
      <c r="F15" s="9">
        <f t="shared" si="4"/>
        <v>23376</v>
      </c>
      <c r="G15" s="8">
        <f t="shared" si="5"/>
        <v>58</v>
      </c>
      <c r="H15" s="6"/>
      <c r="I15" s="5">
        <f t="shared" si="6"/>
        <v>1991</v>
      </c>
      <c r="J15" s="10">
        <f t="shared" si="7"/>
        <v>35786</v>
      </c>
      <c r="K15" s="5">
        <f t="shared" si="8"/>
        <v>24</v>
      </c>
    </row>
    <row r="16" spans="1:11" ht="21" customHeight="1">
      <c r="A16" s="8">
        <f t="shared" si="0"/>
        <v>1924</v>
      </c>
      <c r="B16" s="9">
        <f t="shared" si="1"/>
        <v>11331</v>
      </c>
      <c r="C16" s="8">
        <f t="shared" si="2"/>
        <v>91</v>
      </c>
      <c r="D16" s="6"/>
      <c r="E16" s="5">
        <f t="shared" si="3"/>
        <v>1958</v>
      </c>
      <c r="F16" s="10">
        <f t="shared" si="4"/>
        <v>23741</v>
      </c>
      <c r="G16" s="5">
        <f t="shared" si="5"/>
        <v>57</v>
      </c>
      <c r="H16" s="6"/>
      <c r="I16" s="8">
        <f t="shared" si="6"/>
        <v>1992</v>
      </c>
      <c r="J16" s="9">
        <f t="shared" si="7"/>
        <v>36151</v>
      </c>
      <c r="K16" s="8">
        <f t="shared" si="8"/>
        <v>23</v>
      </c>
    </row>
    <row r="17" spans="1:11" ht="21" customHeight="1">
      <c r="A17" s="5">
        <f t="shared" si="0"/>
        <v>1925</v>
      </c>
      <c r="B17" s="10">
        <f t="shared" si="1"/>
        <v>11696</v>
      </c>
      <c r="C17" s="5">
        <f t="shared" si="2"/>
        <v>90</v>
      </c>
      <c r="D17" s="6"/>
      <c r="E17" s="8">
        <f t="shared" si="3"/>
        <v>1959</v>
      </c>
      <c r="F17" s="9">
        <f t="shared" si="4"/>
        <v>24106</v>
      </c>
      <c r="G17" s="8">
        <f t="shared" si="5"/>
        <v>56</v>
      </c>
      <c r="H17" s="6"/>
      <c r="I17" s="5">
        <f t="shared" si="6"/>
        <v>1993</v>
      </c>
      <c r="J17" s="10">
        <f t="shared" si="7"/>
        <v>36516</v>
      </c>
      <c r="K17" s="5">
        <f t="shared" si="8"/>
        <v>22</v>
      </c>
    </row>
    <row r="18" spans="1:11" ht="21" customHeight="1">
      <c r="A18" s="8">
        <f t="shared" si="0"/>
        <v>1926</v>
      </c>
      <c r="B18" s="9">
        <f t="shared" si="1"/>
        <v>12061</v>
      </c>
      <c r="C18" s="8">
        <f t="shared" si="2"/>
        <v>89</v>
      </c>
      <c r="D18" s="6"/>
      <c r="E18" s="5">
        <f t="shared" si="3"/>
        <v>1960</v>
      </c>
      <c r="F18" s="10">
        <f t="shared" si="4"/>
        <v>24471</v>
      </c>
      <c r="G18" s="5">
        <f t="shared" si="5"/>
        <v>55</v>
      </c>
      <c r="H18" s="6"/>
      <c r="I18" s="8">
        <f t="shared" si="6"/>
        <v>1994</v>
      </c>
      <c r="J18" s="9">
        <f t="shared" si="7"/>
        <v>36881</v>
      </c>
      <c r="K18" s="8">
        <f t="shared" si="8"/>
        <v>21</v>
      </c>
    </row>
    <row r="19" spans="1:11" ht="21" customHeight="1">
      <c r="A19" s="5">
        <f t="shared" si="0"/>
        <v>1927</v>
      </c>
      <c r="B19" s="10">
        <f t="shared" si="1"/>
        <v>12426</v>
      </c>
      <c r="C19" s="5">
        <f t="shared" si="2"/>
        <v>88</v>
      </c>
      <c r="D19" s="6"/>
      <c r="E19" s="8">
        <f t="shared" si="3"/>
        <v>1961</v>
      </c>
      <c r="F19" s="9">
        <f t="shared" si="4"/>
        <v>24836</v>
      </c>
      <c r="G19" s="8">
        <f t="shared" si="5"/>
        <v>54</v>
      </c>
      <c r="H19" s="6"/>
      <c r="I19" s="5">
        <f t="shared" si="6"/>
        <v>1995</v>
      </c>
      <c r="J19" s="10">
        <f t="shared" si="7"/>
        <v>37246</v>
      </c>
      <c r="K19" s="5">
        <f t="shared" si="8"/>
        <v>20</v>
      </c>
    </row>
    <row r="20" spans="1:11" ht="21" customHeight="1">
      <c r="A20" s="8">
        <f t="shared" si="0"/>
        <v>1928</v>
      </c>
      <c r="B20" s="9">
        <f t="shared" si="1"/>
        <v>12791</v>
      </c>
      <c r="C20" s="8">
        <f t="shared" si="2"/>
        <v>87</v>
      </c>
      <c r="D20" s="6"/>
      <c r="E20" s="5">
        <f t="shared" si="3"/>
        <v>1962</v>
      </c>
      <c r="F20" s="10">
        <f t="shared" si="4"/>
        <v>25201</v>
      </c>
      <c r="G20" s="5">
        <f t="shared" si="5"/>
        <v>53</v>
      </c>
      <c r="H20" s="6"/>
      <c r="I20" s="8">
        <f t="shared" si="6"/>
        <v>1996</v>
      </c>
      <c r="J20" s="9">
        <f t="shared" si="7"/>
        <v>37611</v>
      </c>
      <c r="K20" s="8">
        <f t="shared" si="8"/>
        <v>19</v>
      </c>
    </row>
    <row r="21" spans="1:11" ht="21" customHeight="1">
      <c r="A21" s="5">
        <f t="shared" si="0"/>
        <v>1929</v>
      </c>
      <c r="B21" s="10">
        <f t="shared" si="1"/>
        <v>13156</v>
      </c>
      <c r="C21" s="5">
        <f t="shared" si="2"/>
        <v>86</v>
      </c>
      <c r="D21" s="6"/>
      <c r="E21" s="8">
        <f t="shared" si="3"/>
        <v>1963</v>
      </c>
      <c r="F21" s="9">
        <f t="shared" si="4"/>
        <v>25566</v>
      </c>
      <c r="G21" s="8">
        <f t="shared" si="5"/>
        <v>52</v>
      </c>
      <c r="H21" s="6"/>
      <c r="I21" s="5">
        <f t="shared" si="6"/>
        <v>1997</v>
      </c>
      <c r="J21" s="10">
        <f t="shared" si="7"/>
        <v>37976</v>
      </c>
      <c r="K21" s="5">
        <f t="shared" si="8"/>
        <v>18</v>
      </c>
    </row>
    <row r="22" spans="1:11" ht="21" customHeight="1">
      <c r="A22" s="8">
        <f t="shared" si="0"/>
        <v>1930</v>
      </c>
      <c r="B22" s="9">
        <f t="shared" si="1"/>
        <v>13521</v>
      </c>
      <c r="C22" s="8">
        <f t="shared" si="2"/>
        <v>85</v>
      </c>
      <c r="D22" s="6"/>
      <c r="E22" s="5">
        <f t="shared" si="3"/>
        <v>1964</v>
      </c>
      <c r="F22" s="10">
        <f t="shared" si="4"/>
        <v>25931</v>
      </c>
      <c r="G22" s="5">
        <f t="shared" si="5"/>
        <v>51</v>
      </c>
      <c r="H22" s="6"/>
      <c r="I22" s="8">
        <f t="shared" si="6"/>
        <v>1998</v>
      </c>
      <c r="J22" s="9">
        <f t="shared" si="7"/>
        <v>38341</v>
      </c>
      <c r="K22" s="8">
        <f t="shared" si="8"/>
        <v>17</v>
      </c>
    </row>
    <row r="23" spans="1:11" ht="21" customHeight="1">
      <c r="A23" s="5">
        <f t="shared" si="0"/>
        <v>1931</v>
      </c>
      <c r="B23" s="10">
        <f t="shared" si="1"/>
        <v>13886</v>
      </c>
      <c r="C23" s="5">
        <f t="shared" si="2"/>
        <v>84</v>
      </c>
      <c r="D23" s="6"/>
      <c r="E23" s="8">
        <f t="shared" si="3"/>
        <v>1965</v>
      </c>
      <c r="F23" s="9">
        <f t="shared" si="4"/>
        <v>26296</v>
      </c>
      <c r="G23" s="8">
        <f t="shared" si="5"/>
        <v>50</v>
      </c>
      <c r="H23" s="6"/>
      <c r="I23" s="5">
        <f t="shared" si="6"/>
        <v>1999</v>
      </c>
      <c r="J23" s="10">
        <f t="shared" si="7"/>
        <v>38706</v>
      </c>
      <c r="K23" s="5">
        <f t="shared" si="8"/>
        <v>16</v>
      </c>
    </row>
    <row r="24" spans="1:11" ht="21" customHeight="1">
      <c r="A24" s="8">
        <f t="shared" si="0"/>
        <v>1932</v>
      </c>
      <c r="B24" s="9">
        <f t="shared" si="1"/>
        <v>14251</v>
      </c>
      <c r="C24" s="8">
        <f t="shared" si="2"/>
        <v>83</v>
      </c>
      <c r="D24" s="6"/>
      <c r="E24" s="5">
        <f t="shared" si="3"/>
        <v>1966</v>
      </c>
      <c r="F24" s="10">
        <f t="shared" si="4"/>
        <v>26661</v>
      </c>
      <c r="G24" s="5">
        <f t="shared" si="5"/>
        <v>49</v>
      </c>
      <c r="H24" s="6"/>
      <c r="I24" s="8">
        <f t="shared" si="6"/>
        <v>2000</v>
      </c>
      <c r="J24" s="9">
        <f t="shared" si="7"/>
        <v>39071</v>
      </c>
      <c r="K24" s="8">
        <f t="shared" si="8"/>
        <v>15</v>
      </c>
    </row>
    <row r="25" spans="1:11" ht="21" customHeight="1">
      <c r="A25" s="5">
        <f t="shared" si="0"/>
        <v>1933</v>
      </c>
      <c r="B25" s="10">
        <f t="shared" si="1"/>
        <v>14616</v>
      </c>
      <c r="C25" s="5">
        <f t="shared" si="2"/>
        <v>82</v>
      </c>
      <c r="D25" s="6"/>
      <c r="E25" s="8">
        <f t="shared" si="3"/>
        <v>1967</v>
      </c>
      <c r="F25" s="9">
        <f t="shared" si="4"/>
        <v>27026</v>
      </c>
      <c r="G25" s="8">
        <f t="shared" si="5"/>
        <v>48</v>
      </c>
      <c r="H25" s="6"/>
      <c r="I25" s="5">
        <f t="shared" si="6"/>
        <v>2001</v>
      </c>
      <c r="J25" s="10">
        <f t="shared" si="7"/>
        <v>39436</v>
      </c>
      <c r="K25" s="5">
        <f t="shared" si="8"/>
        <v>14</v>
      </c>
    </row>
    <row r="26" spans="1:11" ht="21" customHeight="1">
      <c r="A26" s="8">
        <f t="shared" si="0"/>
        <v>1934</v>
      </c>
      <c r="B26" s="9">
        <f t="shared" si="1"/>
        <v>14981</v>
      </c>
      <c r="C26" s="8">
        <f t="shared" si="2"/>
        <v>81</v>
      </c>
      <c r="D26" s="6"/>
      <c r="E26" s="5">
        <f t="shared" si="3"/>
        <v>1968</v>
      </c>
      <c r="F26" s="10">
        <f t="shared" si="4"/>
        <v>27391</v>
      </c>
      <c r="G26" s="5">
        <f t="shared" si="5"/>
        <v>47</v>
      </c>
      <c r="H26" s="6"/>
      <c r="I26" s="8">
        <f t="shared" si="6"/>
        <v>2002</v>
      </c>
      <c r="J26" s="9">
        <f t="shared" si="7"/>
        <v>39801</v>
      </c>
      <c r="K26" s="8">
        <f t="shared" si="8"/>
        <v>13</v>
      </c>
    </row>
    <row r="27" spans="1:11" ht="21" customHeight="1">
      <c r="A27" s="5">
        <f t="shared" si="0"/>
        <v>1935</v>
      </c>
      <c r="B27" s="10">
        <f t="shared" si="1"/>
        <v>15346</v>
      </c>
      <c r="C27" s="5">
        <f t="shared" si="2"/>
        <v>80</v>
      </c>
      <c r="D27" s="6"/>
      <c r="E27" s="8">
        <f t="shared" si="3"/>
        <v>1969</v>
      </c>
      <c r="F27" s="9">
        <f t="shared" si="4"/>
        <v>27756</v>
      </c>
      <c r="G27" s="8">
        <f t="shared" si="5"/>
        <v>46</v>
      </c>
      <c r="H27" s="6"/>
      <c r="I27" s="5">
        <f t="shared" si="6"/>
        <v>2003</v>
      </c>
      <c r="J27" s="10">
        <f t="shared" si="7"/>
        <v>40166</v>
      </c>
      <c r="K27" s="5">
        <f t="shared" si="8"/>
        <v>12</v>
      </c>
    </row>
    <row r="28" spans="1:11" ht="21" customHeight="1">
      <c r="A28" s="8">
        <f t="shared" si="0"/>
        <v>1936</v>
      </c>
      <c r="B28" s="9">
        <f t="shared" si="1"/>
        <v>15711</v>
      </c>
      <c r="C28" s="8">
        <f t="shared" si="2"/>
        <v>79</v>
      </c>
      <c r="D28" s="6"/>
      <c r="E28" s="5">
        <f t="shared" si="3"/>
        <v>1970</v>
      </c>
      <c r="F28" s="10">
        <f t="shared" si="4"/>
        <v>28121</v>
      </c>
      <c r="G28" s="5">
        <f t="shared" si="5"/>
        <v>45</v>
      </c>
      <c r="H28" s="6"/>
      <c r="I28" s="8">
        <f t="shared" si="6"/>
        <v>2004</v>
      </c>
      <c r="J28" s="9">
        <f t="shared" si="7"/>
        <v>40531</v>
      </c>
      <c r="K28" s="8">
        <f t="shared" si="8"/>
        <v>11</v>
      </c>
    </row>
    <row r="29" spans="1:11" ht="21" customHeight="1">
      <c r="A29" s="5">
        <f t="shared" si="0"/>
        <v>1937</v>
      </c>
      <c r="B29" s="10">
        <f t="shared" si="1"/>
        <v>16076</v>
      </c>
      <c r="C29" s="5">
        <f t="shared" si="2"/>
        <v>78</v>
      </c>
      <c r="D29" s="6"/>
      <c r="E29" s="8">
        <f t="shared" si="3"/>
        <v>1971</v>
      </c>
      <c r="F29" s="9">
        <f t="shared" si="4"/>
        <v>28486</v>
      </c>
      <c r="G29" s="8">
        <f t="shared" si="5"/>
        <v>44</v>
      </c>
      <c r="H29" s="6"/>
      <c r="I29" s="5">
        <f t="shared" si="6"/>
        <v>2005</v>
      </c>
      <c r="J29" s="10">
        <f t="shared" si="7"/>
        <v>40896</v>
      </c>
      <c r="K29" s="5">
        <f t="shared" si="8"/>
        <v>10</v>
      </c>
    </row>
    <row r="30" spans="1:11" ht="21" customHeight="1">
      <c r="A30" s="8">
        <f t="shared" si="0"/>
        <v>1938</v>
      </c>
      <c r="B30" s="9">
        <f t="shared" si="1"/>
        <v>16441</v>
      </c>
      <c r="C30" s="8">
        <f t="shared" si="2"/>
        <v>77</v>
      </c>
      <c r="D30" s="6"/>
      <c r="E30" s="5">
        <f t="shared" si="3"/>
        <v>1972</v>
      </c>
      <c r="F30" s="10">
        <f t="shared" si="4"/>
        <v>28851</v>
      </c>
      <c r="G30" s="5">
        <f t="shared" si="5"/>
        <v>43</v>
      </c>
      <c r="H30" s="6"/>
      <c r="I30" s="8">
        <f t="shared" si="6"/>
        <v>2006</v>
      </c>
      <c r="J30" s="9">
        <f t="shared" si="7"/>
        <v>41261</v>
      </c>
      <c r="K30" s="8">
        <f t="shared" si="8"/>
        <v>9</v>
      </c>
    </row>
    <row r="31" spans="1:11" ht="21" customHeight="1">
      <c r="A31" s="5">
        <f t="shared" si="0"/>
        <v>1939</v>
      </c>
      <c r="B31" s="10">
        <f t="shared" si="1"/>
        <v>16806</v>
      </c>
      <c r="C31" s="5">
        <f t="shared" si="2"/>
        <v>76</v>
      </c>
      <c r="D31" s="6"/>
      <c r="E31" s="8">
        <f t="shared" si="3"/>
        <v>1973</v>
      </c>
      <c r="F31" s="9">
        <f t="shared" si="4"/>
        <v>29216</v>
      </c>
      <c r="G31" s="8">
        <f t="shared" si="5"/>
        <v>42</v>
      </c>
      <c r="H31" s="6"/>
      <c r="I31" s="5">
        <f t="shared" si="6"/>
        <v>2007</v>
      </c>
      <c r="J31" s="10">
        <f t="shared" si="7"/>
        <v>41626</v>
      </c>
      <c r="K31" s="5">
        <f t="shared" si="8"/>
        <v>8</v>
      </c>
    </row>
    <row r="32" spans="1:11" ht="21" customHeight="1">
      <c r="A32" s="8">
        <f t="shared" si="0"/>
        <v>1940</v>
      </c>
      <c r="B32" s="9">
        <f t="shared" si="1"/>
        <v>17171</v>
      </c>
      <c r="C32" s="8">
        <f t="shared" si="2"/>
        <v>75</v>
      </c>
      <c r="D32" s="6"/>
      <c r="E32" s="5">
        <f t="shared" si="3"/>
        <v>1974</v>
      </c>
      <c r="F32" s="10">
        <f t="shared" si="4"/>
        <v>29581</v>
      </c>
      <c r="G32" s="5">
        <f t="shared" si="5"/>
        <v>41</v>
      </c>
      <c r="H32" s="6"/>
      <c r="I32" s="8">
        <f t="shared" si="6"/>
        <v>2008</v>
      </c>
      <c r="J32" s="9">
        <f t="shared" si="7"/>
        <v>41991</v>
      </c>
      <c r="K32" s="8">
        <f t="shared" si="8"/>
        <v>7</v>
      </c>
    </row>
    <row r="33" spans="1:11" ht="21" customHeight="1">
      <c r="A33" s="5">
        <f t="shared" si="0"/>
        <v>1941</v>
      </c>
      <c r="B33" s="10">
        <f t="shared" si="1"/>
        <v>17536</v>
      </c>
      <c r="C33" s="5">
        <f t="shared" si="2"/>
        <v>74</v>
      </c>
      <c r="D33" s="6"/>
      <c r="E33" s="8">
        <f t="shared" si="3"/>
        <v>1975</v>
      </c>
      <c r="F33" s="9">
        <f t="shared" si="4"/>
        <v>29946</v>
      </c>
      <c r="G33" s="8">
        <f t="shared" si="5"/>
        <v>40</v>
      </c>
      <c r="H33" s="6"/>
      <c r="I33" s="5">
        <f t="shared" si="6"/>
        <v>2009</v>
      </c>
      <c r="J33" s="10">
        <f t="shared" si="7"/>
        <v>42356</v>
      </c>
      <c r="K33" s="5">
        <f t="shared" si="8"/>
        <v>6</v>
      </c>
    </row>
    <row r="34" spans="1:11" ht="21" customHeight="1">
      <c r="A34" s="8">
        <f t="shared" si="0"/>
        <v>1942</v>
      </c>
      <c r="B34" s="9">
        <f t="shared" si="1"/>
        <v>17901</v>
      </c>
      <c r="C34" s="8">
        <f t="shared" si="2"/>
        <v>73</v>
      </c>
      <c r="D34" s="6"/>
      <c r="E34" s="5">
        <f t="shared" si="3"/>
        <v>1976</v>
      </c>
      <c r="F34" s="10">
        <f t="shared" si="4"/>
        <v>30311</v>
      </c>
      <c r="G34" s="5">
        <f t="shared" si="5"/>
        <v>39</v>
      </c>
      <c r="H34" s="6"/>
      <c r="I34" s="8">
        <f t="shared" si="6"/>
        <v>2010</v>
      </c>
      <c r="J34" s="9">
        <f t="shared" si="7"/>
        <v>42721</v>
      </c>
      <c r="K34" s="8">
        <f t="shared" si="8"/>
        <v>5</v>
      </c>
    </row>
    <row r="35" spans="1:11" ht="21" customHeight="1">
      <c r="A35" s="5">
        <f t="shared" si="0"/>
        <v>1943</v>
      </c>
      <c r="B35" s="10">
        <f t="shared" si="1"/>
        <v>18266</v>
      </c>
      <c r="C35" s="5">
        <f t="shared" si="2"/>
        <v>72</v>
      </c>
      <c r="D35" s="6"/>
      <c r="E35" s="8">
        <f t="shared" si="3"/>
        <v>1977</v>
      </c>
      <c r="F35" s="9">
        <f t="shared" si="4"/>
        <v>30676</v>
      </c>
      <c r="G35" s="8">
        <f t="shared" si="5"/>
        <v>38</v>
      </c>
      <c r="H35" s="6"/>
      <c r="I35" s="5">
        <f t="shared" si="6"/>
        <v>2011</v>
      </c>
      <c r="J35" s="10">
        <f t="shared" si="7"/>
        <v>43086</v>
      </c>
      <c r="K35" s="5">
        <f t="shared" si="8"/>
        <v>4</v>
      </c>
    </row>
    <row r="36" spans="1:11" ht="21" customHeight="1">
      <c r="A36" s="8">
        <f t="shared" si="0"/>
        <v>1944</v>
      </c>
      <c r="B36" s="9">
        <f t="shared" si="1"/>
        <v>18631</v>
      </c>
      <c r="C36" s="8">
        <f t="shared" si="2"/>
        <v>71</v>
      </c>
      <c r="D36" s="6"/>
      <c r="E36" s="5">
        <f t="shared" si="3"/>
        <v>1978</v>
      </c>
      <c r="F36" s="10">
        <f t="shared" si="4"/>
        <v>31041</v>
      </c>
      <c r="G36" s="5">
        <f t="shared" si="5"/>
        <v>37</v>
      </c>
      <c r="H36" s="6"/>
      <c r="I36" s="8">
        <f t="shared" si="6"/>
        <v>2012</v>
      </c>
      <c r="J36" s="9">
        <f t="shared" si="7"/>
        <v>43451</v>
      </c>
      <c r="K36" s="8">
        <f t="shared" si="8"/>
        <v>3</v>
      </c>
    </row>
    <row r="37" spans="1:11" ht="21" customHeight="1">
      <c r="A37" s="5">
        <f t="shared" si="0"/>
        <v>1945</v>
      </c>
      <c r="B37" s="10">
        <f t="shared" si="1"/>
        <v>18996</v>
      </c>
      <c r="C37" s="5">
        <f t="shared" si="2"/>
        <v>70</v>
      </c>
      <c r="D37" s="6"/>
      <c r="E37" s="8">
        <f t="shared" si="3"/>
        <v>1979</v>
      </c>
      <c r="F37" s="9">
        <f t="shared" si="4"/>
        <v>31406</v>
      </c>
      <c r="G37" s="8">
        <f t="shared" si="5"/>
        <v>36</v>
      </c>
      <c r="H37" s="6"/>
      <c r="I37" s="5">
        <f t="shared" si="6"/>
        <v>2013</v>
      </c>
      <c r="J37" s="10">
        <f t="shared" si="7"/>
        <v>43816</v>
      </c>
      <c r="K37" s="5">
        <f t="shared" si="8"/>
        <v>2</v>
      </c>
    </row>
    <row r="38" spans="1:11" ht="21" customHeight="1">
      <c r="A38" s="8">
        <f>A39-1</f>
        <v>1946</v>
      </c>
      <c r="B38" s="9">
        <f>B39-365</f>
        <v>19361</v>
      </c>
      <c r="C38" s="8">
        <f t="shared" si="2"/>
        <v>69</v>
      </c>
      <c r="D38" s="6"/>
      <c r="E38" s="5">
        <f>E39-1</f>
        <v>1980</v>
      </c>
      <c r="F38" s="10">
        <f>F39-365</f>
        <v>31771</v>
      </c>
      <c r="G38" s="5">
        <f t="shared" si="5"/>
        <v>35</v>
      </c>
      <c r="H38" s="6"/>
      <c r="I38" s="8">
        <f>I39-1</f>
        <v>2014</v>
      </c>
      <c r="J38" s="9">
        <f>J39-365</f>
        <v>44181</v>
      </c>
      <c r="K38" s="11">
        <f t="shared" si="8"/>
        <v>1</v>
      </c>
    </row>
    <row r="39" spans="1:11" ht="21" customHeight="1">
      <c r="A39" s="5">
        <f>E6-1</f>
        <v>1947</v>
      </c>
      <c r="B39" s="10">
        <f>F6-365</f>
        <v>19726</v>
      </c>
      <c r="C39" s="5">
        <f t="shared" si="2"/>
        <v>68</v>
      </c>
      <c r="D39" s="6"/>
      <c r="E39" s="8">
        <f>I6-1</f>
        <v>1981</v>
      </c>
      <c r="F39" s="9">
        <f>J6-365</f>
        <v>32136</v>
      </c>
      <c r="G39" s="8">
        <f t="shared" si="5"/>
        <v>34</v>
      </c>
      <c r="H39" s="6"/>
      <c r="I39" s="5">
        <f>F3</f>
        <v>2015</v>
      </c>
      <c r="J39" s="10">
        <f>TODAY()</f>
        <v>44546</v>
      </c>
      <c r="K39" s="12">
        <f t="shared" si="8"/>
        <v>0</v>
      </c>
    </row>
  </sheetData>
  <sheetProtection/>
  <mergeCells count="2">
    <mergeCell ref="B3:C3"/>
    <mergeCell ref="A1:K1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2021-12-16T02:03:42Z</cp:lastPrinted>
  <dcterms:created xsi:type="dcterms:W3CDTF">2001-04-09T02:37:14Z</dcterms:created>
  <dcterms:modified xsi:type="dcterms:W3CDTF">2021-12-16T02:08:15Z</dcterms:modified>
  <cp:category/>
  <cp:version/>
  <cp:contentType/>
  <cp:contentStatus/>
</cp:coreProperties>
</file>