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13011_働く人・働き方支援課\02 労政担当\65_賃上げ加速化緊急支援金\00補助金交付要綱等\05HP公表\"/>
    </mc:Choice>
  </mc:AlternateContent>
  <xr:revisionPtr revIDLastSave="0" documentId="13_ncr:1_{22E1961D-890F-44CF-8D29-3C5C8D1F8808}" xr6:coauthVersionLast="47" xr6:coauthVersionMax="47" xr10:uidLastSave="{00000000-0000-0000-0000-000000000000}"/>
  <bookViews>
    <workbookView xWindow="-120" yWindow="-120" windowWidth="19440" windowHeight="10320" xr2:uid="{00000000-000D-0000-FFFF-FFFF00000000}"/>
  </bookViews>
  <sheets>
    <sheet name="※利用方法※" sheetId="4" r:id="rId1"/>
    <sheet name="様式第1号の3" sheetId="1" r:id="rId2"/>
    <sheet name="対象労働者チェック" sheetId="3" r:id="rId3"/>
    <sheet name="区分表"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 l="1"/>
  <c r="H21" i="3"/>
  <c r="H22" i="3"/>
  <c r="H23" i="3"/>
  <c r="H29" i="3"/>
  <c r="H30" i="3"/>
  <c r="H31" i="3"/>
  <c r="H32" i="3"/>
  <c r="H33" i="3"/>
  <c r="H34" i="3"/>
  <c r="H35" i="3"/>
  <c r="H41" i="3"/>
  <c r="H42" i="3"/>
  <c r="H43" i="3"/>
  <c r="H44" i="3"/>
  <c r="H45" i="3"/>
  <c r="H46" i="3"/>
  <c r="G22" i="3"/>
  <c r="G23" i="3"/>
  <c r="G24" i="3"/>
  <c r="G25" i="3"/>
  <c r="G26" i="3"/>
  <c r="G27" i="3"/>
  <c r="G28" i="3"/>
  <c r="G29" i="3"/>
  <c r="G30" i="3"/>
  <c r="G31" i="3"/>
  <c r="G32" i="3"/>
  <c r="G33" i="3"/>
  <c r="G34" i="3"/>
  <c r="G35" i="3"/>
  <c r="G36" i="3"/>
  <c r="G37" i="3"/>
  <c r="G38" i="3"/>
  <c r="G39" i="3"/>
  <c r="G40" i="3"/>
  <c r="G41" i="3"/>
  <c r="G42" i="3"/>
  <c r="G43" i="3"/>
  <c r="G44" i="3"/>
  <c r="G45" i="3"/>
  <c r="G46" i="3"/>
  <c r="F32" i="3"/>
  <c r="F33" i="3"/>
  <c r="F44" i="3"/>
  <c r="F45" i="3"/>
  <c r="D21" i="3"/>
  <c r="F21" i="3" s="1"/>
  <c r="D22" i="3"/>
  <c r="F22" i="3" s="1"/>
  <c r="D23" i="3"/>
  <c r="F23" i="3" s="1"/>
  <c r="D24" i="3"/>
  <c r="F24" i="3" s="1"/>
  <c r="D25" i="3"/>
  <c r="F25" i="3" s="1"/>
  <c r="D26" i="3"/>
  <c r="F26" i="3" s="1"/>
  <c r="D27" i="3"/>
  <c r="F27" i="3" s="1"/>
  <c r="D28" i="3"/>
  <c r="F28" i="3" s="1"/>
  <c r="D29" i="3"/>
  <c r="F29" i="3" s="1"/>
  <c r="D30" i="3"/>
  <c r="F30" i="3" s="1"/>
  <c r="D31" i="3"/>
  <c r="F31" i="3" s="1"/>
  <c r="D32" i="3"/>
  <c r="D33" i="3"/>
  <c r="D34" i="3"/>
  <c r="F34" i="3" s="1"/>
  <c r="D35" i="3"/>
  <c r="F35" i="3" s="1"/>
  <c r="D36" i="3"/>
  <c r="F36" i="3" s="1"/>
  <c r="D37" i="3"/>
  <c r="F37" i="3" s="1"/>
  <c r="D38" i="3"/>
  <c r="F38" i="3" s="1"/>
  <c r="D39" i="3"/>
  <c r="F39" i="3" s="1"/>
  <c r="D40" i="3"/>
  <c r="F40" i="3" s="1"/>
  <c r="D41" i="3"/>
  <c r="F41" i="3" s="1"/>
  <c r="D42" i="3"/>
  <c r="F42" i="3" s="1"/>
  <c r="D43" i="3"/>
  <c r="F43" i="3" s="1"/>
  <c r="D44" i="3"/>
  <c r="D45" i="3"/>
  <c r="D46" i="3"/>
  <c r="F46" i="3" s="1"/>
  <c r="C8" i="3"/>
  <c r="C9" i="3"/>
  <c r="C10" i="3"/>
  <c r="C11" i="3"/>
  <c r="C12" i="3"/>
  <c r="C13" i="3"/>
  <c r="C14" i="3"/>
  <c r="C15" i="3"/>
  <c r="C16" i="3"/>
  <c r="C17" i="3"/>
  <c r="C18" i="3"/>
  <c r="H18" i="3" s="1"/>
  <c r="C19" i="3"/>
  <c r="C20" i="3"/>
  <c r="C21" i="3"/>
  <c r="C22" i="3"/>
  <c r="C23" i="3"/>
  <c r="C24" i="3"/>
  <c r="H24" i="3" s="1"/>
  <c r="C25" i="3"/>
  <c r="H25" i="3" s="1"/>
  <c r="C26" i="3"/>
  <c r="H26" i="3" s="1"/>
  <c r="C27" i="3"/>
  <c r="H27" i="3" s="1"/>
  <c r="C28" i="3"/>
  <c r="H28" i="3" s="1"/>
  <c r="C29" i="3"/>
  <c r="C30" i="3"/>
  <c r="C31" i="3"/>
  <c r="C32" i="3"/>
  <c r="C33" i="3"/>
  <c r="C34" i="3"/>
  <c r="C35" i="3"/>
  <c r="C36" i="3"/>
  <c r="H36" i="3" s="1"/>
  <c r="C37" i="3"/>
  <c r="H37" i="3" s="1"/>
  <c r="C38" i="3"/>
  <c r="H38" i="3" s="1"/>
  <c r="C39" i="3"/>
  <c r="H39" i="3" s="1"/>
  <c r="C40" i="3"/>
  <c r="H40" i="3" s="1"/>
  <c r="C41" i="3"/>
  <c r="C42" i="3"/>
  <c r="C43" i="3"/>
  <c r="C44" i="3"/>
  <c r="C45" i="3"/>
  <c r="C46" i="3"/>
  <c r="C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7" i="3"/>
  <c r="H52" i="1"/>
  <c r="I52" i="1" s="1" a="1"/>
  <c r="I52" i="1" s="1"/>
  <c r="J52" i="1" s="1"/>
  <c r="G52" i="1"/>
  <c r="H53" i="1"/>
  <c r="I53" i="1" s="1" a="1"/>
  <c r="I53" i="1" s="1"/>
  <c r="J53" i="1" s="1"/>
  <c r="G53" i="1"/>
  <c r="H51" i="1"/>
  <c r="I51" i="1" s="1" a="1"/>
  <c r="I51" i="1" s="1"/>
  <c r="J51" i="1" s="1"/>
  <c r="G51" i="1"/>
  <c r="H50" i="1"/>
  <c r="I50" i="1" s="1" a="1"/>
  <c r="I50" i="1" s="1"/>
  <c r="J50" i="1" s="1"/>
  <c r="G50" i="1"/>
  <c r="H49" i="1"/>
  <c r="I49" i="1" s="1" a="1"/>
  <c r="I49" i="1" s="1"/>
  <c r="J49" i="1" s="1"/>
  <c r="G49" i="1"/>
  <c r="H48" i="1"/>
  <c r="I48" i="1" s="1" a="1"/>
  <c r="I48" i="1" s="1"/>
  <c r="J48" i="1" s="1"/>
  <c r="G48" i="1"/>
  <c r="H47" i="1"/>
  <c r="I47" i="1" s="1" a="1"/>
  <c r="I47" i="1" s="1"/>
  <c r="J47" i="1" s="1"/>
  <c r="G47" i="1"/>
  <c r="H46" i="1"/>
  <c r="I46" i="1" s="1" a="1"/>
  <c r="I46" i="1" s="1"/>
  <c r="J46" i="1" s="1"/>
  <c r="G46" i="1"/>
  <c r="H45" i="1"/>
  <c r="I45" i="1" s="1" a="1"/>
  <c r="I45" i="1" s="1"/>
  <c r="J45" i="1" s="1"/>
  <c r="G45" i="1"/>
  <c r="H44" i="1"/>
  <c r="I44" i="1" s="1" a="1"/>
  <c r="I44" i="1" s="1"/>
  <c r="J44" i="1" s="1"/>
  <c r="G44" i="1"/>
  <c r="H43" i="1"/>
  <c r="I43" i="1" s="1" a="1"/>
  <c r="I43" i="1" s="1"/>
  <c r="J43" i="1" s="1"/>
  <c r="G43" i="1"/>
  <c r="H42" i="1"/>
  <c r="I42" i="1" s="1" a="1"/>
  <c r="I42" i="1" s="1"/>
  <c r="J42" i="1" s="1"/>
  <c r="G42" i="1"/>
  <c r="H41" i="1"/>
  <c r="I41" i="1" s="1" a="1"/>
  <c r="I41" i="1" s="1"/>
  <c r="J41" i="1" s="1"/>
  <c r="G41" i="1"/>
  <c r="H40" i="1"/>
  <c r="I40" i="1" s="1" a="1"/>
  <c r="I40" i="1" s="1"/>
  <c r="J40" i="1" s="1"/>
  <c r="G40" i="1"/>
  <c r="H39" i="1"/>
  <c r="I39" i="1" s="1" a="1"/>
  <c r="I39" i="1" s="1"/>
  <c r="J39" i="1" s="1"/>
  <c r="G39" i="1"/>
  <c r="H38" i="1"/>
  <c r="I38" i="1" s="1" a="1"/>
  <c r="I38" i="1" s="1"/>
  <c r="J38" i="1" s="1"/>
  <c r="G38" i="1"/>
  <c r="H37" i="1"/>
  <c r="I37" i="1" s="1" a="1"/>
  <c r="I37" i="1" s="1"/>
  <c r="J37" i="1" s="1"/>
  <c r="G37" i="1"/>
  <c r="H36" i="1"/>
  <c r="I36" i="1" s="1" a="1"/>
  <c r="I36" i="1" s="1"/>
  <c r="J36" i="1" s="1"/>
  <c r="G36" i="1"/>
  <c r="H35" i="1"/>
  <c r="I35" i="1" s="1" a="1"/>
  <c r="I35" i="1" s="1"/>
  <c r="J35" i="1" s="1"/>
  <c r="G35" i="1"/>
  <c r="H34" i="1"/>
  <c r="I34" i="1" s="1" a="1"/>
  <c r="I34" i="1" s="1"/>
  <c r="J34" i="1" s="1"/>
  <c r="G34" i="1"/>
  <c r="H33" i="1"/>
  <c r="I33" i="1" s="1" a="1"/>
  <c r="I33" i="1" s="1"/>
  <c r="J33" i="1" s="1"/>
  <c r="G33" i="1"/>
  <c r="H32" i="1"/>
  <c r="I32" i="1" s="1" a="1"/>
  <c r="I32" i="1" s="1"/>
  <c r="J32" i="1" s="1"/>
  <c r="G32" i="1"/>
  <c r="G15" i="1"/>
  <c r="G16" i="1"/>
  <c r="G17" i="1"/>
  <c r="G18" i="1"/>
  <c r="G19" i="1"/>
  <c r="G20" i="1"/>
  <c r="G21" i="1"/>
  <c r="G22" i="1"/>
  <c r="G23" i="1"/>
  <c r="G24" i="1"/>
  <c r="G25" i="1"/>
  <c r="G26" i="1"/>
  <c r="G27" i="1"/>
  <c r="G28" i="1"/>
  <c r="G29" i="1"/>
  <c r="G30" i="1"/>
  <c r="G31" i="1"/>
  <c r="G14" i="1"/>
  <c r="C10" i="1"/>
  <c r="C9" i="1"/>
  <c r="H15" i="1"/>
  <c r="I15" i="1" s="1" a="1"/>
  <c r="I15" i="1" s="1"/>
  <c r="H16" i="1"/>
  <c r="I16" i="1" s="1" a="1"/>
  <c r="I16" i="1" s="1"/>
  <c r="J16" i="1" s="1"/>
  <c r="G9" i="3" s="1"/>
  <c r="H17" i="1"/>
  <c r="I17" i="1" s="1" a="1"/>
  <c r="I17" i="1" s="1"/>
  <c r="J17" i="1" s="1"/>
  <c r="G10" i="3" s="1"/>
  <c r="H18" i="1"/>
  <c r="I18" i="1" s="1" a="1"/>
  <c r="I18" i="1" s="1"/>
  <c r="J18" i="1" s="1"/>
  <c r="G11" i="3" s="1"/>
  <c r="H19" i="1"/>
  <c r="I19" i="1" s="1" a="1"/>
  <c r="I19" i="1" s="1"/>
  <c r="J19" i="1" s="1"/>
  <c r="G12" i="3" s="1"/>
  <c r="H20" i="1"/>
  <c r="I20" i="1" s="1" a="1"/>
  <c r="I20" i="1" s="1"/>
  <c r="J20" i="1" s="1"/>
  <c r="G13" i="3" s="1"/>
  <c r="H21" i="1"/>
  <c r="I21" i="1" s="1" a="1"/>
  <c r="I21" i="1" s="1"/>
  <c r="J21" i="1" s="1"/>
  <c r="G14" i="3" s="1"/>
  <c r="H22" i="1"/>
  <c r="I22" i="1" s="1" a="1"/>
  <c r="I22" i="1" s="1"/>
  <c r="J22" i="1" s="1"/>
  <c r="G15" i="3" s="1"/>
  <c r="H23" i="1"/>
  <c r="I23" i="1" s="1" a="1"/>
  <c r="I23" i="1" s="1"/>
  <c r="J23" i="1" s="1"/>
  <c r="G16" i="3" s="1"/>
  <c r="H24" i="1"/>
  <c r="I24" i="1" s="1" a="1"/>
  <c r="I24" i="1" s="1"/>
  <c r="J24" i="1" s="1"/>
  <c r="G17" i="3" s="1"/>
  <c r="H25" i="1"/>
  <c r="I25" i="1" s="1" a="1"/>
  <c r="I25" i="1" s="1"/>
  <c r="J25" i="1" s="1"/>
  <c r="G18" i="3" s="1"/>
  <c r="H26" i="1"/>
  <c r="I26" i="1" s="1" a="1"/>
  <c r="I26" i="1" s="1"/>
  <c r="J26" i="1" s="1"/>
  <c r="G19" i="3" s="1"/>
  <c r="H27" i="1"/>
  <c r="I27" i="1" s="1" a="1"/>
  <c r="I27" i="1" s="1"/>
  <c r="J27" i="1" s="1"/>
  <c r="G20" i="3" s="1"/>
  <c r="H28" i="1"/>
  <c r="I28" i="1" s="1" a="1"/>
  <c r="I28" i="1" s="1"/>
  <c r="J28" i="1" s="1"/>
  <c r="G21" i="3" s="1"/>
  <c r="H29" i="1"/>
  <c r="I29" i="1" s="1" a="1"/>
  <c r="I29" i="1" s="1"/>
  <c r="J29" i="1" s="1"/>
  <c r="H30" i="1"/>
  <c r="I30" i="1" s="1" a="1"/>
  <c r="I30" i="1" s="1"/>
  <c r="J30" i="1" s="1"/>
  <c r="H31" i="1"/>
  <c r="I31" i="1" s="1" a="1"/>
  <c r="I31" i="1" s="1"/>
  <c r="J31" i="1" s="1"/>
  <c r="H14" i="1"/>
  <c r="I14" i="1" s="1" a="1"/>
  <c r="I14" i="1" s="1"/>
  <c r="J14" i="1" s="1"/>
  <c r="G7" i="3" s="1"/>
  <c r="D7" i="3" l="1"/>
  <c r="F7" i="3" s="1"/>
  <c r="H7" i="3" s="1"/>
  <c r="D17" i="3"/>
  <c r="F17" i="3" s="1"/>
  <c r="D15" i="3"/>
  <c r="F15" i="3" s="1"/>
  <c r="H15" i="3" s="1"/>
  <c r="D14" i="3"/>
  <c r="F14" i="3" s="1"/>
  <c r="H14" i="3" s="1"/>
  <c r="D13" i="3"/>
  <c r="F13" i="3" s="1"/>
  <c r="H13" i="3" s="1"/>
  <c r="D12" i="3"/>
  <c r="F12" i="3" s="1"/>
  <c r="H12" i="3" s="1"/>
  <c r="D10" i="3"/>
  <c r="F10" i="3" s="1"/>
  <c r="H10" i="3" s="1"/>
  <c r="D20" i="3"/>
  <c r="F20" i="3" s="1"/>
  <c r="H20" i="3" s="1"/>
  <c r="D19" i="3"/>
  <c r="F19" i="3" s="1"/>
  <c r="D11" i="3"/>
  <c r="F11" i="3" s="1"/>
  <c r="H11" i="3" s="1"/>
  <c r="H17" i="3"/>
  <c r="D16" i="3"/>
  <c r="F16" i="3" s="1"/>
  <c r="H16" i="3" s="1"/>
  <c r="D18" i="3"/>
  <c r="F18" i="3" s="1"/>
  <c r="D9" i="3"/>
  <c r="F9" i="3" s="1"/>
  <c r="H9" i="3" s="1"/>
  <c r="D8" i="3"/>
  <c r="F8" i="3" s="1"/>
  <c r="J11" i="1"/>
  <c r="G11" i="1"/>
  <c r="I11" i="1"/>
  <c r="H11" i="1"/>
  <c r="J15" i="1"/>
  <c r="J8" i="1" l="1"/>
  <c r="G8" i="3"/>
  <c r="H8" i="3" s="1"/>
  <c r="I8" i="1" a="1"/>
  <c r="I8" i="1" s="1"/>
  <c r="J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J5" authorId="0" shapeId="0" xr:uid="{F76B2C04-BA5B-4516-A34B-794601C1C82E}">
      <text>
        <r>
          <rPr>
            <b/>
            <sz val="9"/>
            <color indexed="81"/>
            <rFont val="MS P ゴシック"/>
            <family val="3"/>
            <charset val="128"/>
          </rPr>
          <t>山梨県:</t>
        </r>
        <r>
          <rPr>
            <sz val="9"/>
            <color indexed="81"/>
            <rFont val="MS P ゴシック"/>
            <family val="3"/>
            <charset val="128"/>
          </rPr>
          <t xml:space="preserve">
I8とJ8の数値を比較し、小さい方の値を返す</t>
        </r>
      </text>
    </comment>
    <comment ref="I8" authorId="0" shapeId="0" xr:uid="{4378AB7B-7DDE-4969-A9C3-974FF441EF8D}">
      <text>
        <r>
          <rPr>
            <b/>
            <sz val="9"/>
            <color indexed="81"/>
            <rFont val="MS P ゴシック"/>
            <family val="3"/>
            <charset val="128"/>
          </rPr>
          <t>山梨県:</t>
        </r>
        <r>
          <rPr>
            <sz val="9"/>
            <color indexed="81"/>
            <rFont val="MS P ゴシック"/>
            <family val="3"/>
            <charset val="128"/>
          </rPr>
          <t xml:space="preserve">
G11～J11のうち最も大きい数値の区分の上限を拾う。同数の場合はA&lt;B&lt;C&lt;Dの優先順位とする。ただし、全て0の場合は0とする。</t>
        </r>
      </text>
    </comment>
    <comment ref="J8" authorId="0" shapeId="0" xr:uid="{EB88068A-17EB-4B50-8B33-6EED87FE9AFF}">
      <text>
        <r>
          <rPr>
            <b/>
            <sz val="9"/>
            <color indexed="81"/>
            <rFont val="MS P ゴシック"/>
            <family val="3"/>
            <charset val="128"/>
          </rPr>
          <t>山梨県:</t>
        </r>
        <r>
          <rPr>
            <sz val="9"/>
            <color indexed="81"/>
            <rFont val="MS P ゴシック"/>
            <family val="3"/>
            <charset val="128"/>
          </rPr>
          <t xml:space="preserve">
支援単価の合計。#N/Aのセルは除外。</t>
        </r>
      </text>
    </comment>
    <comment ref="C9" authorId="0" shapeId="0" xr:uid="{FE594F61-6A85-4555-8352-B4555032C048}">
      <text>
        <r>
          <rPr>
            <b/>
            <sz val="9"/>
            <color indexed="81"/>
            <rFont val="MS P ゴシック"/>
            <family val="3"/>
            <charset val="128"/>
          </rPr>
          <t>山梨県:</t>
        </r>
        <r>
          <rPr>
            <sz val="9"/>
            <color indexed="81"/>
            <rFont val="MS P ゴシック"/>
            <family val="3"/>
            <charset val="128"/>
          </rPr>
          <t xml:space="preserve">
C列で正規を選択した数を返す</t>
        </r>
      </text>
    </comment>
    <comment ref="C10" authorId="0" shapeId="0" xr:uid="{8D3C405E-9C4A-4274-B3E0-6D8E043914F9}">
      <text>
        <r>
          <rPr>
            <b/>
            <sz val="9"/>
            <color indexed="81"/>
            <rFont val="MS P ゴシック"/>
            <family val="3"/>
            <charset val="128"/>
          </rPr>
          <t>山梨県:</t>
        </r>
        <r>
          <rPr>
            <sz val="9"/>
            <color indexed="81"/>
            <rFont val="MS P ゴシック"/>
            <family val="3"/>
            <charset val="128"/>
          </rPr>
          <t xml:space="preserve">
C列で非正規を選択した数を返す</t>
        </r>
      </text>
    </comment>
    <comment ref="F10" authorId="0" shapeId="0" xr:uid="{F0B8F5B5-B65D-4376-B98E-3F0C9E86B3B6}">
      <text>
        <r>
          <rPr>
            <b/>
            <sz val="9"/>
            <color indexed="81"/>
            <rFont val="MS P ゴシック"/>
            <family val="3"/>
            <charset val="128"/>
          </rPr>
          <t>山梨県:</t>
        </r>
        <r>
          <rPr>
            <sz val="9"/>
            <color indexed="81"/>
            <rFont val="MS P ゴシック"/>
            <family val="3"/>
            <charset val="128"/>
          </rPr>
          <t xml:space="preserve">
引き上げ区分別の人数をカウント</t>
        </r>
      </text>
    </comment>
    <comment ref="G14" authorId="0" shapeId="0" xr:uid="{B0B2CC9F-0D18-4813-85B0-5D95692A04CC}">
      <text>
        <r>
          <rPr>
            <b/>
            <sz val="9"/>
            <color indexed="81"/>
            <rFont val="MS P ゴシック"/>
            <family val="3"/>
            <charset val="128"/>
          </rPr>
          <t>山梨県:</t>
        </r>
        <r>
          <rPr>
            <sz val="9"/>
            <color indexed="81"/>
            <rFont val="MS P ゴシック"/>
            <family val="3"/>
            <charset val="128"/>
          </rPr>
          <t xml:space="preserve">
引上後の賃金が1,113円以上かを判定。満たしていなければ×</t>
        </r>
      </text>
    </comment>
    <comment ref="I14" authorId="0" shapeId="0" xr:uid="{A48FBF95-B3B1-4646-BEAB-04B9FE836F6D}">
      <text>
        <r>
          <rPr>
            <b/>
            <sz val="9"/>
            <color indexed="81"/>
            <rFont val="MS P ゴシック"/>
            <family val="3"/>
            <charset val="128"/>
          </rPr>
          <t>山梨県:</t>
        </r>
        <r>
          <rPr>
            <sz val="9"/>
            <color indexed="81"/>
            <rFont val="MS P ゴシック"/>
            <family val="3"/>
            <charset val="128"/>
          </rPr>
          <t xml:space="preserve">
引上額に応じて、区分を返す</t>
        </r>
      </text>
    </comment>
    <comment ref="J14" authorId="0" shapeId="0" xr:uid="{2F4292E3-6E49-43F3-9F3F-C71A3D3B0636}">
      <text>
        <r>
          <rPr>
            <b/>
            <sz val="9"/>
            <color indexed="81"/>
            <rFont val="MS P ゴシック"/>
            <family val="3"/>
            <charset val="128"/>
          </rPr>
          <t>山梨県:</t>
        </r>
        <r>
          <rPr>
            <sz val="9"/>
            <color indexed="81"/>
            <rFont val="MS P ゴシック"/>
            <family val="3"/>
            <charset val="128"/>
          </rPr>
          <t xml:space="preserve">
正規・非正規の別と区分から区分表シートの該当単価を返す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E6" authorId="0" shapeId="0" xr:uid="{7972F9CD-D5CB-4B79-B11C-94445CA811EA}">
      <text>
        <r>
          <rPr>
            <b/>
            <sz val="9"/>
            <color indexed="81"/>
            <rFont val="MS P ゴシック"/>
            <family val="3"/>
            <charset val="128"/>
          </rPr>
          <t>山梨県:</t>
        </r>
        <r>
          <rPr>
            <sz val="9"/>
            <color indexed="81"/>
            <rFont val="MS P ゴシック"/>
            <family val="3"/>
            <charset val="128"/>
          </rPr>
          <t xml:space="preserve">
対象者の6ヶ月の勤務時間合計の数値を入力してください。
なお、分単位の計算は次のとおり。
　○分÷60
（例：30分⇒0.5）</t>
        </r>
      </text>
    </comment>
    <comment ref="H6" authorId="0" shapeId="0" xr:uid="{39ABC990-C476-4984-B822-FB042B7C516E}">
      <text>
        <r>
          <rPr>
            <b/>
            <sz val="9"/>
            <color indexed="81"/>
            <rFont val="MS P ゴシック"/>
            <family val="3"/>
            <charset val="128"/>
          </rPr>
          <t>山梨県:</t>
        </r>
        <r>
          <rPr>
            <sz val="9"/>
            <color indexed="81"/>
            <rFont val="MS P ゴシック"/>
            <family val="3"/>
            <charset val="128"/>
          </rPr>
          <t xml:space="preserve">
全員が「○」である必要があります。
「×」の対象者がいた場合は、様式第1号の3のシートからその対象者を削除してください。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<sst xmlns="http://schemas.openxmlformats.org/spreadsheetml/2006/main" count="112" uniqueCount="65">
  <si>
    <t>賃上げを行う従業員の数</t>
    <rPh sb="0" eb="2">
      <t>チンア</t>
    </rPh>
    <rPh sb="4" eb="5">
      <t>オコナ</t>
    </rPh>
    <rPh sb="6" eb="9">
      <t>ジュウギョウイン</t>
    </rPh>
    <rPh sb="10" eb="11">
      <t>カズ</t>
    </rPh>
    <phoneticPr fontId="2"/>
  </si>
  <si>
    <t>正規雇用者</t>
    <rPh sb="0" eb="2">
      <t>セイキ</t>
    </rPh>
    <rPh sb="2" eb="5">
      <t>コヨウシャ</t>
    </rPh>
    <phoneticPr fontId="2"/>
  </si>
  <si>
    <t>非正規雇用者</t>
    <rPh sb="0" eb="3">
      <t>ヒセイキ</t>
    </rPh>
    <rPh sb="3" eb="6">
      <t>コヨウシャ</t>
    </rPh>
    <phoneticPr fontId="2"/>
  </si>
  <si>
    <t>人</t>
    <rPh sb="0" eb="1">
      <t>ニン</t>
    </rPh>
    <phoneticPr fontId="2"/>
  </si>
  <si>
    <t>賃上げ対象者一覧</t>
    <rPh sb="0" eb="2">
      <t>チンア</t>
    </rPh>
    <rPh sb="3" eb="6">
      <t>タイショウシャ</t>
    </rPh>
    <rPh sb="6" eb="8">
      <t>イチラン</t>
    </rPh>
    <phoneticPr fontId="2"/>
  </si>
  <si>
    <t>名前</t>
    <rPh sb="0" eb="2">
      <t>ナマエ</t>
    </rPh>
    <phoneticPr fontId="2"/>
  </si>
  <si>
    <t>正・非別</t>
    <rPh sb="0" eb="1">
      <t>タダシ</t>
    </rPh>
    <rPh sb="2" eb="3">
      <t>ヒ</t>
    </rPh>
    <rPh sb="3" eb="4">
      <t>ベツ</t>
    </rPh>
    <phoneticPr fontId="2"/>
  </si>
  <si>
    <t>引上前賃金</t>
    <rPh sb="0" eb="1">
      <t>ヒ</t>
    </rPh>
    <rPh sb="1" eb="2">
      <t>ア</t>
    </rPh>
    <rPh sb="2" eb="3">
      <t>マエ</t>
    </rPh>
    <rPh sb="3" eb="5">
      <t>チンギン</t>
    </rPh>
    <phoneticPr fontId="2"/>
  </si>
  <si>
    <t>⇒</t>
    <phoneticPr fontId="2"/>
  </si>
  <si>
    <t>引上後賃金</t>
    <rPh sb="0" eb="1">
      <t>ヒ</t>
    </rPh>
    <rPh sb="1" eb="2">
      <t>ア</t>
    </rPh>
    <rPh sb="2" eb="3">
      <t>ゴ</t>
    </rPh>
    <rPh sb="3" eb="5">
      <t>チンギン</t>
    </rPh>
    <phoneticPr fontId="2"/>
  </si>
  <si>
    <t>引上額</t>
    <rPh sb="0" eb="1">
      <t>ヒ</t>
    </rPh>
    <rPh sb="1" eb="2">
      <t>ア</t>
    </rPh>
    <rPh sb="2" eb="3">
      <t>ガク</t>
    </rPh>
    <phoneticPr fontId="2"/>
  </si>
  <si>
    <t>引き上げ区分表</t>
    <rPh sb="0" eb="1">
      <t>ヒ</t>
    </rPh>
    <rPh sb="2" eb="3">
      <t>ア</t>
    </rPh>
    <rPh sb="4" eb="6">
      <t>クブン</t>
    </rPh>
    <rPh sb="6" eb="7">
      <t>ヒョウ</t>
    </rPh>
    <phoneticPr fontId="2"/>
  </si>
  <si>
    <t>引き上げ幅</t>
    <rPh sb="0" eb="1">
      <t>ヒ</t>
    </rPh>
    <rPh sb="2" eb="3">
      <t>ア</t>
    </rPh>
    <rPh sb="4" eb="5">
      <t>ハバ</t>
    </rPh>
    <phoneticPr fontId="2"/>
  </si>
  <si>
    <t>上限額</t>
    <rPh sb="0" eb="2">
      <t>ジョウゲン</t>
    </rPh>
    <rPh sb="2" eb="3">
      <t>ガク</t>
    </rPh>
    <phoneticPr fontId="2"/>
  </si>
  <si>
    <t>50～64円</t>
    <rPh sb="5" eb="6">
      <t>エン</t>
    </rPh>
    <phoneticPr fontId="2"/>
  </si>
  <si>
    <t>65～74円</t>
    <rPh sb="5" eb="6">
      <t>エン</t>
    </rPh>
    <phoneticPr fontId="2"/>
  </si>
  <si>
    <t>75～99円</t>
    <rPh sb="5" eb="6">
      <t>エン</t>
    </rPh>
    <phoneticPr fontId="2"/>
  </si>
  <si>
    <t>100円～</t>
    <rPh sb="3" eb="4">
      <t>エン</t>
    </rPh>
    <phoneticPr fontId="2"/>
  </si>
  <si>
    <t>区分</t>
    <rPh sb="0" eb="2">
      <t>クブン</t>
    </rPh>
    <phoneticPr fontId="2"/>
  </si>
  <si>
    <t>A</t>
    <phoneticPr fontId="2"/>
  </si>
  <si>
    <t>B</t>
    <phoneticPr fontId="2"/>
  </si>
  <si>
    <t>C</t>
    <phoneticPr fontId="2"/>
  </si>
  <si>
    <t>D</t>
    <phoneticPr fontId="2"/>
  </si>
  <si>
    <t>支援単価</t>
    <rPh sb="0" eb="2">
      <t>シエン</t>
    </rPh>
    <rPh sb="2" eb="4">
      <t>タンカ</t>
    </rPh>
    <phoneticPr fontId="2"/>
  </si>
  <si>
    <t>正規</t>
    <rPh sb="0" eb="2">
      <t>セイキ</t>
    </rPh>
    <phoneticPr fontId="2"/>
  </si>
  <si>
    <t>非正規</t>
    <rPh sb="0" eb="3">
      <t>ヒセイキ</t>
    </rPh>
    <phoneticPr fontId="2"/>
  </si>
  <si>
    <t>1,113円以上</t>
    <rPh sb="5" eb="6">
      <t>エン</t>
    </rPh>
    <rPh sb="6" eb="8">
      <t>イジョウ</t>
    </rPh>
    <phoneticPr fontId="2"/>
  </si>
  <si>
    <t>区分</t>
    <rPh sb="0" eb="2">
      <t>クブン</t>
    </rPh>
    <phoneticPr fontId="2"/>
  </si>
  <si>
    <t>人数</t>
    <rPh sb="0" eb="2">
      <t>ニンズウ</t>
    </rPh>
    <phoneticPr fontId="2"/>
  </si>
  <si>
    <t>A</t>
    <phoneticPr fontId="2"/>
  </si>
  <si>
    <t>B</t>
    <phoneticPr fontId="2"/>
  </si>
  <si>
    <t>C</t>
    <phoneticPr fontId="2"/>
  </si>
  <si>
    <t>D</t>
    <phoneticPr fontId="2"/>
  </si>
  <si>
    <t>交付申請額
（Ⅲ）</t>
    <rPh sb="0" eb="2">
      <t>コウフ</t>
    </rPh>
    <rPh sb="2" eb="5">
      <t>シンセイガク</t>
    </rPh>
    <phoneticPr fontId="2"/>
  </si>
  <si>
    <t>事業所名</t>
    <rPh sb="0" eb="3">
      <t>ジギョウショ</t>
    </rPh>
    <rPh sb="3" eb="4">
      <t>メイ</t>
    </rPh>
    <phoneticPr fontId="2"/>
  </si>
  <si>
    <t>支給上限額
（Ⅱ）</t>
    <rPh sb="0" eb="2">
      <t>シキュウ</t>
    </rPh>
    <rPh sb="2" eb="5">
      <t>ジョウゲンガク</t>
    </rPh>
    <phoneticPr fontId="2"/>
  </si>
  <si>
    <t>支給積算額
（Ⅰ）</t>
    <rPh sb="0" eb="2">
      <t>シキュウ</t>
    </rPh>
    <rPh sb="2" eb="4">
      <t>セキサン</t>
    </rPh>
    <rPh sb="4" eb="5">
      <t>ガク</t>
    </rPh>
    <phoneticPr fontId="2"/>
  </si>
  <si>
    <t>様式第１号の３ （第４条、第１０条関係）</t>
    <rPh sb="0" eb="2">
      <t>ヨウシキ</t>
    </rPh>
    <rPh sb="2" eb="3">
      <t>ダイ</t>
    </rPh>
    <rPh sb="4" eb="5">
      <t>ゴウ</t>
    </rPh>
    <rPh sb="9" eb="10">
      <t>ダイ</t>
    </rPh>
    <rPh sb="11" eb="12">
      <t>ジョウ</t>
    </rPh>
    <rPh sb="13" eb="14">
      <t>ダイ</t>
    </rPh>
    <rPh sb="16" eb="17">
      <t>ジョウ</t>
    </rPh>
    <rPh sb="17" eb="19">
      <t>カンケイ</t>
    </rPh>
    <phoneticPr fontId="2"/>
  </si>
  <si>
    <t>賃金引上げ対象労働者一覧表兼支給額計算シート</t>
    <phoneticPr fontId="2"/>
  </si>
  <si>
    <t>6ヶ月
勤務時間
合計</t>
    <rPh sb="2" eb="3">
      <t>ゲツ</t>
    </rPh>
    <rPh sb="4" eb="6">
      <t>キンム</t>
    </rPh>
    <rPh sb="6" eb="8">
      <t>ジカン</t>
    </rPh>
    <rPh sb="9" eb="11">
      <t>ゴウケイ</t>
    </rPh>
    <phoneticPr fontId="2"/>
  </si>
  <si>
    <t>6ヶ月
企業負担
額</t>
    <rPh sb="2" eb="3">
      <t>ゲツ</t>
    </rPh>
    <rPh sb="4" eb="6">
      <t>キギョウ</t>
    </rPh>
    <rPh sb="6" eb="8">
      <t>フタン</t>
    </rPh>
    <rPh sb="9" eb="10">
      <t>ガク</t>
    </rPh>
    <phoneticPr fontId="2"/>
  </si>
  <si>
    <t>判定</t>
    <rPh sb="0" eb="2">
      <t>ハンテイ</t>
    </rPh>
    <phoneticPr fontId="2"/>
  </si>
  <si>
    <t>賃金
引上げ額</t>
    <rPh sb="0" eb="2">
      <t>チンギン</t>
    </rPh>
    <rPh sb="3" eb="5">
      <t>ヒキア</t>
    </rPh>
    <rPh sb="4" eb="5">
      <t>ア</t>
    </rPh>
    <rPh sb="6" eb="7">
      <t>ガク</t>
    </rPh>
    <phoneticPr fontId="2"/>
  </si>
  <si>
    <t>※実績報告時に対象者かどうか確認し、様式第1号の3とともに提出ください。</t>
    <rPh sb="18" eb="20">
      <t>ヨウシキ</t>
    </rPh>
    <rPh sb="20" eb="21">
      <t>ダイ</t>
    </rPh>
    <rPh sb="22" eb="23">
      <t>ゴウ</t>
    </rPh>
    <rPh sb="29" eb="31">
      <t>テイシュツ</t>
    </rPh>
    <phoneticPr fontId="2"/>
  </si>
  <si>
    <t>本シートの利用方法について</t>
    <rPh sb="0" eb="1">
      <t>ホン</t>
    </rPh>
    <rPh sb="5" eb="7">
      <t>リヨウ</t>
    </rPh>
    <rPh sb="7" eb="9">
      <t>ホウホウ</t>
    </rPh>
    <phoneticPr fontId="2"/>
  </si>
  <si>
    <t>非正規労働者の対象者確認シート</t>
    <rPh sb="0" eb="3">
      <t>ヒセイキ</t>
    </rPh>
    <rPh sb="3" eb="6">
      <t>ロウドウシャ</t>
    </rPh>
    <rPh sb="7" eb="10">
      <t>タイショウシャ</t>
    </rPh>
    <rPh sb="10" eb="12">
      <t>カクニン</t>
    </rPh>
    <phoneticPr fontId="2"/>
  </si>
  <si>
    <t>（１）様式第1号の3</t>
    <rPh sb="3" eb="5">
      <t>ヨウシキ</t>
    </rPh>
    <rPh sb="5" eb="6">
      <t>ダイ</t>
    </rPh>
    <rPh sb="7" eb="8">
      <t>ゴウ</t>
    </rPh>
    <phoneticPr fontId="2"/>
  </si>
  <si>
    <t>○「様式第1号の3」のシートは、交付申請時及び実績報告時に提出する資料の一つです。</t>
    <rPh sb="2" eb="4">
      <t>ヨウシキ</t>
    </rPh>
    <rPh sb="4" eb="5">
      <t>ダイ</t>
    </rPh>
    <rPh sb="6" eb="7">
      <t>ゴウ</t>
    </rPh>
    <rPh sb="16" eb="18">
      <t>コウフ</t>
    </rPh>
    <rPh sb="18" eb="21">
      <t>シンセイジ</t>
    </rPh>
    <rPh sb="21" eb="22">
      <t>オヨ</t>
    </rPh>
    <rPh sb="23" eb="25">
      <t>ジッセキ</t>
    </rPh>
    <rPh sb="25" eb="27">
      <t>ホウコク</t>
    </rPh>
    <rPh sb="27" eb="28">
      <t>ジ</t>
    </rPh>
    <rPh sb="29" eb="31">
      <t>テイシュツ</t>
    </rPh>
    <rPh sb="33" eb="35">
      <t>シリョウ</t>
    </rPh>
    <rPh sb="36" eb="37">
      <t>ヒト</t>
    </rPh>
    <phoneticPr fontId="2"/>
  </si>
  <si>
    <t>○水色の着色があるセルは自動計算や自動判定されるため修正することはできません。</t>
    <rPh sb="1" eb="3">
      <t>ミズイロ</t>
    </rPh>
    <rPh sb="4" eb="6">
      <t>チャクショク</t>
    </rPh>
    <rPh sb="12" eb="14">
      <t>ジドウ</t>
    </rPh>
    <rPh sb="14" eb="16">
      <t>ケイサン</t>
    </rPh>
    <rPh sb="17" eb="19">
      <t>ジドウ</t>
    </rPh>
    <rPh sb="19" eb="21">
      <t>ハンテイ</t>
    </rPh>
    <rPh sb="26" eb="28">
      <t>シュウセイ</t>
    </rPh>
    <phoneticPr fontId="2"/>
  </si>
  <si>
    <t>・「名前」…賃上げ対象者の名前をフルネームで記入</t>
    <rPh sb="2" eb="4">
      <t>ナマエ</t>
    </rPh>
    <rPh sb="6" eb="8">
      <t>チンア</t>
    </rPh>
    <rPh sb="9" eb="12">
      <t>タイショウシャ</t>
    </rPh>
    <rPh sb="13" eb="15">
      <t>ナマエ</t>
    </rPh>
    <rPh sb="22" eb="24">
      <t>キニュウ</t>
    </rPh>
    <phoneticPr fontId="2"/>
  </si>
  <si>
    <t>・「正・非別」…正規労働者か非正規労働者かを選択</t>
    <rPh sb="2" eb="3">
      <t>セイ</t>
    </rPh>
    <rPh sb="4" eb="5">
      <t>ヒ</t>
    </rPh>
    <rPh sb="5" eb="6">
      <t>ベツ</t>
    </rPh>
    <rPh sb="8" eb="10">
      <t>セイキ</t>
    </rPh>
    <rPh sb="10" eb="13">
      <t>ロウドウシャ</t>
    </rPh>
    <rPh sb="14" eb="15">
      <t>ヒ</t>
    </rPh>
    <rPh sb="15" eb="17">
      <t>セイキ</t>
    </rPh>
    <rPh sb="17" eb="20">
      <t>ロウドウシャ</t>
    </rPh>
    <rPh sb="22" eb="24">
      <t>センタク</t>
    </rPh>
    <phoneticPr fontId="2"/>
  </si>
  <si>
    <t>・「引上前賃金」…賃上げ前の時間当たりの賃金額を記入</t>
    <rPh sb="2" eb="3">
      <t>ヒ</t>
    </rPh>
    <rPh sb="3" eb="4">
      <t>ア</t>
    </rPh>
    <rPh sb="4" eb="5">
      <t>マエ</t>
    </rPh>
    <rPh sb="5" eb="7">
      <t>チンギン</t>
    </rPh>
    <rPh sb="9" eb="11">
      <t>チンア</t>
    </rPh>
    <rPh sb="12" eb="13">
      <t>マエ</t>
    </rPh>
    <rPh sb="14" eb="16">
      <t>ジカン</t>
    </rPh>
    <rPh sb="16" eb="17">
      <t>ア</t>
    </rPh>
    <rPh sb="20" eb="22">
      <t>チンギン</t>
    </rPh>
    <rPh sb="22" eb="23">
      <t>ガク</t>
    </rPh>
    <rPh sb="24" eb="26">
      <t>キニュウ</t>
    </rPh>
    <phoneticPr fontId="2"/>
  </si>
  <si>
    <t>・「事業所名」…賃上げ対象者が所属する事業所の名称（会社名、支店名、屋号など）を記入</t>
    <rPh sb="2" eb="5">
      <t>ジギョウショ</t>
    </rPh>
    <rPh sb="5" eb="6">
      <t>メイ</t>
    </rPh>
    <rPh sb="8" eb="10">
      <t>チンア</t>
    </rPh>
    <rPh sb="11" eb="14">
      <t>タイショウシャ</t>
    </rPh>
    <rPh sb="15" eb="17">
      <t>ショゾク</t>
    </rPh>
    <rPh sb="19" eb="22">
      <t>ジギョウショ</t>
    </rPh>
    <rPh sb="23" eb="25">
      <t>メイショウ</t>
    </rPh>
    <rPh sb="26" eb="29">
      <t>カイシャメイ</t>
    </rPh>
    <rPh sb="30" eb="33">
      <t>シテンメイ</t>
    </rPh>
    <rPh sb="34" eb="36">
      <t>ヤゴウ</t>
    </rPh>
    <rPh sb="40" eb="42">
      <t>キニュウ</t>
    </rPh>
    <phoneticPr fontId="2"/>
  </si>
  <si>
    <t>・「引上後賃金」…賃上げ後の時間当たりの賃金額を記入</t>
    <rPh sb="2" eb="3">
      <t>ヒ</t>
    </rPh>
    <rPh sb="3" eb="4">
      <t>ア</t>
    </rPh>
    <rPh sb="4" eb="5">
      <t>ゴ</t>
    </rPh>
    <rPh sb="5" eb="7">
      <t>チンギン</t>
    </rPh>
    <rPh sb="9" eb="11">
      <t>チンア</t>
    </rPh>
    <rPh sb="12" eb="13">
      <t>ゴ</t>
    </rPh>
    <rPh sb="14" eb="17">
      <t>ジカンア</t>
    </rPh>
    <rPh sb="20" eb="23">
      <t>チンギンガク</t>
    </rPh>
    <rPh sb="24" eb="26">
      <t>キニュウ</t>
    </rPh>
    <phoneticPr fontId="2"/>
  </si>
  <si>
    <t>○申請者が入力する箇所（着色のないセル）は次の項目です。</t>
    <rPh sb="1" eb="4">
      <t>シンセイシャ</t>
    </rPh>
    <rPh sb="5" eb="7">
      <t>ニュウリョク</t>
    </rPh>
    <rPh sb="9" eb="11">
      <t>カショ</t>
    </rPh>
    <rPh sb="12" eb="14">
      <t>チャクショク</t>
    </rPh>
    <rPh sb="21" eb="22">
      <t>ツギ</t>
    </rPh>
    <rPh sb="23" eb="25">
      <t>コウモク</t>
    </rPh>
    <phoneticPr fontId="2"/>
  </si>
  <si>
    <t>○上記を入力すると自動的に支給積算額（Ⅰ）、支給上限額（Ⅱ）、交付申請額（Ⅲ）が計算されます。</t>
    <rPh sb="1" eb="3">
      <t>ジョウキ</t>
    </rPh>
    <rPh sb="4" eb="6">
      <t>ニュウリョク</t>
    </rPh>
    <rPh sb="9" eb="12">
      <t>ジドウテキ</t>
    </rPh>
    <rPh sb="13" eb="15">
      <t>シキュウ</t>
    </rPh>
    <rPh sb="15" eb="17">
      <t>セキサン</t>
    </rPh>
    <rPh sb="17" eb="18">
      <t>ガク</t>
    </rPh>
    <rPh sb="22" eb="24">
      <t>シキュウ</t>
    </rPh>
    <rPh sb="24" eb="27">
      <t>ジョウゲンガク</t>
    </rPh>
    <rPh sb="31" eb="33">
      <t>コウフ</t>
    </rPh>
    <rPh sb="33" eb="35">
      <t>シンセイ</t>
    </rPh>
    <rPh sb="35" eb="36">
      <t>ガク</t>
    </rPh>
    <rPh sb="40" eb="42">
      <t>ケイサン</t>
    </rPh>
    <phoneticPr fontId="2"/>
  </si>
  <si>
    <t>　計算された数値を、交付申請書（実績報告時は実績報告書）に記載してください。</t>
    <rPh sb="1" eb="3">
      <t>ケイサン</t>
    </rPh>
    <rPh sb="6" eb="8">
      <t>スウチ</t>
    </rPh>
    <rPh sb="10" eb="12">
      <t>コウフ</t>
    </rPh>
    <rPh sb="12" eb="15">
      <t>シンセイショ</t>
    </rPh>
    <rPh sb="16" eb="18">
      <t>ジッセキ</t>
    </rPh>
    <rPh sb="18" eb="20">
      <t>ホウコク</t>
    </rPh>
    <rPh sb="20" eb="21">
      <t>ジ</t>
    </rPh>
    <rPh sb="22" eb="24">
      <t>ジッセキ</t>
    </rPh>
    <rPh sb="24" eb="27">
      <t>ホウコクショ</t>
    </rPh>
    <rPh sb="29" eb="31">
      <t>キサイ</t>
    </rPh>
    <phoneticPr fontId="2"/>
  </si>
  <si>
    <t>（２）対象労働者チェック</t>
    <rPh sb="3" eb="5">
      <t>タイショウ</t>
    </rPh>
    <rPh sb="5" eb="8">
      <t>ロウドウシャ</t>
    </rPh>
    <phoneticPr fontId="2"/>
  </si>
  <si>
    <t>○「対象労働者チェック」のシートは、非正規労働者が申請対象者か実績報告時に確認するシートです。</t>
    <rPh sb="2" eb="4">
      <t>タイショウ</t>
    </rPh>
    <rPh sb="4" eb="7">
      <t>ロウドウシャ</t>
    </rPh>
    <rPh sb="18" eb="21">
      <t>ヒセイキ</t>
    </rPh>
    <rPh sb="21" eb="24">
      <t>ロウドウシャ</t>
    </rPh>
    <rPh sb="25" eb="27">
      <t>シンセイ</t>
    </rPh>
    <rPh sb="27" eb="30">
      <t>タイショウシャ</t>
    </rPh>
    <rPh sb="31" eb="33">
      <t>ジッセキ</t>
    </rPh>
    <rPh sb="33" eb="35">
      <t>ホウコク</t>
    </rPh>
    <rPh sb="35" eb="36">
      <t>ジ</t>
    </rPh>
    <rPh sb="37" eb="39">
      <t>カクニン</t>
    </rPh>
    <phoneticPr fontId="2"/>
  </si>
  <si>
    <t>○実績報告時に「様式第1号の3」と併せて提出してください。</t>
    <rPh sb="1" eb="3">
      <t>ジッセキ</t>
    </rPh>
    <rPh sb="3" eb="5">
      <t>ホウコク</t>
    </rPh>
    <rPh sb="5" eb="6">
      <t>ジ</t>
    </rPh>
    <rPh sb="8" eb="10">
      <t>ヨウシキ</t>
    </rPh>
    <rPh sb="10" eb="11">
      <t>ダイ</t>
    </rPh>
    <rPh sb="12" eb="13">
      <t>ゴウ</t>
    </rPh>
    <rPh sb="17" eb="18">
      <t>アワ</t>
    </rPh>
    <rPh sb="20" eb="22">
      <t>テイシュツ</t>
    </rPh>
    <phoneticPr fontId="2"/>
  </si>
  <si>
    <t>○水色の着色があるセルは自動計算や自動判定されるため修正することはできません。</t>
    <phoneticPr fontId="2"/>
  </si>
  <si>
    <t>○申請者が入力する箇所（着色のないセル）は賃上げ対象者の「6ヶ月勤務時間合計」です。</t>
    <rPh sb="1" eb="4">
      <t>シンセイシャ</t>
    </rPh>
    <rPh sb="5" eb="7">
      <t>ニュウリョク</t>
    </rPh>
    <rPh sb="9" eb="11">
      <t>カショ</t>
    </rPh>
    <rPh sb="12" eb="14">
      <t>チャクショク</t>
    </rPh>
    <rPh sb="21" eb="23">
      <t>チンア</t>
    </rPh>
    <rPh sb="24" eb="27">
      <t>タイショウシャ</t>
    </rPh>
    <rPh sb="31" eb="32">
      <t>ゲツ</t>
    </rPh>
    <rPh sb="32" eb="34">
      <t>キンム</t>
    </rPh>
    <rPh sb="34" eb="36">
      <t>ジカン</t>
    </rPh>
    <rPh sb="36" eb="38">
      <t>ゴウケイ</t>
    </rPh>
    <phoneticPr fontId="2"/>
  </si>
  <si>
    <t>　※賃上げによる6ヶ月の企業負担額が支援単価以上の場合が支給対象となります。</t>
    <rPh sb="2" eb="4">
      <t>チンア</t>
    </rPh>
    <rPh sb="10" eb="11">
      <t>ゲツ</t>
    </rPh>
    <rPh sb="12" eb="14">
      <t>キギョウ</t>
    </rPh>
    <rPh sb="14" eb="16">
      <t>フタン</t>
    </rPh>
    <rPh sb="16" eb="17">
      <t>ガク</t>
    </rPh>
    <rPh sb="18" eb="20">
      <t>シエン</t>
    </rPh>
    <rPh sb="20" eb="22">
      <t>タンカ</t>
    </rPh>
    <rPh sb="22" eb="24">
      <t>イジョウ</t>
    </rPh>
    <rPh sb="25" eb="27">
      <t>バアイ</t>
    </rPh>
    <rPh sb="28" eb="30">
      <t>シキュウ</t>
    </rPh>
    <rPh sb="30" eb="32">
      <t>タイショウ</t>
    </rPh>
    <phoneticPr fontId="2"/>
  </si>
  <si>
    <t>○「判定」が×の者は対象外となりますので、「様式第1号の3」から該当者を除いてください。</t>
    <rPh sb="2" eb="4">
      <t>ハンテイ</t>
    </rPh>
    <rPh sb="8" eb="9">
      <t>モノ</t>
    </rPh>
    <rPh sb="10" eb="13">
      <t>タイショウガイ</t>
    </rPh>
    <rPh sb="22" eb="24">
      <t>ヨウシキ</t>
    </rPh>
    <rPh sb="24" eb="25">
      <t>ダイ</t>
    </rPh>
    <rPh sb="26" eb="27">
      <t>ゴウ</t>
    </rPh>
    <rPh sb="32" eb="35">
      <t>ガイトウシャ</t>
    </rPh>
    <rPh sb="36" eb="37">
      <t>ノゾ</t>
    </rPh>
    <phoneticPr fontId="2"/>
  </si>
  <si>
    <t>　※提出時には、全ての賃上げ対象者の「判定」が○になっていることを確認してください。</t>
    <rPh sb="2" eb="4">
      <t>テイシュツ</t>
    </rPh>
    <rPh sb="4" eb="5">
      <t>ジ</t>
    </rPh>
    <rPh sb="8" eb="9">
      <t>スベ</t>
    </rPh>
    <rPh sb="11" eb="13">
      <t>チンア</t>
    </rPh>
    <rPh sb="14" eb="17">
      <t>タイショウシャ</t>
    </rPh>
    <rPh sb="19" eb="21">
      <t>ハンテイ</t>
    </rPh>
    <rPh sb="33" eb="35">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</si>
</sst>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color theme="1"/>
      <name val="Yu Gothic"/>
      <family val="2"/>
      <scheme val="minor"/>
    </font>
    <font>
      <sz val="6"/>
      <name val="Yu Gothic"/>
      <family val="3"/>
      <charset val="128"/>
      <scheme val="minor"/>
    </font>
    <font>
      <sz val="14"/>
      <color theme="1"/>
      <name val="Yu Gothic"/>
      <family val="2"/>
      <scheme val="minor"/>
    </font>
    <font>
      <sz val="9"/>
      <color indexed="81"/>
      <name val="MS P ゴシック"/>
      <family val="3"/>
      <charset val="128"/>
    </font>
    <font>
      <b/>
      <sz val="9"/>
      <color indexed="81"/>
      <name val="MS P ゴシック"/>
      <family val="3"/>
      <charset val="128"/>
    </font>
    <font>
      <sz val="10"/>
      <color theme="1"/>
      <name val="Yu Gothic"/>
      <family val="2"/>
      <scheme val="minor"/>
    </font>
    <font>
      <sz val="10"/>
      <color theme="1"/>
      <name val="Yu Gothic"/>
      <family val="3"/>
      <charset val="128"/>
      <scheme val="minor"/>
    </font>
    <font>
      <sz val="11"/>
      <color theme="1"/>
      <name val="ＭＳ 明朝"/>
      <family val="1"/>
      <charset val="128"/>
    </font>
    <font>
      <u/>
      <sz val="11"/>
      <color theme="1"/>
      <name val="Yu Gothic"/>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6">
    <xf numFmtId="0" fontId="0" fillId="0" borderId="0" xfId="0"/>
    <xf numFmtId="0" fontId="0" fillId="0" borderId="0" xfId="0" applyAlignment="1">
      <alignment vertical="center"/>
    </xf>
    <xf numFmtId="0" fontId="0" fillId="0" borderId="1" xfId="0" applyBorder="1" applyAlignment="1">
      <alignment horizontal="center" vertical="center"/>
    </xf>
    <xf numFmtId="38" fontId="0" fillId="0" borderId="1" xfId="1" applyFont="1" applyBorder="1" applyAlignment="1"/>
    <xf numFmtId="0" fontId="0" fillId="0" borderId="1" xfId="0" applyBorder="1" applyAlignment="1">
      <alignment horizontal="center"/>
    </xf>
    <xf numFmtId="0" fontId="0" fillId="2" borderId="1" xfId="0" applyFill="1" applyBorder="1" applyAlignment="1">
      <alignment vertical="center"/>
    </xf>
    <xf numFmtId="0" fontId="0" fillId="2" borderId="1" xfId="0" applyFill="1" applyBorder="1" applyAlignment="1">
      <alignment horizontal="center" vertical="center"/>
    </xf>
    <xf numFmtId="38" fontId="0" fillId="2" borderId="1" xfId="1" applyFont="1" applyFill="1" applyBorder="1" applyAlignment="1">
      <alignment vertical="center"/>
    </xf>
    <xf numFmtId="38" fontId="0" fillId="2" borderId="3" xfId="0" applyNumberFormat="1" applyFill="1" applyBorder="1" applyAlignment="1">
      <alignment vertical="center"/>
    </xf>
    <xf numFmtId="0" fontId="3" fillId="0" borderId="0" xfId="0" applyFont="1" applyAlignment="1">
      <alignment vertical="center"/>
    </xf>
    <xf numFmtId="38" fontId="0" fillId="2" borderId="1" xfId="1" applyFont="1" applyFill="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vertical="center"/>
    </xf>
    <xf numFmtId="0" fontId="0" fillId="0" borderId="1" xfId="0" applyBorder="1" applyAlignment="1" applyProtection="1">
      <alignment vertical="center"/>
      <protection locked="0"/>
    </xf>
    <xf numFmtId="38" fontId="0" fillId="0" borderId="1" xfId="1" applyFont="1" applyBorder="1" applyAlignment="1" applyProtection="1">
      <alignment vertical="center"/>
      <protection locked="0"/>
    </xf>
    <xf numFmtId="0" fontId="0" fillId="2" borderId="1" xfId="0" applyFill="1" applyBorder="1"/>
    <xf numFmtId="38" fontId="0" fillId="2" borderId="1" xfId="0" applyNumberFormat="1" applyFill="1" applyBorder="1"/>
    <xf numFmtId="0" fontId="0" fillId="0" borderId="1" xfId="0" applyBorder="1" applyProtection="1">
      <protection locked="0"/>
    </xf>
    <xf numFmtId="0" fontId="9" fillId="0" borderId="0" xfId="0" applyFont="1"/>
    <xf numFmtId="0" fontId="0" fillId="0" borderId="1" xfId="0" applyBorder="1" applyAlignment="1">
      <alignment horizontal="center" vertical="center" wrapText="1"/>
    </xf>
    <xf numFmtId="0" fontId="0" fillId="0" borderId="1" xfId="0" applyBorder="1" applyAlignment="1">
      <alignment horizontal="center" wrapText="1"/>
    </xf>
    <xf numFmtId="0" fontId="8" fillId="0" borderId="0" xfId="0" applyFont="1" applyAlignment="1">
      <alignment horizontal="center" vertical="center"/>
    </xf>
    <xf numFmtId="0" fontId="0" fillId="3" borderId="0" xfId="0" applyFill="1" applyAlignment="1">
      <alignment horizontal="center"/>
    </xf>
    <xf numFmtId="0" fontId="0" fillId="0" borderId="0" xfId="0"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66675</xdr:colOff>
      <xdr:row>14</xdr:row>
      <xdr:rowOff>142875</xdr:rowOff>
    </xdr:from>
    <xdr:to>
      <xdr:col>9</xdr:col>
      <xdr:colOff>638175</xdr:colOff>
      <xdr:row>21</xdr:row>
      <xdr:rowOff>133350</xdr:rowOff>
    </xdr:to>
    <xdr:sp macro="" textlink="">
      <xdr:nvSpPr>
        <xdr:cNvPr id="2" name="テキスト ボックス 1">
          <a:extLst>
            <a:ext uri="{FF2B5EF4-FFF2-40B4-BE49-F238E27FC236}">
              <a16:creationId xmlns:a16="http://schemas.microsoft.com/office/drawing/2014/main" id="{1129E158-F673-C5D6-865F-F28A09086F70}"/>
            </a:ext>
          </a:extLst>
        </xdr:cNvPr>
        <xdr:cNvSpPr txBox="1"/>
      </xdr:nvSpPr>
      <xdr:spPr>
        <a:xfrm>
          <a:off x="66675" y="3476625"/>
          <a:ext cx="6743700" cy="16573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注意点</a:t>
          </a:r>
          <a:r>
            <a:rPr kumimoji="1" lang="en-US" altLang="ja-JP" sz="1100"/>
            <a:t>】</a:t>
          </a:r>
        </a:p>
        <a:p>
          <a:r>
            <a:rPr kumimoji="1" lang="ja-JP" altLang="en-US" sz="1100"/>
            <a:t>・シートには本支援金に申請する賃上げ対象者のみ記載してください。</a:t>
          </a:r>
          <a:endParaRPr kumimoji="1" lang="en-US" altLang="ja-JP" sz="1100"/>
        </a:p>
        <a:p>
          <a:r>
            <a:rPr kumimoji="1" lang="ja-JP" altLang="en-US" sz="1100"/>
            <a:t>・「</a:t>
          </a:r>
          <a:r>
            <a:rPr kumimoji="1" lang="en-US" altLang="ja-JP" sz="1100"/>
            <a:t>1,113</a:t>
          </a:r>
          <a:r>
            <a:rPr kumimoji="1" lang="ja-JP" altLang="en-US" sz="1100"/>
            <a:t>円以上」が</a:t>
          </a:r>
          <a:r>
            <a:rPr kumimoji="1" lang="en-US" altLang="ja-JP" sz="1100"/>
            <a:t>×</a:t>
          </a:r>
          <a:r>
            <a:rPr kumimoji="1" lang="ja-JP" altLang="en-US" sz="1100"/>
            <a:t>の者、「区分」・「支援単価」が</a:t>
          </a:r>
          <a:r>
            <a:rPr kumimoji="1" lang="en-US" altLang="ja-JP" sz="1100"/>
            <a:t>#N/A</a:t>
          </a:r>
          <a:r>
            <a:rPr kumimoji="1" lang="ja-JP" altLang="en-US" sz="1100"/>
            <a:t>の者は対象外となるためシートから除いてください。</a:t>
          </a:r>
          <a:endParaRPr kumimoji="1" lang="en-US" altLang="ja-JP" sz="1100"/>
        </a:p>
        <a:p>
          <a:r>
            <a:rPr kumimoji="1" lang="ja-JP" altLang="en-US" sz="1100"/>
            <a:t>・実績報告時に提出する際も、対象となる者のみ記載してください。（「非正規労働者の対象者確認シート」で「判定」が</a:t>
          </a:r>
          <a:r>
            <a:rPr kumimoji="1" lang="en-US" altLang="ja-JP" sz="1100"/>
            <a:t>×</a:t>
          </a:r>
          <a:r>
            <a:rPr kumimoji="1" lang="ja-JP" altLang="en-US" sz="1100"/>
            <a:t>になった者はシートから除いてください）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495300</xdr:colOff>
      <xdr:row>5</xdr:row>
      <xdr:rowOff>66674</xdr:rowOff>
    </xdr:from>
    <xdr:to>
      <xdr:col>9</xdr:col>
      <xdr:colOff>228600</xdr:colOff>
      <xdr:row>5</xdr:row>
      <xdr:rowOff>209549</xdr:rowOff>
    </xdr:to>
    <xdr:sp macro="" textlink="">
      <xdr:nvSpPr>
        <xdr:cNvPr id="2" name="矢印: 下 1">
          <a:extLst>
            <a:ext uri="{FF2B5EF4-FFF2-40B4-BE49-F238E27FC236}">
              <a16:creationId xmlns:a16="http://schemas.microsoft.com/office/drawing/2014/main" id="{24557CA6-129F-6975-F71C-DCD2362E225B}"/>
            </a:ext>
          </a:extLst>
        </xdr:cNvPr>
        <xdr:cNvSpPr/>
      </xdr:nvSpPr>
      <xdr:spPr>
        <a:xfrm rot="10800000">
          <a:off x="6334125" y="380999"/>
          <a:ext cx="457200" cy="1428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11</xdr:row>
      <xdr:rowOff>57148</xdr:rowOff>
    </xdr:from>
    <xdr:to>
      <xdr:col>8</xdr:col>
      <xdr:colOff>619125</xdr:colOff>
      <xdr:row>11</xdr:row>
      <xdr:rowOff>190499</xdr:rowOff>
    </xdr:to>
    <xdr:sp macro="" textlink="">
      <xdr:nvSpPr>
        <xdr:cNvPr id="3" name="矢印: 下 2">
          <a:extLst>
            <a:ext uri="{FF2B5EF4-FFF2-40B4-BE49-F238E27FC236}">
              <a16:creationId xmlns:a16="http://schemas.microsoft.com/office/drawing/2014/main" id="{CE390CDE-3356-4477-A55A-90170A61413C}"/>
            </a:ext>
          </a:extLst>
        </xdr:cNvPr>
        <xdr:cNvSpPr/>
      </xdr:nvSpPr>
      <xdr:spPr>
        <a:xfrm rot="10800000">
          <a:off x="5981700" y="1800223"/>
          <a:ext cx="476250" cy="13335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476250</xdr:colOff>
      <xdr:row>8</xdr:row>
      <xdr:rowOff>47625</xdr:rowOff>
    </xdr:from>
    <xdr:to>
      <xdr:col>9</xdr:col>
      <xdr:colOff>228600</xdr:colOff>
      <xdr:row>8</xdr:row>
      <xdr:rowOff>180976</xdr:rowOff>
    </xdr:to>
    <xdr:sp macro="" textlink="">
      <xdr:nvSpPr>
        <xdr:cNvPr id="4" name="矢印: 下 3">
          <a:extLst>
            <a:ext uri="{FF2B5EF4-FFF2-40B4-BE49-F238E27FC236}">
              <a16:creationId xmlns:a16="http://schemas.microsoft.com/office/drawing/2014/main" id="{A2EA6ADE-EB16-43CE-AF5B-8DC06F09B20F}"/>
            </a:ext>
          </a:extLst>
        </xdr:cNvPr>
        <xdr:cNvSpPr/>
      </xdr:nvSpPr>
      <xdr:spPr>
        <a:xfrm rot="10800000">
          <a:off x="6315075" y="1076325"/>
          <a:ext cx="476250" cy="133351"/>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F0BE9-59AC-4514-9410-C9DF24EB8067}">
  <dimension ref="A2:J31"/>
  <sheetViews>
    <sheetView tabSelected="1" zoomScaleNormal="100" workbookViewId="0"/>
  </sheetViews>
  <sheetFormatPr defaultRowHeight="18.75"/>
  <sheetData>
    <row r="2" spans="1:10">
      <c r="A2" s="24" t="s">
        <v>44</v>
      </c>
      <c r="B2" s="24"/>
      <c r="C2" s="24"/>
      <c r="D2" s="24"/>
      <c r="E2" s="24"/>
      <c r="F2" s="24"/>
      <c r="G2" s="24"/>
      <c r="H2" s="24"/>
      <c r="I2" s="24"/>
      <c r="J2" s="24"/>
    </row>
    <row r="4" spans="1:10">
      <c r="A4" t="s">
        <v>46</v>
      </c>
    </row>
    <row r="5" spans="1:10">
      <c r="A5" t="s">
        <v>47</v>
      </c>
    </row>
    <row r="6" spans="1:10">
      <c r="A6" t="s">
        <v>48</v>
      </c>
    </row>
    <row r="7" spans="1:10">
      <c r="A7" t="s">
        <v>54</v>
      </c>
    </row>
    <row r="8" spans="1:10">
      <c r="B8" t="s">
        <v>49</v>
      </c>
    </row>
    <row r="9" spans="1:10">
      <c r="B9" t="s">
        <v>52</v>
      </c>
    </row>
    <row r="10" spans="1:10">
      <c r="B10" t="s">
        <v>50</v>
      </c>
    </row>
    <row r="11" spans="1:10">
      <c r="B11" t="s">
        <v>51</v>
      </c>
    </row>
    <row r="12" spans="1:10">
      <c r="B12" t="s">
        <v>53</v>
      </c>
    </row>
    <row r="13" spans="1:10">
      <c r="A13" t="s">
        <v>55</v>
      </c>
    </row>
    <row r="14" spans="1:10">
      <c r="A14" t="s">
        <v>56</v>
      </c>
    </row>
    <row r="24" spans="1:1">
      <c r="A24" t="s">
        <v>57</v>
      </c>
    </row>
    <row r="25" spans="1:1">
      <c r="A25" t="s">
        <v>58</v>
      </c>
    </row>
    <row r="26" spans="1:1">
      <c r="A26" t="s">
        <v>59</v>
      </c>
    </row>
    <row r="27" spans="1:1">
      <c r="A27" t="s">
        <v>60</v>
      </c>
    </row>
    <row r="28" spans="1:1">
      <c r="A28" t="s">
        <v>61</v>
      </c>
    </row>
    <row r="29" spans="1:1">
      <c r="A29" t="s">
        <v>62</v>
      </c>
    </row>
    <row r="30" spans="1:1">
      <c r="A30" t="s">
        <v>63</v>
      </c>
    </row>
    <row r="31" spans="1:1">
      <c r="A31" t="s">
        <v>64</v>
      </c>
    </row>
  </sheetData>
  <sheetProtection algorithmName="SHA-512" hashValue="WBy1/R/HHQf8ettcZveOBjSqUv38B54eTWfJOP92Oy/pKyd+8ZXdezSO+MObcitt9TYKr9BkZPQJ7utKkrkFdQ==" saltValue="TxCJbc2DqQAzRsb/SnghdQ==" spinCount="100000" sheet="1" objects="1" scenarios="1"/>
  <mergeCells count="1">
    <mergeCell ref="A2:J2"/>
  </mergeCells>
  <phoneticPr fontId="2"/>
  <pageMargins left="0.7" right="0.7" top="0.75" bottom="0.75" header="0.3" footer="0.3"/>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zoomScaleNormal="100" workbookViewId="0">
      <selection activeCell="C9" sqref="C9"/>
    </sheetView>
  </sheetViews>
  <sheetFormatPr defaultColWidth="9" defaultRowHeight="18.75"/>
  <cols>
    <col min="1" max="2" width="14.5" style="1" customWidth="1"/>
    <col min="3" max="3" width="9" style="1"/>
    <col min="4" max="4" width="11.875" style="1" customWidth="1"/>
    <col min="5" max="5" width="9" style="1"/>
    <col min="6" max="7" width="11.625" style="1" customWidth="1"/>
    <col min="8" max="8" width="9" style="1"/>
    <col min="9" max="9" width="9.5" style="1" bestFit="1" customWidth="1"/>
    <col min="10" max="10" width="9.125" style="1" bestFit="1" customWidth="1"/>
    <col min="11" max="16384" width="9" style="1"/>
  </cols>
  <sheetData>
    <row r="1" spans="1:10">
      <c r="A1" s="14" t="s">
        <v>37</v>
      </c>
    </row>
    <row r="3" spans="1:10">
      <c r="A3" s="23" t="s">
        <v>38</v>
      </c>
      <c r="B3" s="23"/>
      <c r="C3" s="23"/>
      <c r="D3" s="23"/>
      <c r="E3" s="23"/>
      <c r="F3" s="23"/>
      <c r="G3" s="23"/>
      <c r="H3" s="23"/>
      <c r="I3" s="23"/>
      <c r="J3" s="23"/>
    </row>
    <row r="4" spans="1:10" ht="19.5" thickBot="1"/>
    <row r="5" spans="1:10" ht="33.75" thickBot="1">
      <c r="B5" s="9"/>
      <c r="I5" s="11" t="s">
        <v>33</v>
      </c>
      <c r="J5" s="8">
        <f>MIN(I8,J8)</f>
        <v>0</v>
      </c>
    </row>
    <row r="6" spans="1:10" ht="18.75" customHeight="1">
      <c r="A6" s="9"/>
      <c r="B6" s="9"/>
    </row>
    <row r="7" spans="1:10" ht="37.5" customHeight="1">
      <c r="I7" s="12" t="s">
        <v>35</v>
      </c>
      <c r="J7" s="13" t="s">
        <v>36</v>
      </c>
    </row>
    <row r="8" spans="1:10">
      <c r="A8" s="1" t="s">
        <v>0</v>
      </c>
      <c r="I8" s="7" cm="1">
        <f t="array" ref="I8">IF(SUM(G11:J11)=0,0,_xlfn.XLOOKUP(LOOKUP(2,1/(G11:J11=MAX(G11:J11)),G10:J10),区分表!A:A,区分表!E:E))</f>
        <v>0</v>
      </c>
      <c r="J8" s="7">
        <f>_xlfn.AGGREGATE(9,6,J13:J53)</f>
        <v>0</v>
      </c>
    </row>
    <row r="9" spans="1:10">
      <c r="B9" s="1" t="s">
        <v>1</v>
      </c>
      <c r="C9" s="5">
        <f>COUNTIF(C14:C53,"正規")</f>
        <v>0</v>
      </c>
      <c r="D9" s="1" t="s">
        <v>3</v>
      </c>
    </row>
    <row r="10" spans="1:10">
      <c r="B10" s="1" t="s">
        <v>2</v>
      </c>
      <c r="C10" s="5">
        <f>COUNTIF(C14:C53,"非正規")</f>
        <v>0</v>
      </c>
      <c r="D10" s="1" t="s">
        <v>3</v>
      </c>
      <c r="F10" s="2" t="s">
        <v>27</v>
      </c>
      <c r="G10" s="2" t="s">
        <v>29</v>
      </c>
      <c r="H10" s="2" t="s">
        <v>30</v>
      </c>
      <c r="I10" s="2" t="s">
        <v>31</v>
      </c>
      <c r="J10" s="2" t="s">
        <v>32</v>
      </c>
    </row>
    <row r="11" spans="1:10">
      <c r="F11" s="2" t="s">
        <v>28</v>
      </c>
      <c r="G11" s="5">
        <f>COUNTIF($I$14:$I$53,"A")</f>
        <v>0</v>
      </c>
      <c r="H11" s="5">
        <f>COUNTIF($I$14:$I$53,"B")</f>
        <v>0</v>
      </c>
      <c r="I11" s="5">
        <f>COUNTIF($I$14:$I$53,"C")</f>
        <v>0</v>
      </c>
      <c r="J11" s="5">
        <f>COUNTIF($I$14:$I$53,"D")</f>
        <v>0</v>
      </c>
    </row>
    <row r="12" spans="1:10">
      <c r="A12" s="1" t="s">
        <v>4</v>
      </c>
    </row>
    <row r="13" spans="1:10">
      <c r="A13" s="2" t="s">
        <v>5</v>
      </c>
      <c r="B13" s="2" t="s">
        <v>34</v>
      </c>
      <c r="C13" s="2" t="s">
        <v>6</v>
      </c>
      <c r="D13" s="2" t="s">
        <v>7</v>
      </c>
      <c r="E13" s="2" t="s">
        <v>8</v>
      </c>
      <c r="F13" s="2" t="s">
        <v>9</v>
      </c>
      <c r="G13" s="2" t="s">
        <v>26</v>
      </c>
      <c r="H13" s="2" t="s">
        <v>10</v>
      </c>
      <c r="I13" s="2" t="s">
        <v>18</v>
      </c>
      <c r="J13" s="2" t="s">
        <v>23</v>
      </c>
    </row>
    <row r="14" spans="1:10">
      <c r="A14" s="15"/>
      <c r="B14" s="15"/>
      <c r="C14" s="15"/>
      <c r="D14" s="16"/>
      <c r="E14" s="2" t="s">
        <v>8</v>
      </c>
      <c r="F14" s="16"/>
      <c r="G14" s="10" t="str">
        <f>IF(F14&gt;=1113,"○","×")</f>
        <v>×</v>
      </c>
      <c r="H14" s="5">
        <f>F14-D14</f>
        <v>0</v>
      </c>
      <c r="I14" s="6" t="e" cm="1">
        <f t="array" ref="I14">_xlfn.IFS(H14&gt;=100,"D",H14&gt;=75,"C",H14&gt;=65,"B",H14&gt;=50,"A")</f>
        <v>#N/A</v>
      </c>
      <c r="J14" s="7" t="e">
        <f>INDEX(区分表!$C$4:$D$7,MATCH(I14,区分表!$A$4:$A$7,0),MATCH(C14,{"正規","非正規"},0))</f>
        <v>#N/A</v>
      </c>
    </row>
    <row r="15" spans="1:10">
      <c r="A15" s="15"/>
      <c r="B15" s="15"/>
      <c r="C15" s="15"/>
      <c r="D15" s="16"/>
      <c r="E15" s="2" t="s">
        <v>8</v>
      </c>
      <c r="F15" s="16"/>
      <c r="G15" s="10" t="str">
        <f t="shared" ref="G15:G31" si="0">IF(F15&gt;=1113,"○","×")</f>
        <v>×</v>
      </c>
      <c r="H15" s="5">
        <f t="shared" ref="H15:H31" si="1">F15-D15</f>
        <v>0</v>
      </c>
      <c r="I15" s="6" t="e" cm="1">
        <f t="array" ref="I15">_xlfn.IFS(H15&gt;=100,"D",H15&gt;=75,"C",H15&gt;=65,"B",H15&gt;=50,"A")</f>
        <v>#N/A</v>
      </c>
      <c r="J15" s="7" t="e">
        <f>INDEX(区分表!$C$4:$D$7,MATCH(I15,区分表!$A$4:$A$7,0),MATCH(C15,{"正規","非正規"},0))</f>
        <v>#N/A</v>
      </c>
    </row>
    <row r="16" spans="1:10">
      <c r="A16" s="15"/>
      <c r="B16" s="15"/>
      <c r="C16" s="15"/>
      <c r="D16" s="16"/>
      <c r="E16" s="2" t="s">
        <v>8</v>
      </c>
      <c r="F16" s="16"/>
      <c r="G16" s="10" t="str">
        <f t="shared" si="0"/>
        <v>×</v>
      </c>
      <c r="H16" s="5">
        <f t="shared" si="1"/>
        <v>0</v>
      </c>
      <c r="I16" s="6" t="e" cm="1">
        <f t="array" ref="I16">_xlfn.IFS(H16&gt;=100,"D",H16&gt;=75,"C",H16&gt;=65,"B",H16&gt;=50,"A")</f>
        <v>#N/A</v>
      </c>
      <c r="J16" s="7" t="e">
        <f>INDEX(区分表!$C$4:$D$7,MATCH(I16,区分表!$A$4:$A$7,0),MATCH(C16,{"正規","非正規"},0))</f>
        <v>#N/A</v>
      </c>
    </row>
    <row r="17" spans="1:10">
      <c r="A17" s="15"/>
      <c r="B17" s="15"/>
      <c r="C17" s="15"/>
      <c r="D17" s="16"/>
      <c r="E17" s="2" t="s">
        <v>8</v>
      </c>
      <c r="F17" s="16"/>
      <c r="G17" s="10" t="str">
        <f t="shared" si="0"/>
        <v>×</v>
      </c>
      <c r="H17" s="5">
        <f t="shared" si="1"/>
        <v>0</v>
      </c>
      <c r="I17" s="6" t="e" cm="1">
        <f t="array" ref="I17">_xlfn.IFS(H17&gt;=100,"D",H17&gt;=75,"C",H17&gt;=65,"B",H17&gt;=50,"A")</f>
        <v>#N/A</v>
      </c>
      <c r="J17" s="7" t="e">
        <f>INDEX(区分表!$C$4:$D$7,MATCH(I17,区分表!$A$4:$A$7,0),MATCH(C17,{"正規","非正規"},0))</f>
        <v>#N/A</v>
      </c>
    </row>
    <row r="18" spans="1:10">
      <c r="A18" s="15"/>
      <c r="B18" s="15"/>
      <c r="C18" s="15"/>
      <c r="D18" s="16"/>
      <c r="E18" s="2" t="s">
        <v>8</v>
      </c>
      <c r="F18" s="16"/>
      <c r="G18" s="10" t="str">
        <f t="shared" si="0"/>
        <v>×</v>
      </c>
      <c r="H18" s="5">
        <f t="shared" si="1"/>
        <v>0</v>
      </c>
      <c r="I18" s="6" t="e" cm="1">
        <f t="array" ref="I18">_xlfn.IFS(H18&gt;=100,"D",H18&gt;=75,"C",H18&gt;=65,"B",H18&gt;=50,"A")</f>
        <v>#N/A</v>
      </c>
      <c r="J18" s="7" t="e">
        <f>INDEX(区分表!$C$4:$D$7,MATCH(I18,区分表!$A$4:$A$7,0),MATCH(C18,{"正規","非正規"},0))</f>
        <v>#N/A</v>
      </c>
    </row>
    <row r="19" spans="1:10">
      <c r="A19" s="15"/>
      <c r="B19" s="15"/>
      <c r="C19" s="15"/>
      <c r="D19" s="16"/>
      <c r="E19" s="2" t="s">
        <v>8</v>
      </c>
      <c r="F19" s="16"/>
      <c r="G19" s="10" t="str">
        <f t="shared" si="0"/>
        <v>×</v>
      </c>
      <c r="H19" s="5">
        <f t="shared" si="1"/>
        <v>0</v>
      </c>
      <c r="I19" s="6" t="e" cm="1">
        <f t="array" ref="I19">_xlfn.IFS(H19&gt;=100,"D",H19&gt;=75,"C",H19&gt;=65,"B",H19&gt;=50,"A")</f>
        <v>#N/A</v>
      </c>
      <c r="J19" s="7" t="e">
        <f>INDEX(区分表!$C$4:$D$7,MATCH(I19,区分表!$A$4:$A$7,0),MATCH(C19,{"正規","非正規"},0))</f>
        <v>#N/A</v>
      </c>
    </row>
    <row r="20" spans="1:10">
      <c r="A20" s="15"/>
      <c r="B20" s="15"/>
      <c r="C20" s="15"/>
      <c r="D20" s="16"/>
      <c r="E20" s="2" t="s">
        <v>8</v>
      </c>
      <c r="F20" s="16"/>
      <c r="G20" s="10" t="str">
        <f t="shared" si="0"/>
        <v>×</v>
      </c>
      <c r="H20" s="5">
        <f t="shared" si="1"/>
        <v>0</v>
      </c>
      <c r="I20" s="6" t="e" cm="1">
        <f t="array" ref="I20">_xlfn.IFS(H20&gt;=100,"D",H20&gt;=75,"C",H20&gt;=65,"B",H20&gt;=50,"A")</f>
        <v>#N/A</v>
      </c>
      <c r="J20" s="7" t="e">
        <f>INDEX(区分表!$C$4:$D$7,MATCH(I20,区分表!$A$4:$A$7,0),MATCH(C20,{"正規","非正規"},0))</f>
        <v>#N/A</v>
      </c>
    </row>
    <row r="21" spans="1:10">
      <c r="A21" s="15"/>
      <c r="B21" s="15"/>
      <c r="C21" s="15"/>
      <c r="D21" s="16"/>
      <c r="E21" s="2" t="s">
        <v>8</v>
      </c>
      <c r="F21" s="16"/>
      <c r="G21" s="10" t="str">
        <f t="shared" si="0"/>
        <v>×</v>
      </c>
      <c r="H21" s="5">
        <f t="shared" si="1"/>
        <v>0</v>
      </c>
      <c r="I21" s="6" t="e" cm="1">
        <f t="array" ref="I21">_xlfn.IFS(H21&gt;=100,"D",H21&gt;=75,"C",H21&gt;=65,"B",H21&gt;=50,"A")</f>
        <v>#N/A</v>
      </c>
      <c r="J21" s="7" t="e">
        <f>INDEX(区分表!$C$4:$D$7,MATCH(I21,区分表!$A$4:$A$7,0),MATCH(C21,{"正規","非正規"},0))</f>
        <v>#N/A</v>
      </c>
    </row>
    <row r="22" spans="1:10">
      <c r="A22" s="15"/>
      <c r="B22" s="15"/>
      <c r="C22" s="15"/>
      <c r="D22" s="16"/>
      <c r="E22" s="2" t="s">
        <v>8</v>
      </c>
      <c r="F22" s="16"/>
      <c r="G22" s="10" t="str">
        <f t="shared" si="0"/>
        <v>×</v>
      </c>
      <c r="H22" s="5">
        <f t="shared" si="1"/>
        <v>0</v>
      </c>
      <c r="I22" s="6" t="e" cm="1">
        <f t="array" ref="I22">_xlfn.IFS(H22&gt;=100,"D",H22&gt;=75,"C",H22&gt;=65,"B",H22&gt;=50,"A")</f>
        <v>#N/A</v>
      </c>
      <c r="J22" s="7" t="e">
        <f>INDEX(区分表!$C$4:$D$7,MATCH(I22,区分表!$A$4:$A$7,0),MATCH(C22,{"正規","非正規"},0))</f>
        <v>#N/A</v>
      </c>
    </row>
    <row r="23" spans="1:10">
      <c r="A23" s="15"/>
      <c r="B23" s="15"/>
      <c r="C23" s="15"/>
      <c r="D23" s="16"/>
      <c r="E23" s="2" t="s">
        <v>8</v>
      </c>
      <c r="F23" s="16"/>
      <c r="G23" s="10" t="str">
        <f t="shared" si="0"/>
        <v>×</v>
      </c>
      <c r="H23" s="5">
        <f t="shared" si="1"/>
        <v>0</v>
      </c>
      <c r="I23" s="6" t="e" cm="1">
        <f t="array" ref="I23">_xlfn.IFS(H23&gt;=100,"D",H23&gt;=75,"C",H23&gt;=65,"B",H23&gt;=50,"A")</f>
        <v>#N/A</v>
      </c>
      <c r="J23" s="7" t="e">
        <f>INDEX(区分表!$C$4:$D$7,MATCH(I23,区分表!$A$4:$A$7,0),MATCH(C23,{"正規","非正規"},0))</f>
        <v>#N/A</v>
      </c>
    </row>
    <row r="24" spans="1:10">
      <c r="A24" s="15"/>
      <c r="B24" s="15"/>
      <c r="C24" s="15"/>
      <c r="D24" s="16"/>
      <c r="E24" s="2" t="s">
        <v>8</v>
      </c>
      <c r="F24" s="16"/>
      <c r="G24" s="10" t="str">
        <f t="shared" si="0"/>
        <v>×</v>
      </c>
      <c r="H24" s="5">
        <f t="shared" si="1"/>
        <v>0</v>
      </c>
      <c r="I24" s="6" t="e" cm="1">
        <f t="array" ref="I24">_xlfn.IFS(H24&gt;=100,"D",H24&gt;=75,"C",H24&gt;=65,"B",H24&gt;=50,"A")</f>
        <v>#N/A</v>
      </c>
      <c r="J24" s="7" t="e">
        <f>INDEX(区分表!$C$4:$D$7,MATCH(I24,区分表!$A$4:$A$7,0),MATCH(C24,{"正規","非正規"},0))</f>
        <v>#N/A</v>
      </c>
    </row>
    <row r="25" spans="1:10">
      <c r="A25" s="15"/>
      <c r="B25" s="15"/>
      <c r="C25" s="15"/>
      <c r="D25" s="16"/>
      <c r="E25" s="2" t="s">
        <v>8</v>
      </c>
      <c r="F25" s="16"/>
      <c r="G25" s="10" t="str">
        <f t="shared" si="0"/>
        <v>×</v>
      </c>
      <c r="H25" s="5">
        <f t="shared" si="1"/>
        <v>0</v>
      </c>
      <c r="I25" s="6" t="e" cm="1">
        <f t="array" ref="I25">_xlfn.IFS(H25&gt;=100,"D",H25&gt;=75,"C",H25&gt;=65,"B",H25&gt;=50,"A")</f>
        <v>#N/A</v>
      </c>
      <c r="J25" s="7" t="e">
        <f>INDEX(区分表!$C$4:$D$7,MATCH(I25,区分表!$A$4:$A$7,0),MATCH(C25,{"正規","非正規"},0))</f>
        <v>#N/A</v>
      </c>
    </row>
    <row r="26" spans="1:10">
      <c r="A26" s="15"/>
      <c r="B26" s="15"/>
      <c r="C26" s="15"/>
      <c r="D26" s="16"/>
      <c r="E26" s="2" t="s">
        <v>8</v>
      </c>
      <c r="F26" s="16"/>
      <c r="G26" s="10" t="str">
        <f t="shared" si="0"/>
        <v>×</v>
      </c>
      <c r="H26" s="5">
        <f t="shared" si="1"/>
        <v>0</v>
      </c>
      <c r="I26" s="6" t="e" cm="1">
        <f t="array" ref="I26">_xlfn.IFS(H26&gt;=100,"D",H26&gt;=75,"C",H26&gt;=65,"B",H26&gt;=50,"A")</f>
        <v>#N/A</v>
      </c>
      <c r="J26" s="7" t="e">
        <f>INDEX(区分表!$C$4:$D$7,MATCH(I26,区分表!$A$4:$A$7,0),MATCH(C26,{"正規","非正規"},0))</f>
        <v>#N/A</v>
      </c>
    </row>
    <row r="27" spans="1:10">
      <c r="A27" s="15"/>
      <c r="B27" s="15"/>
      <c r="C27" s="15"/>
      <c r="D27" s="16"/>
      <c r="E27" s="2" t="s">
        <v>8</v>
      </c>
      <c r="F27" s="16"/>
      <c r="G27" s="10" t="str">
        <f t="shared" si="0"/>
        <v>×</v>
      </c>
      <c r="H27" s="5">
        <f t="shared" si="1"/>
        <v>0</v>
      </c>
      <c r="I27" s="6" t="e" cm="1">
        <f t="array" ref="I27">_xlfn.IFS(H27&gt;=100,"D",H27&gt;=75,"C",H27&gt;=65,"B",H27&gt;=50,"A")</f>
        <v>#N/A</v>
      </c>
      <c r="J27" s="7" t="e">
        <f>INDEX(区分表!$C$4:$D$7,MATCH(I27,区分表!$A$4:$A$7,0),MATCH(C27,{"正規","非正規"},0))</f>
        <v>#N/A</v>
      </c>
    </row>
    <row r="28" spans="1:10">
      <c r="A28" s="15"/>
      <c r="B28" s="15"/>
      <c r="C28" s="15"/>
      <c r="D28" s="16"/>
      <c r="E28" s="2" t="s">
        <v>8</v>
      </c>
      <c r="F28" s="16"/>
      <c r="G28" s="10" t="str">
        <f t="shared" si="0"/>
        <v>×</v>
      </c>
      <c r="H28" s="5">
        <f t="shared" si="1"/>
        <v>0</v>
      </c>
      <c r="I28" s="6" t="e" cm="1">
        <f t="array" ref="I28">_xlfn.IFS(H28&gt;=100,"D",H28&gt;=75,"C",H28&gt;=65,"B",H28&gt;=50,"A")</f>
        <v>#N/A</v>
      </c>
      <c r="J28" s="7" t="e">
        <f>INDEX(区分表!$C$4:$D$7,MATCH(I28,区分表!$A$4:$A$7,0),MATCH(C28,{"正規","非正規"},0))</f>
        <v>#N/A</v>
      </c>
    </row>
    <row r="29" spans="1:10">
      <c r="A29" s="15"/>
      <c r="B29" s="15"/>
      <c r="C29" s="15"/>
      <c r="D29" s="16"/>
      <c r="E29" s="2" t="s">
        <v>8</v>
      </c>
      <c r="F29" s="16"/>
      <c r="G29" s="10" t="str">
        <f t="shared" si="0"/>
        <v>×</v>
      </c>
      <c r="H29" s="5">
        <f t="shared" si="1"/>
        <v>0</v>
      </c>
      <c r="I29" s="6" t="e" cm="1">
        <f t="array" ref="I29">_xlfn.IFS(H29&gt;=100,"D",H29&gt;=75,"C",H29&gt;=65,"B",H29&gt;=50,"A")</f>
        <v>#N/A</v>
      </c>
      <c r="J29" s="7" t="e">
        <f>INDEX(区分表!$C$4:$D$7,MATCH(I29,区分表!$A$4:$A$7,0),MATCH(C29,{"正規","非正規"},0))</f>
        <v>#N/A</v>
      </c>
    </row>
    <row r="30" spans="1:10">
      <c r="A30" s="15"/>
      <c r="B30" s="15"/>
      <c r="C30" s="15"/>
      <c r="D30" s="16"/>
      <c r="E30" s="2" t="s">
        <v>8</v>
      </c>
      <c r="F30" s="16"/>
      <c r="G30" s="10" t="str">
        <f t="shared" si="0"/>
        <v>×</v>
      </c>
      <c r="H30" s="5">
        <f t="shared" si="1"/>
        <v>0</v>
      </c>
      <c r="I30" s="6" t="e" cm="1">
        <f t="array" ref="I30">_xlfn.IFS(H30&gt;=100,"D",H30&gt;=75,"C",H30&gt;=65,"B",H30&gt;=50,"A")</f>
        <v>#N/A</v>
      </c>
      <c r="J30" s="7" t="e">
        <f>INDEX(区分表!$C$4:$D$7,MATCH(I30,区分表!$A$4:$A$7,0),MATCH(C30,{"正規","非正規"},0))</f>
        <v>#N/A</v>
      </c>
    </row>
    <row r="31" spans="1:10">
      <c r="A31" s="15"/>
      <c r="B31" s="15"/>
      <c r="C31" s="15"/>
      <c r="D31" s="16"/>
      <c r="E31" s="2" t="s">
        <v>8</v>
      </c>
      <c r="F31" s="16"/>
      <c r="G31" s="10" t="str">
        <f t="shared" si="0"/>
        <v>×</v>
      </c>
      <c r="H31" s="5">
        <f t="shared" si="1"/>
        <v>0</v>
      </c>
      <c r="I31" s="6" t="e" cm="1">
        <f t="array" ref="I31">_xlfn.IFS(H31&gt;=100,"D",H31&gt;=75,"C",H31&gt;=65,"B",H31&gt;=50,"A")</f>
        <v>#N/A</v>
      </c>
      <c r="J31" s="7" t="e">
        <f>INDEX(区分表!$C$4:$D$7,MATCH(I31,区分表!$A$4:$A$7,0),MATCH(C31,{"正規","非正規"},0))</f>
        <v>#N/A</v>
      </c>
    </row>
    <row r="32" spans="1:10">
      <c r="A32" s="15"/>
      <c r="B32" s="15"/>
      <c r="C32" s="15"/>
      <c r="D32" s="16"/>
      <c r="E32" s="2" t="s">
        <v>8</v>
      </c>
      <c r="F32" s="16"/>
      <c r="G32" s="10" t="str">
        <f t="shared" ref="G32:G53" si="2">IF(F32&gt;=1113,"○","×")</f>
        <v>×</v>
      </c>
      <c r="H32" s="5">
        <f t="shared" ref="H32:H53" si="3">F32-D32</f>
        <v>0</v>
      </c>
      <c r="I32" s="6" t="e" cm="1">
        <f t="array" ref="I32">_xlfn.IFS(H32&gt;=100,"D",H32&gt;=75,"C",H32&gt;=65,"B",H32&gt;=50,"A")</f>
        <v>#N/A</v>
      </c>
      <c r="J32" s="7" t="e">
        <f>INDEX(区分表!$C$4:$D$7,MATCH(I32,区分表!$A$4:$A$7,0),MATCH(C32,{"正規","非正規"},0))</f>
        <v>#N/A</v>
      </c>
    </row>
    <row r="33" spans="1:10">
      <c r="A33" s="15"/>
      <c r="B33" s="15"/>
      <c r="C33" s="15"/>
      <c r="D33" s="16"/>
      <c r="E33" s="2" t="s">
        <v>8</v>
      </c>
      <c r="F33" s="16"/>
      <c r="G33" s="10" t="str">
        <f t="shared" si="2"/>
        <v>×</v>
      </c>
      <c r="H33" s="5">
        <f t="shared" si="3"/>
        <v>0</v>
      </c>
      <c r="I33" s="6" t="e" cm="1">
        <f t="array" ref="I33">_xlfn.IFS(H33&gt;=100,"D",H33&gt;=75,"C",H33&gt;=65,"B",H33&gt;=50,"A")</f>
        <v>#N/A</v>
      </c>
      <c r="J33" s="7" t="e">
        <f>INDEX(区分表!$C$4:$D$7,MATCH(I33,区分表!$A$4:$A$7,0),MATCH(C33,{"正規","非正規"},0))</f>
        <v>#N/A</v>
      </c>
    </row>
    <row r="34" spans="1:10">
      <c r="A34" s="15"/>
      <c r="B34" s="15"/>
      <c r="C34" s="15"/>
      <c r="D34" s="16"/>
      <c r="E34" s="2" t="s">
        <v>8</v>
      </c>
      <c r="F34" s="16"/>
      <c r="G34" s="10" t="str">
        <f t="shared" si="2"/>
        <v>×</v>
      </c>
      <c r="H34" s="5">
        <f t="shared" si="3"/>
        <v>0</v>
      </c>
      <c r="I34" s="6" t="e" cm="1">
        <f t="array" ref="I34">_xlfn.IFS(H34&gt;=100,"D",H34&gt;=75,"C",H34&gt;=65,"B",H34&gt;=50,"A")</f>
        <v>#N/A</v>
      </c>
      <c r="J34" s="7" t="e">
        <f>INDEX(区分表!$C$4:$D$7,MATCH(I34,区分表!$A$4:$A$7,0),MATCH(C34,{"正規","非正規"},0))</f>
        <v>#N/A</v>
      </c>
    </row>
    <row r="35" spans="1:10">
      <c r="A35" s="15"/>
      <c r="B35" s="15"/>
      <c r="C35" s="15"/>
      <c r="D35" s="16"/>
      <c r="E35" s="2" t="s">
        <v>8</v>
      </c>
      <c r="F35" s="16"/>
      <c r="G35" s="10" t="str">
        <f t="shared" si="2"/>
        <v>×</v>
      </c>
      <c r="H35" s="5">
        <f t="shared" si="3"/>
        <v>0</v>
      </c>
      <c r="I35" s="6" t="e" cm="1">
        <f t="array" ref="I35">_xlfn.IFS(H35&gt;=100,"D",H35&gt;=75,"C",H35&gt;=65,"B",H35&gt;=50,"A")</f>
        <v>#N/A</v>
      </c>
      <c r="J35" s="7" t="e">
        <f>INDEX(区分表!$C$4:$D$7,MATCH(I35,区分表!$A$4:$A$7,0),MATCH(C35,{"正規","非正規"},0))</f>
        <v>#N/A</v>
      </c>
    </row>
    <row r="36" spans="1:10">
      <c r="A36" s="15"/>
      <c r="B36" s="15"/>
      <c r="C36" s="15"/>
      <c r="D36" s="16"/>
      <c r="E36" s="2" t="s">
        <v>8</v>
      </c>
      <c r="F36" s="16"/>
      <c r="G36" s="10" t="str">
        <f t="shared" si="2"/>
        <v>×</v>
      </c>
      <c r="H36" s="5">
        <f t="shared" si="3"/>
        <v>0</v>
      </c>
      <c r="I36" s="6" t="e" cm="1">
        <f t="array" ref="I36">_xlfn.IFS(H36&gt;=100,"D",H36&gt;=75,"C",H36&gt;=65,"B",H36&gt;=50,"A")</f>
        <v>#N/A</v>
      </c>
      <c r="J36" s="7" t="e">
        <f>INDEX(区分表!$C$4:$D$7,MATCH(I36,区分表!$A$4:$A$7,0),MATCH(C36,{"正規","非正規"},0))</f>
        <v>#N/A</v>
      </c>
    </row>
    <row r="37" spans="1:10">
      <c r="A37" s="15"/>
      <c r="B37" s="15"/>
      <c r="C37" s="15"/>
      <c r="D37" s="16"/>
      <c r="E37" s="2" t="s">
        <v>8</v>
      </c>
      <c r="F37" s="16"/>
      <c r="G37" s="10" t="str">
        <f t="shared" si="2"/>
        <v>×</v>
      </c>
      <c r="H37" s="5">
        <f t="shared" si="3"/>
        <v>0</v>
      </c>
      <c r="I37" s="6" t="e" cm="1">
        <f t="array" ref="I37">_xlfn.IFS(H37&gt;=100,"D",H37&gt;=75,"C",H37&gt;=65,"B",H37&gt;=50,"A")</f>
        <v>#N/A</v>
      </c>
      <c r="J37" s="7" t="e">
        <f>INDEX(区分表!$C$4:$D$7,MATCH(I37,区分表!$A$4:$A$7,0),MATCH(C37,{"正規","非正規"},0))</f>
        <v>#N/A</v>
      </c>
    </row>
    <row r="38" spans="1:10">
      <c r="A38" s="15"/>
      <c r="B38" s="15"/>
      <c r="C38" s="15"/>
      <c r="D38" s="16"/>
      <c r="E38" s="2" t="s">
        <v>8</v>
      </c>
      <c r="F38" s="16"/>
      <c r="G38" s="10" t="str">
        <f t="shared" si="2"/>
        <v>×</v>
      </c>
      <c r="H38" s="5">
        <f t="shared" si="3"/>
        <v>0</v>
      </c>
      <c r="I38" s="6" t="e" cm="1">
        <f t="array" ref="I38">_xlfn.IFS(H38&gt;=100,"D",H38&gt;=75,"C",H38&gt;=65,"B",H38&gt;=50,"A")</f>
        <v>#N/A</v>
      </c>
      <c r="J38" s="7" t="e">
        <f>INDEX(区分表!$C$4:$D$7,MATCH(I38,区分表!$A$4:$A$7,0),MATCH(C38,{"正規","非正規"},0))</f>
        <v>#N/A</v>
      </c>
    </row>
    <row r="39" spans="1:10">
      <c r="A39" s="15"/>
      <c r="B39" s="15"/>
      <c r="C39" s="15"/>
      <c r="D39" s="16"/>
      <c r="E39" s="2" t="s">
        <v>8</v>
      </c>
      <c r="F39" s="16"/>
      <c r="G39" s="10" t="str">
        <f t="shared" si="2"/>
        <v>×</v>
      </c>
      <c r="H39" s="5">
        <f t="shared" si="3"/>
        <v>0</v>
      </c>
      <c r="I39" s="6" t="e" cm="1">
        <f t="array" ref="I39">_xlfn.IFS(H39&gt;=100,"D",H39&gt;=75,"C",H39&gt;=65,"B",H39&gt;=50,"A")</f>
        <v>#N/A</v>
      </c>
      <c r="J39" s="7" t="e">
        <f>INDEX(区分表!$C$4:$D$7,MATCH(I39,区分表!$A$4:$A$7,0),MATCH(C39,{"正規","非正規"},0))</f>
        <v>#N/A</v>
      </c>
    </row>
    <row r="40" spans="1:10">
      <c r="A40" s="15"/>
      <c r="B40" s="15"/>
      <c r="C40" s="15"/>
      <c r="D40" s="16"/>
      <c r="E40" s="2" t="s">
        <v>8</v>
      </c>
      <c r="F40" s="16"/>
      <c r="G40" s="10" t="str">
        <f t="shared" si="2"/>
        <v>×</v>
      </c>
      <c r="H40" s="5">
        <f t="shared" si="3"/>
        <v>0</v>
      </c>
      <c r="I40" s="6" t="e" cm="1">
        <f t="array" ref="I40">_xlfn.IFS(H40&gt;=100,"D",H40&gt;=75,"C",H40&gt;=65,"B",H40&gt;=50,"A")</f>
        <v>#N/A</v>
      </c>
      <c r="J40" s="7" t="e">
        <f>INDEX(区分表!$C$4:$D$7,MATCH(I40,区分表!$A$4:$A$7,0),MATCH(C40,{"正規","非正規"},0))</f>
        <v>#N/A</v>
      </c>
    </row>
    <row r="41" spans="1:10">
      <c r="A41" s="15"/>
      <c r="B41" s="15"/>
      <c r="C41" s="15"/>
      <c r="D41" s="16"/>
      <c r="E41" s="2" t="s">
        <v>8</v>
      </c>
      <c r="F41" s="16"/>
      <c r="G41" s="10" t="str">
        <f t="shared" si="2"/>
        <v>×</v>
      </c>
      <c r="H41" s="5">
        <f t="shared" si="3"/>
        <v>0</v>
      </c>
      <c r="I41" s="6" t="e" cm="1">
        <f t="array" ref="I41">_xlfn.IFS(H41&gt;=100,"D",H41&gt;=75,"C",H41&gt;=65,"B",H41&gt;=50,"A")</f>
        <v>#N/A</v>
      </c>
      <c r="J41" s="7" t="e">
        <f>INDEX(区分表!$C$4:$D$7,MATCH(I41,区分表!$A$4:$A$7,0),MATCH(C41,{"正規","非正規"},0))</f>
        <v>#N/A</v>
      </c>
    </row>
    <row r="42" spans="1:10">
      <c r="A42" s="15"/>
      <c r="B42" s="15"/>
      <c r="C42" s="15"/>
      <c r="D42" s="16"/>
      <c r="E42" s="2" t="s">
        <v>8</v>
      </c>
      <c r="F42" s="16"/>
      <c r="G42" s="10" t="str">
        <f t="shared" si="2"/>
        <v>×</v>
      </c>
      <c r="H42" s="5">
        <f t="shared" si="3"/>
        <v>0</v>
      </c>
      <c r="I42" s="6" t="e" cm="1">
        <f t="array" ref="I42">_xlfn.IFS(H42&gt;=100,"D",H42&gt;=75,"C",H42&gt;=65,"B",H42&gt;=50,"A")</f>
        <v>#N/A</v>
      </c>
      <c r="J42" s="7" t="e">
        <f>INDEX(区分表!$C$4:$D$7,MATCH(I42,区分表!$A$4:$A$7,0),MATCH(C42,{"正規","非正規"},0))</f>
        <v>#N/A</v>
      </c>
    </row>
    <row r="43" spans="1:10">
      <c r="A43" s="15"/>
      <c r="B43" s="15"/>
      <c r="C43" s="15"/>
      <c r="D43" s="16"/>
      <c r="E43" s="2" t="s">
        <v>8</v>
      </c>
      <c r="F43" s="16"/>
      <c r="G43" s="10" t="str">
        <f t="shared" si="2"/>
        <v>×</v>
      </c>
      <c r="H43" s="5">
        <f t="shared" si="3"/>
        <v>0</v>
      </c>
      <c r="I43" s="6" t="e" cm="1">
        <f t="array" ref="I43">_xlfn.IFS(H43&gt;=100,"D",H43&gt;=75,"C",H43&gt;=65,"B",H43&gt;=50,"A")</f>
        <v>#N/A</v>
      </c>
      <c r="J43" s="7" t="e">
        <f>INDEX(区分表!$C$4:$D$7,MATCH(I43,区分表!$A$4:$A$7,0),MATCH(C43,{"正規","非正規"},0))</f>
        <v>#N/A</v>
      </c>
    </row>
    <row r="44" spans="1:10">
      <c r="A44" s="15"/>
      <c r="B44" s="15"/>
      <c r="C44" s="15"/>
      <c r="D44" s="16"/>
      <c r="E44" s="2" t="s">
        <v>8</v>
      </c>
      <c r="F44" s="16"/>
      <c r="G44" s="10" t="str">
        <f t="shared" si="2"/>
        <v>×</v>
      </c>
      <c r="H44" s="5">
        <f t="shared" si="3"/>
        <v>0</v>
      </c>
      <c r="I44" s="6" t="e" cm="1">
        <f t="array" ref="I44">_xlfn.IFS(H44&gt;=100,"D",H44&gt;=75,"C",H44&gt;=65,"B",H44&gt;=50,"A")</f>
        <v>#N/A</v>
      </c>
      <c r="J44" s="7" t="e">
        <f>INDEX(区分表!$C$4:$D$7,MATCH(I44,区分表!$A$4:$A$7,0),MATCH(C44,{"正規","非正規"},0))</f>
        <v>#N/A</v>
      </c>
    </row>
    <row r="45" spans="1:10">
      <c r="A45" s="15"/>
      <c r="B45" s="15"/>
      <c r="C45" s="15"/>
      <c r="D45" s="16"/>
      <c r="E45" s="2" t="s">
        <v>8</v>
      </c>
      <c r="F45" s="16"/>
      <c r="G45" s="10" t="str">
        <f t="shared" si="2"/>
        <v>×</v>
      </c>
      <c r="H45" s="5">
        <f t="shared" si="3"/>
        <v>0</v>
      </c>
      <c r="I45" s="6" t="e" cm="1">
        <f t="array" ref="I45">_xlfn.IFS(H45&gt;=100,"D",H45&gt;=75,"C",H45&gt;=65,"B",H45&gt;=50,"A")</f>
        <v>#N/A</v>
      </c>
      <c r="J45" s="7" t="e">
        <f>INDEX(区分表!$C$4:$D$7,MATCH(I45,区分表!$A$4:$A$7,0),MATCH(C45,{"正規","非正規"},0))</f>
        <v>#N/A</v>
      </c>
    </row>
    <row r="46" spans="1:10">
      <c r="A46" s="15"/>
      <c r="B46" s="15"/>
      <c r="C46" s="15"/>
      <c r="D46" s="16"/>
      <c r="E46" s="2" t="s">
        <v>8</v>
      </c>
      <c r="F46" s="16"/>
      <c r="G46" s="10" t="str">
        <f t="shared" si="2"/>
        <v>×</v>
      </c>
      <c r="H46" s="5">
        <f t="shared" si="3"/>
        <v>0</v>
      </c>
      <c r="I46" s="6" t="e" cm="1">
        <f t="array" ref="I46">_xlfn.IFS(H46&gt;=100,"D",H46&gt;=75,"C",H46&gt;=65,"B",H46&gt;=50,"A")</f>
        <v>#N/A</v>
      </c>
      <c r="J46" s="7" t="e">
        <f>INDEX(区分表!$C$4:$D$7,MATCH(I46,区分表!$A$4:$A$7,0),MATCH(C46,{"正規","非正規"},0))</f>
        <v>#N/A</v>
      </c>
    </row>
    <row r="47" spans="1:10">
      <c r="A47" s="15"/>
      <c r="B47" s="15"/>
      <c r="C47" s="15"/>
      <c r="D47" s="16"/>
      <c r="E47" s="2" t="s">
        <v>8</v>
      </c>
      <c r="F47" s="16"/>
      <c r="G47" s="10" t="str">
        <f t="shared" si="2"/>
        <v>×</v>
      </c>
      <c r="H47" s="5">
        <f t="shared" si="3"/>
        <v>0</v>
      </c>
      <c r="I47" s="6" t="e" cm="1">
        <f t="array" ref="I47">_xlfn.IFS(H47&gt;=100,"D",H47&gt;=75,"C",H47&gt;=65,"B",H47&gt;=50,"A")</f>
        <v>#N/A</v>
      </c>
      <c r="J47" s="7" t="e">
        <f>INDEX(区分表!$C$4:$D$7,MATCH(I47,区分表!$A$4:$A$7,0),MATCH(C47,{"正規","非正規"},0))</f>
        <v>#N/A</v>
      </c>
    </row>
    <row r="48" spans="1:10">
      <c r="A48" s="15"/>
      <c r="B48" s="15"/>
      <c r="C48" s="15"/>
      <c r="D48" s="16"/>
      <c r="E48" s="2" t="s">
        <v>8</v>
      </c>
      <c r="F48" s="16"/>
      <c r="G48" s="10" t="str">
        <f t="shared" si="2"/>
        <v>×</v>
      </c>
      <c r="H48" s="5">
        <f t="shared" si="3"/>
        <v>0</v>
      </c>
      <c r="I48" s="6" t="e" cm="1">
        <f t="array" ref="I48">_xlfn.IFS(H48&gt;=100,"D",H48&gt;=75,"C",H48&gt;=65,"B",H48&gt;=50,"A")</f>
        <v>#N/A</v>
      </c>
      <c r="J48" s="7" t="e">
        <f>INDEX(区分表!$C$4:$D$7,MATCH(I48,区分表!$A$4:$A$7,0),MATCH(C48,{"正規","非正規"},0))</f>
        <v>#N/A</v>
      </c>
    </row>
    <row r="49" spans="1:10">
      <c r="A49" s="15"/>
      <c r="B49" s="15"/>
      <c r="C49" s="15"/>
      <c r="D49" s="16"/>
      <c r="E49" s="2" t="s">
        <v>8</v>
      </c>
      <c r="F49" s="16"/>
      <c r="G49" s="10" t="str">
        <f t="shared" si="2"/>
        <v>×</v>
      </c>
      <c r="H49" s="5">
        <f t="shared" si="3"/>
        <v>0</v>
      </c>
      <c r="I49" s="6" t="e" cm="1">
        <f t="array" ref="I49">_xlfn.IFS(H49&gt;=100,"D",H49&gt;=75,"C",H49&gt;=65,"B",H49&gt;=50,"A")</f>
        <v>#N/A</v>
      </c>
      <c r="J49" s="7" t="e">
        <f>INDEX(区分表!$C$4:$D$7,MATCH(I49,区分表!$A$4:$A$7,0),MATCH(C49,{"正規","非正規"},0))</f>
        <v>#N/A</v>
      </c>
    </row>
    <row r="50" spans="1:10">
      <c r="A50" s="15"/>
      <c r="B50" s="15"/>
      <c r="C50" s="15"/>
      <c r="D50" s="16"/>
      <c r="E50" s="2" t="s">
        <v>8</v>
      </c>
      <c r="F50" s="16"/>
      <c r="G50" s="10" t="str">
        <f t="shared" si="2"/>
        <v>×</v>
      </c>
      <c r="H50" s="5">
        <f t="shared" si="3"/>
        <v>0</v>
      </c>
      <c r="I50" s="6" t="e" cm="1">
        <f t="array" ref="I50">_xlfn.IFS(H50&gt;=100,"D",H50&gt;=75,"C",H50&gt;=65,"B",H50&gt;=50,"A")</f>
        <v>#N/A</v>
      </c>
      <c r="J50" s="7" t="e">
        <f>INDEX(区分表!$C$4:$D$7,MATCH(I50,区分表!$A$4:$A$7,0),MATCH(C50,{"正規","非正規"},0))</f>
        <v>#N/A</v>
      </c>
    </row>
    <row r="51" spans="1:10">
      <c r="A51" s="15"/>
      <c r="B51" s="15"/>
      <c r="C51" s="15"/>
      <c r="D51" s="16"/>
      <c r="E51" s="2" t="s">
        <v>8</v>
      </c>
      <c r="F51" s="16"/>
      <c r="G51" s="10" t="str">
        <f t="shared" si="2"/>
        <v>×</v>
      </c>
      <c r="H51" s="5">
        <f t="shared" si="3"/>
        <v>0</v>
      </c>
      <c r="I51" s="6" t="e" cm="1">
        <f t="array" ref="I51">_xlfn.IFS(H51&gt;=100,"D",H51&gt;=75,"C",H51&gt;=65,"B",H51&gt;=50,"A")</f>
        <v>#N/A</v>
      </c>
      <c r="J51" s="7" t="e">
        <f>INDEX(区分表!$C$4:$D$7,MATCH(I51,区分表!$A$4:$A$7,0),MATCH(C51,{"正規","非正規"},0))</f>
        <v>#N/A</v>
      </c>
    </row>
    <row r="52" spans="1:10">
      <c r="A52" s="15"/>
      <c r="B52" s="15"/>
      <c r="C52" s="15"/>
      <c r="D52" s="16"/>
      <c r="E52" s="2" t="s">
        <v>8</v>
      </c>
      <c r="F52" s="16"/>
      <c r="G52" s="10" t="str">
        <f t="shared" ref="G52" si="4">IF(F52&gt;=1113,"○","×")</f>
        <v>×</v>
      </c>
      <c r="H52" s="5">
        <f t="shared" ref="H52" si="5">F52-D52</f>
        <v>0</v>
      </c>
      <c r="I52" s="6" t="e" cm="1">
        <f t="array" ref="I52">_xlfn.IFS(H52&gt;=100,"D",H52&gt;=75,"C",H52&gt;=65,"B",H52&gt;=50,"A")</f>
        <v>#N/A</v>
      </c>
      <c r="J52" s="7" t="e">
        <f>INDEX(区分表!$C$4:$D$7,MATCH(I52,区分表!$A$4:$A$7,0),MATCH(C52,{"正規","非正規"},0))</f>
        <v>#N/A</v>
      </c>
    </row>
    <row r="53" spans="1:10">
      <c r="A53" s="15"/>
      <c r="B53" s="15"/>
      <c r="C53" s="15"/>
      <c r="D53" s="16"/>
      <c r="E53" s="2" t="s">
        <v>8</v>
      </c>
      <c r="F53" s="16"/>
      <c r="G53" s="10" t="str">
        <f t="shared" si="2"/>
        <v>×</v>
      </c>
      <c r="H53" s="5">
        <f t="shared" si="3"/>
        <v>0</v>
      </c>
      <c r="I53" s="6" t="e" cm="1">
        <f t="array" ref="I53">_xlfn.IFS(H53&gt;=100,"D",H53&gt;=75,"C",H53&gt;=65,"B",H53&gt;=50,"A")</f>
        <v>#N/A</v>
      </c>
      <c r="J53" s="7" t="e">
        <f>INDEX(区分表!$C$4:$D$7,MATCH(I53,区分表!$A$4:$A$7,0),MATCH(C53,{"正規","非正規"},0))</f>
        <v>#N/A</v>
      </c>
    </row>
  </sheetData>
  <sheetProtection algorithmName="SHA-512" hashValue="uAUxzHX59bIr/8BAS7UYiqA+RFaWC/5/wT+OebjShKzsu3fy3JcFSxmC2Y3ol7oF99EQzbPq5KUQZFpYd+mQAA==" saltValue="J9B9N8J1K9XtDrrWPlcRKg==" spinCount="100000" sheet="1" objects="1" scenarios="1"/>
  <mergeCells count="1">
    <mergeCell ref="A3:J3"/>
  </mergeCells>
  <phoneticPr fontId="2"/>
  <dataValidations count="1">
    <dataValidation type="list" allowBlank="1" showInputMessage="1" showErrorMessage="1" sqref="C14:C53" xr:uid="{4C7DE799-C8FF-449E-A8F2-D4EADB38E20B}">
      <formula1>"正規,非正規"</formula1>
    </dataValidation>
  </dataValidations>
  <pageMargins left="0.7" right="0.7" top="0.75" bottom="0.75" header="0.3" footer="0.3"/>
  <pageSetup paperSize="9" scale="72"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416DB-F868-42F6-B3C2-305D655E1AB9}">
  <dimension ref="A1:H46"/>
  <sheetViews>
    <sheetView zoomScaleNormal="100" workbookViewId="0">
      <selection activeCell="J11" sqref="J11"/>
    </sheetView>
  </sheetViews>
  <sheetFormatPr defaultColWidth="9" defaultRowHeight="18.75"/>
  <cols>
    <col min="1" max="2" width="14.125" customWidth="1"/>
  </cols>
  <sheetData>
    <row r="1" spans="1:8">
      <c r="A1" s="20" t="s">
        <v>43</v>
      </c>
    </row>
    <row r="3" spans="1:8">
      <c r="A3" s="25" t="s">
        <v>45</v>
      </c>
      <c r="B3" s="25"/>
      <c r="C3" s="25"/>
      <c r="D3" s="25"/>
      <c r="E3" s="25"/>
      <c r="F3" s="25"/>
      <c r="G3" s="25"/>
      <c r="H3" s="25"/>
    </row>
    <row r="5" spans="1:8">
      <c r="A5" s="1" t="s">
        <v>4</v>
      </c>
    </row>
    <row r="6" spans="1:8" ht="56.25">
      <c r="A6" s="2" t="s">
        <v>5</v>
      </c>
      <c r="B6" s="2" t="s">
        <v>34</v>
      </c>
      <c r="C6" s="2" t="s">
        <v>6</v>
      </c>
      <c r="D6" s="21" t="s">
        <v>42</v>
      </c>
      <c r="E6" s="21" t="s">
        <v>39</v>
      </c>
      <c r="F6" s="22" t="s">
        <v>40</v>
      </c>
      <c r="G6" s="2" t="s">
        <v>23</v>
      </c>
      <c r="H6" s="2" t="s">
        <v>41</v>
      </c>
    </row>
    <row r="7" spans="1:8">
      <c r="A7" s="5">
        <f>様式第1号の3!A14</f>
        <v>0</v>
      </c>
      <c r="B7" s="5">
        <f>様式第1号の3!B14</f>
        <v>0</v>
      </c>
      <c r="C7" s="5">
        <f>様式第1号の3!C14</f>
        <v>0</v>
      </c>
      <c r="D7" s="5">
        <f>様式第1号の3!H14</f>
        <v>0</v>
      </c>
      <c r="E7" s="19"/>
      <c r="F7" s="17">
        <f>D7*E7</f>
        <v>0</v>
      </c>
      <c r="G7" s="18" t="e">
        <f>様式第1号の3!J14</f>
        <v>#N/A</v>
      </c>
      <c r="H7" s="17" t="str">
        <f>IF(C7="非正規",IF(F7&gt;=G7,"○","×"),"○")</f>
        <v>○</v>
      </c>
    </row>
    <row r="8" spans="1:8">
      <c r="A8" s="5">
        <f>様式第1号の3!A15</f>
        <v>0</v>
      </c>
      <c r="B8" s="5">
        <f>様式第1号の3!B15</f>
        <v>0</v>
      </c>
      <c r="C8" s="5">
        <f>様式第1号の3!C15</f>
        <v>0</v>
      </c>
      <c r="D8" s="5">
        <f>様式第1号の3!H15</f>
        <v>0</v>
      </c>
      <c r="E8" s="19"/>
      <c r="F8" s="17">
        <f t="shared" ref="F8:F46" si="0">D8*E8</f>
        <v>0</v>
      </c>
      <c r="G8" s="18" t="e">
        <f>様式第1号の3!J15</f>
        <v>#N/A</v>
      </c>
      <c r="H8" s="17" t="str">
        <f t="shared" ref="H8:H46" si="1">IF(C8="非正規",IF(F8&gt;=G8,"○","×"),"○")</f>
        <v>○</v>
      </c>
    </row>
    <row r="9" spans="1:8">
      <c r="A9" s="5">
        <f>様式第1号の3!A16</f>
        <v>0</v>
      </c>
      <c r="B9" s="5">
        <f>様式第1号の3!B16</f>
        <v>0</v>
      </c>
      <c r="C9" s="5">
        <f>様式第1号の3!C16</f>
        <v>0</v>
      </c>
      <c r="D9" s="5">
        <f>様式第1号の3!H16</f>
        <v>0</v>
      </c>
      <c r="E9" s="19"/>
      <c r="F9" s="17">
        <f t="shared" si="0"/>
        <v>0</v>
      </c>
      <c r="G9" s="18" t="e">
        <f>様式第1号の3!J16</f>
        <v>#N/A</v>
      </c>
      <c r="H9" s="17" t="str">
        <f t="shared" si="1"/>
        <v>○</v>
      </c>
    </row>
    <row r="10" spans="1:8">
      <c r="A10" s="5">
        <f>様式第1号の3!A17</f>
        <v>0</v>
      </c>
      <c r="B10" s="5">
        <f>様式第1号の3!B17</f>
        <v>0</v>
      </c>
      <c r="C10" s="5">
        <f>様式第1号の3!C17</f>
        <v>0</v>
      </c>
      <c r="D10" s="5">
        <f>様式第1号の3!H17</f>
        <v>0</v>
      </c>
      <c r="E10" s="19"/>
      <c r="F10" s="17">
        <f t="shared" si="0"/>
        <v>0</v>
      </c>
      <c r="G10" s="18" t="e">
        <f>様式第1号の3!J17</f>
        <v>#N/A</v>
      </c>
      <c r="H10" s="17" t="str">
        <f t="shared" si="1"/>
        <v>○</v>
      </c>
    </row>
    <row r="11" spans="1:8">
      <c r="A11" s="5">
        <f>様式第1号の3!A18</f>
        <v>0</v>
      </c>
      <c r="B11" s="5">
        <f>様式第1号の3!B18</f>
        <v>0</v>
      </c>
      <c r="C11" s="5">
        <f>様式第1号の3!C18</f>
        <v>0</v>
      </c>
      <c r="D11" s="5">
        <f>様式第1号の3!H18</f>
        <v>0</v>
      </c>
      <c r="E11" s="19"/>
      <c r="F11" s="17">
        <f t="shared" si="0"/>
        <v>0</v>
      </c>
      <c r="G11" s="18" t="e">
        <f>様式第1号の3!J18</f>
        <v>#N/A</v>
      </c>
      <c r="H11" s="17" t="str">
        <f t="shared" si="1"/>
        <v>○</v>
      </c>
    </row>
    <row r="12" spans="1:8">
      <c r="A12" s="5">
        <f>様式第1号の3!A19</f>
        <v>0</v>
      </c>
      <c r="B12" s="5">
        <f>様式第1号の3!B19</f>
        <v>0</v>
      </c>
      <c r="C12" s="5">
        <f>様式第1号の3!C19</f>
        <v>0</v>
      </c>
      <c r="D12" s="5">
        <f>様式第1号の3!H19</f>
        <v>0</v>
      </c>
      <c r="E12" s="19"/>
      <c r="F12" s="17">
        <f t="shared" si="0"/>
        <v>0</v>
      </c>
      <c r="G12" s="18" t="e">
        <f>様式第1号の3!J19</f>
        <v>#N/A</v>
      </c>
      <c r="H12" s="17" t="str">
        <f t="shared" si="1"/>
        <v>○</v>
      </c>
    </row>
    <row r="13" spans="1:8">
      <c r="A13" s="5">
        <f>様式第1号の3!A20</f>
        <v>0</v>
      </c>
      <c r="B13" s="5">
        <f>様式第1号の3!B20</f>
        <v>0</v>
      </c>
      <c r="C13" s="5">
        <f>様式第1号の3!C20</f>
        <v>0</v>
      </c>
      <c r="D13" s="5">
        <f>様式第1号の3!H20</f>
        <v>0</v>
      </c>
      <c r="E13" s="19"/>
      <c r="F13" s="17">
        <f t="shared" si="0"/>
        <v>0</v>
      </c>
      <c r="G13" s="18" t="e">
        <f>様式第1号の3!J20</f>
        <v>#N/A</v>
      </c>
      <c r="H13" s="17" t="str">
        <f t="shared" si="1"/>
        <v>○</v>
      </c>
    </row>
    <row r="14" spans="1:8">
      <c r="A14" s="5">
        <f>様式第1号の3!A21</f>
        <v>0</v>
      </c>
      <c r="B14" s="5">
        <f>様式第1号の3!B21</f>
        <v>0</v>
      </c>
      <c r="C14" s="5">
        <f>様式第1号の3!C21</f>
        <v>0</v>
      </c>
      <c r="D14" s="5">
        <f>様式第1号の3!H21</f>
        <v>0</v>
      </c>
      <c r="E14" s="19"/>
      <c r="F14" s="17">
        <f t="shared" si="0"/>
        <v>0</v>
      </c>
      <c r="G14" s="18" t="e">
        <f>様式第1号の3!J21</f>
        <v>#N/A</v>
      </c>
      <c r="H14" s="17" t="str">
        <f t="shared" si="1"/>
        <v>○</v>
      </c>
    </row>
    <row r="15" spans="1:8">
      <c r="A15" s="5">
        <f>様式第1号の3!A22</f>
        <v>0</v>
      </c>
      <c r="B15" s="5">
        <f>様式第1号の3!B22</f>
        <v>0</v>
      </c>
      <c r="C15" s="5">
        <f>様式第1号の3!C22</f>
        <v>0</v>
      </c>
      <c r="D15" s="5">
        <f>様式第1号の3!H22</f>
        <v>0</v>
      </c>
      <c r="E15" s="19"/>
      <c r="F15" s="17">
        <f t="shared" si="0"/>
        <v>0</v>
      </c>
      <c r="G15" s="18" t="e">
        <f>様式第1号の3!J22</f>
        <v>#N/A</v>
      </c>
      <c r="H15" s="17" t="str">
        <f t="shared" si="1"/>
        <v>○</v>
      </c>
    </row>
    <row r="16" spans="1:8">
      <c r="A16" s="5">
        <f>様式第1号の3!A23</f>
        <v>0</v>
      </c>
      <c r="B16" s="5">
        <f>様式第1号の3!B23</f>
        <v>0</v>
      </c>
      <c r="C16" s="5">
        <f>様式第1号の3!C23</f>
        <v>0</v>
      </c>
      <c r="D16" s="5">
        <f>様式第1号の3!H23</f>
        <v>0</v>
      </c>
      <c r="E16" s="19"/>
      <c r="F16" s="17">
        <f t="shared" si="0"/>
        <v>0</v>
      </c>
      <c r="G16" s="18" t="e">
        <f>様式第1号の3!J23</f>
        <v>#N/A</v>
      </c>
      <c r="H16" s="17" t="str">
        <f t="shared" si="1"/>
        <v>○</v>
      </c>
    </row>
    <row r="17" spans="1:8">
      <c r="A17" s="5">
        <f>様式第1号の3!A24</f>
        <v>0</v>
      </c>
      <c r="B17" s="5">
        <f>様式第1号の3!B24</f>
        <v>0</v>
      </c>
      <c r="C17" s="5">
        <f>様式第1号の3!C24</f>
        <v>0</v>
      </c>
      <c r="D17" s="5">
        <f>様式第1号の3!H24</f>
        <v>0</v>
      </c>
      <c r="E17" s="19"/>
      <c r="F17" s="17">
        <f t="shared" si="0"/>
        <v>0</v>
      </c>
      <c r="G17" s="18" t="e">
        <f>様式第1号の3!J24</f>
        <v>#N/A</v>
      </c>
      <c r="H17" s="17" t="str">
        <f t="shared" si="1"/>
        <v>○</v>
      </c>
    </row>
    <row r="18" spans="1:8">
      <c r="A18" s="5">
        <f>様式第1号の3!A25</f>
        <v>0</v>
      </c>
      <c r="B18" s="5">
        <f>様式第1号の3!B25</f>
        <v>0</v>
      </c>
      <c r="C18" s="5">
        <f>様式第1号の3!C25</f>
        <v>0</v>
      </c>
      <c r="D18" s="5">
        <f>様式第1号の3!H25</f>
        <v>0</v>
      </c>
      <c r="E18" s="19"/>
      <c r="F18" s="17">
        <f t="shared" si="0"/>
        <v>0</v>
      </c>
      <c r="G18" s="18" t="e">
        <f>様式第1号の3!J25</f>
        <v>#N/A</v>
      </c>
      <c r="H18" s="17" t="str">
        <f t="shared" si="1"/>
        <v>○</v>
      </c>
    </row>
    <row r="19" spans="1:8">
      <c r="A19" s="5">
        <f>様式第1号の3!A26</f>
        <v>0</v>
      </c>
      <c r="B19" s="5">
        <f>様式第1号の3!B26</f>
        <v>0</v>
      </c>
      <c r="C19" s="5">
        <f>様式第1号の3!C26</f>
        <v>0</v>
      </c>
      <c r="D19" s="5">
        <f>様式第1号の3!H26</f>
        <v>0</v>
      </c>
      <c r="E19" s="19"/>
      <c r="F19" s="17">
        <f t="shared" si="0"/>
        <v>0</v>
      </c>
      <c r="G19" s="18" t="e">
        <f>様式第1号の3!J26</f>
        <v>#N/A</v>
      </c>
      <c r="H19" s="17" t="str">
        <f t="shared" si="1"/>
        <v>○</v>
      </c>
    </row>
    <row r="20" spans="1:8">
      <c r="A20" s="5">
        <f>様式第1号の3!A27</f>
        <v>0</v>
      </c>
      <c r="B20" s="5">
        <f>様式第1号の3!B27</f>
        <v>0</v>
      </c>
      <c r="C20" s="5">
        <f>様式第1号の3!C27</f>
        <v>0</v>
      </c>
      <c r="D20" s="5">
        <f>様式第1号の3!H27</f>
        <v>0</v>
      </c>
      <c r="E20" s="19"/>
      <c r="F20" s="17">
        <f t="shared" si="0"/>
        <v>0</v>
      </c>
      <c r="G20" s="18" t="e">
        <f>様式第1号の3!J27</f>
        <v>#N/A</v>
      </c>
      <c r="H20" s="17" t="str">
        <f t="shared" si="1"/>
        <v>○</v>
      </c>
    </row>
    <row r="21" spans="1:8">
      <c r="A21" s="5">
        <f>様式第1号の3!A28</f>
        <v>0</v>
      </c>
      <c r="B21" s="5">
        <f>様式第1号の3!B28</f>
        <v>0</v>
      </c>
      <c r="C21" s="5">
        <f>様式第1号の3!C28</f>
        <v>0</v>
      </c>
      <c r="D21" s="5">
        <f>様式第1号の3!H28</f>
        <v>0</v>
      </c>
      <c r="E21" s="19"/>
      <c r="F21" s="17">
        <f t="shared" si="0"/>
        <v>0</v>
      </c>
      <c r="G21" s="18" t="e">
        <f>様式第1号の3!J28</f>
        <v>#N/A</v>
      </c>
      <c r="H21" s="17" t="str">
        <f t="shared" si="1"/>
        <v>○</v>
      </c>
    </row>
    <row r="22" spans="1:8">
      <c r="A22" s="5">
        <f>様式第1号の3!A29</f>
        <v>0</v>
      </c>
      <c r="B22" s="5">
        <f>様式第1号の3!B29</f>
        <v>0</v>
      </c>
      <c r="C22" s="5">
        <f>様式第1号の3!C29</f>
        <v>0</v>
      </c>
      <c r="D22" s="5">
        <f>様式第1号の3!H29</f>
        <v>0</v>
      </c>
      <c r="E22" s="19"/>
      <c r="F22" s="17">
        <f t="shared" si="0"/>
        <v>0</v>
      </c>
      <c r="G22" s="18" t="e">
        <f>様式第1号の3!J29</f>
        <v>#N/A</v>
      </c>
      <c r="H22" s="17" t="str">
        <f t="shared" si="1"/>
        <v>○</v>
      </c>
    </row>
    <row r="23" spans="1:8">
      <c r="A23" s="5">
        <f>様式第1号の3!A30</f>
        <v>0</v>
      </c>
      <c r="B23" s="5">
        <f>様式第1号の3!B30</f>
        <v>0</v>
      </c>
      <c r="C23" s="5">
        <f>様式第1号の3!C30</f>
        <v>0</v>
      </c>
      <c r="D23" s="5">
        <f>様式第1号の3!H30</f>
        <v>0</v>
      </c>
      <c r="E23" s="19"/>
      <c r="F23" s="17">
        <f t="shared" si="0"/>
        <v>0</v>
      </c>
      <c r="G23" s="18" t="e">
        <f>様式第1号の3!J30</f>
        <v>#N/A</v>
      </c>
      <c r="H23" s="17" t="str">
        <f t="shared" si="1"/>
        <v>○</v>
      </c>
    </row>
    <row r="24" spans="1:8">
      <c r="A24" s="5">
        <f>様式第1号の3!A31</f>
        <v>0</v>
      </c>
      <c r="B24" s="5">
        <f>様式第1号の3!B31</f>
        <v>0</v>
      </c>
      <c r="C24" s="5">
        <f>様式第1号の3!C31</f>
        <v>0</v>
      </c>
      <c r="D24" s="5">
        <f>様式第1号の3!H31</f>
        <v>0</v>
      </c>
      <c r="E24" s="19"/>
      <c r="F24" s="17">
        <f t="shared" si="0"/>
        <v>0</v>
      </c>
      <c r="G24" s="18" t="e">
        <f>様式第1号の3!J31</f>
        <v>#N/A</v>
      </c>
      <c r="H24" s="17" t="str">
        <f t="shared" si="1"/>
        <v>○</v>
      </c>
    </row>
    <row r="25" spans="1:8">
      <c r="A25" s="5">
        <f>様式第1号の3!A32</f>
        <v>0</v>
      </c>
      <c r="B25" s="5">
        <f>様式第1号の3!B32</f>
        <v>0</v>
      </c>
      <c r="C25" s="5">
        <f>様式第1号の3!C32</f>
        <v>0</v>
      </c>
      <c r="D25" s="5">
        <f>様式第1号の3!H32</f>
        <v>0</v>
      </c>
      <c r="E25" s="19"/>
      <c r="F25" s="17">
        <f t="shared" si="0"/>
        <v>0</v>
      </c>
      <c r="G25" s="18" t="e">
        <f>様式第1号の3!J32</f>
        <v>#N/A</v>
      </c>
      <c r="H25" s="17" t="str">
        <f t="shared" si="1"/>
        <v>○</v>
      </c>
    </row>
    <row r="26" spans="1:8">
      <c r="A26" s="5">
        <f>様式第1号の3!A33</f>
        <v>0</v>
      </c>
      <c r="B26" s="5">
        <f>様式第1号の3!B33</f>
        <v>0</v>
      </c>
      <c r="C26" s="5">
        <f>様式第1号の3!C33</f>
        <v>0</v>
      </c>
      <c r="D26" s="5">
        <f>様式第1号の3!H33</f>
        <v>0</v>
      </c>
      <c r="E26" s="19"/>
      <c r="F26" s="17">
        <f t="shared" si="0"/>
        <v>0</v>
      </c>
      <c r="G26" s="18" t="e">
        <f>様式第1号の3!J33</f>
        <v>#N/A</v>
      </c>
      <c r="H26" s="17" t="str">
        <f t="shared" si="1"/>
        <v>○</v>
      </c>
    </row>
    <row r="27" spans="1:8">
      <c r="A27" s="5">
        <f>様式第1号の3!A34</f>
        <v>0</v>
      </c>
      <c r="B27" s="5">
        <f>様式第1号の3!B34</f>
        <v>0</v>
      </c>
      <c r="C27" s="5">
        <f>様式第1号の3!C34</f>
        <v>0</v>
      </c>
      <c r="D27" s="5">
        <f>様式第1号の3!H34</f>
        <v>0</v>
      </c>
      <c r="E27" s="19"/>
      <c r="F27" s="17">
        <f t="shared" si="0"/>
        <v>0</v>
      </c>
      <c r="G27" s="18" t="e">
        <f>様式第1号の3!J34</f>
        <v>#N/A</v>
      </c>
      <c r="H27" s="17" t="str">
        <f t="shared" si="1"/>
        <v>○</v>
      </c>
    </row>
    <row r="28" spans="1:8">
      <c r="A28" s="5">
        <f>様式第1号の3!A35</f>
        <v>0</v>
      </c>
      <c r="B28" s="5">
        <f>様式第1号の3!B35</f>
        <v>0</v>
      </c>
      <c r="C28" s="5">
        <f>様式第1号の3!C35</f>
        <v>0</v>
      </c>
      <c r="D28" s="5">
        <f>様式第1号の3!H35</f>
        <v>0</v>
      </c>
      <c r="E28" s="19"/>
      <c r="F28" s="17">
        <f t="shared" si="0"/>
        <v>0</v>
      </c>
      <c r="G28" s="18" t="e">
        <f>様式第1号の3!J35</f>
        <v>#N/A</v>
      </c>
      <c r="H28" s="17" t="str">
        <f t="shared" si="1"/>
        <v>○</v>
      </c>
    </row>
    <row r="29" spans="1:8">
      <c r="A29" s="5">
        <f>様式第1号の3!A36</f>
        <v>0</v>
      </c>
      <c r="B29" s="5">
        <f>様式第1号の3!B36</f>
        <v>0</v>
      </c>
      <c r="C29" s="5">
        <f>様式第1号の3!C36</f>
        <v>0</v>
      </c>
      <c r="D29" s="5">
        <f>様式第1号の3!H36</f>
        <v>0</v>
      </c>
      <c r="E29" s="19"/>
      <c r="F29" s="17">
        <f t="shared" si="0"/>
        <v>0</v>
      </c>
      <c r="G29" s="18" t="e">
        <f>様式第1号の3!J36</f>
        <v>#N/A</v>
      </c>
      <c r="H29" s="17" t="str">
        <f t="shared" si="1"/>
        <v>○</v>
      </c>
    </row>
    <row r="30" spans="1:8">
      <c r="A30" s="5">
        <f>様式第1号の3!A37</f>
        <v>0</v>
      </c>
      <c r="B30" s="5">
        <f>様式第1号の3!B37</f>
        <v>0</v>
      </c>
      <c r="C30" s="5">
        <f>様式第1号の3!C37</f>
        <v>0</v>
      </c>
      <c r="D30" s="5">
        <f>様式第1号の3!H37</f>
        <v>0</v>
      </c>
      <c r="E30" s="19"/>
      <c r="F30" s="17">
        <f t="shared" si="0"/>
        <v>0</v>
      </c>
      <c r="G30" s="18" t="e">
        <f>様式第1号の3!J37</f>
        <v>#N/A</v>
      </c>
      <c r="H30" s="17" t="str">
        <f t="shared" si="1"/>
        <v>○</v>
      </c>
    </row>
    <row r="31" spans="1:8">
      <c r="A31" s="5">
        <f>様式第1号の3!A38</f>
        <v>0</v>
      </c>
      <c r="B31" s="5">
        <f>様式第1号の3!B38</f>
        <v>0</v>
      </c>
      <c r="C31" s="5">
        <f>様式第1号の3!C38</f>
        <v>0</v>
      </c>
      <c r="D31" s="5">
        <f>様式第1号の3!H38</f>
        <v>0</v>
      </c>
      <c r="E31" s="19"/>
      <c r="F31" s="17">
        <f t="shared" si="0"/>
        <v>0</v>
      </c>
      <c r="G31" s="18" t="e">
        <f>様式第1号の3!J38</f>
        <v>#N/A</v>
      </c>
      <c r="H31" s="17" t="str">
        <f t="shared" si="1"/>
        <v>○</v>
      </c>
    </row>
    <row r="32" spans="1:8">
      <c r="A32" s="5">
        <f>様式第1号の3!A39</f>
        <v>0</v>
      </c>
      <c r="B32" s="5">
        <f>様式第1号の3!B39</f>
        <v>0</v>
      </c>
      <c r="C32" s="5">
        <f>様式第1号の3!C39</f>
        <v>0</v>
      </c>
      <c r="D32" s="5">
        <f>様式第1号の3!H39</f>
        <v>0</v>
      </c>
      <c r="E32" s="19"/>
      <c r="F32" s="17">
        <f t="shared" si="0"/>
        <v>0</v>
      </c>
      <c r="G32" s="18" t="e">
        <f>様式第1号の3!J39</f>
        <v>#N/A</v>
      </c>
      <c r="H32" s="17" t="str">
        <f t="shared" si="1"/>
        <v>○</v>
      </c>
    </row>
    <row r="33" spans="1:8">
      <c r="A33" s="5">
        <f>様式第1号の3!A40</f>
        <v>0</v>
      </c>
      <c r="B33" s="5">
        <f>様式第1号の3!B40</f>
        <v>0</v>
      </c>
      <c r="C33" s="5">
        <f>様式第1号の3!C40</f>
        <v>0</v>
      </c>
      <c r="D33" s="5">
        <f>様式第1号の3!H40</f>
        <v>0</v>
      </c>
      <c r="E33" s="19"/>
      <c r="F33" s="17">
        <f t="shared" si="0"/>
        <v>0</v>
      </c>
      <c r="G33" s="18" t="e">
        <f>様式第1号の3!J40</f>
        <v>#N/A</v>
      </c>
      <c r="H33" s="17" t="str">
        <f t="shared" si="1"/>
        <v>○</v>
      </c>
    </row>
    <row r="34" spans="1:8">
      <c r="A34" s="5">
        <f>様式第1号の3!A41</f>
        <v>0</v>
      </c>
      <c r="B34" s="5">
        <f>様式第1号の3!B41</f>
        <v>0</v>
      </c>
      <c r="C34" s="5">
        <f>様式第1号の3!C41</f>
        <v>0</v>
      </c>
      <c r="D34" s="5">
        <f>様式第1号の3!H41</f>
        <v>0</v>
      </c>
      <c r="E34" s="19"/>
      <c r="F34" s="17">
        <f t="shared" si="0"/>
        <v>0</v>
      </c>
      <c r="G34" s="18" t="e">
        <f>様式第1号の3!J41</f>
        <v>#N/A</v>
      </c>
      <c r="H34" s="17" t="str">
        <f t="shared" si="1"/>
        <v>○</v>
      </c>
    </row>
    <row r="35" spans="1:8">
      <c r="A35" s="5">
        <f>様式第1号の3!A42</f>
        <v>0</v>
      </c>
      <c r="B35" s="5">
        <f>様式第1号の3!B42</f>
        <v>0</v>
      </c>
      <c r="C35" s="5">
        <f>様式第1号の3!C42</f>
        <v>0</v>
      </c>
      <c r="D35" s="5">
        <f>様式第1号の3!H42</f>
        <v>0</v>
      </c>
      <c r="E35" s="19"/>
      <c r="F35" s="17">
        <f t="shared" si="0"/>
        <v>0</v>
      </c>
      <c r="G35" s="18" t="e">
        <f>様式第1号の3!J42</f>
        <v>#N/A</v>
      </c>
      <c r="H35" s="17" t="str">
        <f t="shared" si="1"/>
        <v>○</v>
      </c>
    </row>
    <row r="36" spans="1:8">
      <c r="A36" s="5">
        <f>様式第1号の3!A43</f>
        <v>0</v>
      </c>
      <c r="B36" s="5">
        <f>様式第1号の3!B43</f>
        <v>0</v>
      </c>
      <c r="C36" s="5">
        <f>様式第1号の3!C43</f>
        <v>0</v>
      </c>
      <c r="D36" s="5">
        <f>様式第1号の3!H43</f>
        <v>0</v>
      </c>
      <c r="E36" s="19"/>
      <c r="F36" s="17">
        <f t="shared" si="0"/>
        <v>0</v>
      </c>
      <c r="G36" s="18" t="e">
        <f>様式第1号の3!J43</f>
        <v>#N/A</v>
      </c>
      <c r="H36" s="17" t="str">
        <f t="shared" si="1"/>
        <v>○</v>
      </c>
    </row>
    <row r="37" spans="1:8">
      <c r="A37" s="5">
        <f>様式第1号の3!A44</f>
        <v>0</v>
      </c>
      <c r="B37" s="5">
        <f>様式第1号の3!B44</f>
        <v>0</v>
      </c>
      <c r="C37" s="5">
        <f>様式第1号の3!C44</f>
        <v>0</v>
      </c>
      <c r="D37" s="5">
        <f>様式第1号の3!H44</f>
        <v>0</v>
      </c>
      <c r="E37" s="19"/>
      <c r="F37" s="17">
        <f t="shared" si="0"/>
        <v>0</v>
      </c>
      <c r="G37" s="18" t="e">
        <f>様式第1号の3!J44</f>
        <v>#N/A</v>
      </c>
      <c r="H37" s="17" t="str">
        <f t="shared" si="1"/>
        <v>○</v>
      </c>
    </row>
    <row r="38" spans="1:8">
      <c r="A38" s="5">
        <f>様式第1号の3!A45</f>
        <v>0</v>
      </c>
      <c r="B38" s="5">
        <f>様式第1号の3!B45</f>
        <v>0</v>
      </c>
      <c r="C38" s="5">
        <f>様式第1号の3!C45</f>
        <v>0</v>
      </c>
      <c r="D38" s="5">
        <f>様式第1号の3!H45</f>
        <v>0</v>
      </c>
      <c r="E38" s="19"/>
      <c r="F38" s="17">
        <f t="shared" si="0"/>
        <v>0</v>
      </c>
      <c r="G38" s="18" t="e">
        <f>様式第1号の3!J45</f>
        <v>#N/A</v>
      </c>
      <c r="H38" s="17" t="str">
        <f t="shared" si="1"/>
        <v>○</v>
      </c>
    </row>
    <row r="39" spans="1:8">
      <c r="A39" s="5">
        <f>様式第1号の3!A46</f>
        <v>0</v>
      </c>
      <c r="B39" s="5">
        <f>様式第1号の3!B46</f>
        <v>0</v>
      </c>
      <c r="C39" s="5">
        <f>様式第1号の3!C46</f>
        <v>0</v>
      </c>
      <c r="D39" s="5">
        <f>様式第1号の3!H46</f>
        <v>0</v>
      </c>
      <c r="E39" s="19"/>
      <c r="F39" s="17">
        <f t="shared" si="0"/>
        <v>0</v>
      </c>
      <c r="G39" s="18" t="e">
        <f>様式第1号の3!J46</f>
        <v>#N/A</v>
      </c>
      <c r="H39" s="17" t="str">
        <f t="shared" si="1"/>
        <v>○</v>
      </c>
    </row>
    <row r="40" spans="1:8">
      <c r="A40" s="5">
        <f>様式第1号の3!A47</f>
        <v>0</v>
      </c>
      <c r="B40" s="5">
        <f>様式第1号の3!B47</f>
        <v>0</v>
      </c>
      <c r="C40" s="5">
        <f>様式第1号の3!C47</f>
        <v>0</v>
      </c>
      <c r="D40" s="5">
        <f>様式第1号の3!H47</f>
        <v>0</v>
      </c>
      <c r="E40" s="19"/>
      <c r="F40" s="17">
        <f t="shared" si="0"/>
        <v>0</v>
      </c>
      <c r="G40" s="18" t="e">
        <f>様式第1号の3!J47</f>
        <v>#N/A</v>
      </c>
      <c r="H40" s="17" t="str">
        <f t="shared" si="1"/>
        <v>○</v>
      </c>
    </row>
    <row r="41" spans="1:8">
      <c r="A41" s="5">
        <f>様式第1号の3!A48</f>
        <v>0</v>
      </c>
      <c r="B41" s="5">
        <f>様式第1号の3!B48</f>
        <v>0</v>
      </c>
      <c r="C41" s="5">
        <f>様式第1号の3!C48</f>
        <v>0</v>
      </c>
      <c r="D41" s="5">
        <f>様式第1号の3!H48</f>
        <v>0</v>
      </c>
      <c r="E41" s="19"/>
      <c r="F41" s="17">
        <f t="shared" si="0"/>
        <v>0</v>
      </c>
      <c r="G41" s="18" t="e">
        <f>様式第1号の3!J48</f>
        <v>#N/A</v>
      </c>
      <c r="H41" s="17" t="str">
        <f t="shared" si="1"/>
        <v>○</v>
      </c>
    </row>
    <row r="42" spans="1:8">
      <c r="A42" s="5">
        <f>様式第1号の3!A49</f>
        <v>0</v>
      </c>
      <c r="B42" s="5">
        <f>様式第1号の3!B49</f>
        <v>0</v>
      </c>
      <c r="C42" s="5">
        <f>様式第1号の3!C49</f>
        <v>0</v>
      </c>
      <c r="D42" s="5">
        <f>様式第1号の3!H49</f>
        <v>0</v>
      </c>
      <c r="E42" s="19"/>
      <c r="F42" s="17">
        <f t="shared" si="0"/>
        <v>0</v>
      </c>
      <c r="G42" s="18" t="e">
        <f>様式第1号の3!J49</f>
        <v>#N/A</v>
      </c>
      <c r="H42" s="17" t="str">
        <f t="shared" si="1"/>
        <v>○</v>
      </c>
    </row>
    <row r="43" spans="1:8">
      <c r="A43" s="5">
        <f>様式第1号の3!A50</f>
        <v>0</v>
      </c>
      <c r="B43" s="5">
        <f>様式第1号の3!B50</f>
        <v>0</v>
      </c>
      <c r="C43" s="5">
        <f>様式第1号の3!C50</f>
        <v>0</v>
      </c>
      <c r="D43" s="5">
        <f>様式第1号の3!H50</f>
        <v>0</v>
      </c>
      <c r="E43" s="19"/>
      <c r="F43" s="17">
        <f t="shared" si="0"/>
        <v>0</v>
      </c>
      <c r="G43" s="18" t="e">
        <f>様式第1号の3!J50</f>
        <v>#N/A</v>
      </c>
      <c r="H43" s="17" t="str">
        <f t="shared" si="1"/>
        <v>○</v>
      </c>
    </row>
    <row r="44" spans="1:8">
      <c r="A44" s="5">
        <f>様式第1号の3!A51</f>
        <v>0</v>
      </c>
      <c r="B44" s="5">
        <f>様式第1号の3!B51</f>
        <v>0</v>
      </c>
      <c r="C44" s="5">
        <f>様式第1号の3!C51</f>
        <v>0</v>
      </c>
      <c r="D44" s="5">
        <f>様式第1号の3!H51</f>
        <v>0</v>
      </c>
      <c r="E44" s="19"/>
      <c r="F44" s="17">
        <f t="shared" si="0"/>
        <v>0</v>
      </c>
      <c r="G44" s="18" t="e">
        <f>様式第1号の3!J51</f>
        <v>#N/A</v>
      </c>
      <c r="H44" s="17" t="str">
        <f t="shared" si="1"/>
        <v>○</v>
      </c>
    </row>
    <row r="45" spans="1:8">
      <c r="A45" s="5">
        <f>様式第1号の3!A52</f>
        <v>0</v>
      </c>
      <c r="B45" s="5">
        <f>様式第1号の3!B52</f>
        <v>0</v>
      </c>
      <c r="C45" s="5">
        <f>様式第1号の3!C52</f>
        <v>0</v>
      </c>
      <c r="D45" s="5">
        <f>様式第1号の3!H52</f>
        <v>0</v>
      </c>
      <c r="E45" s="19"/>
      <c r="F45" s="17">
        <f t="shared" si="0"/>
        <v>0</v>
      </c>
      <c r="G45" s="18" t="e">
        <f>様式第1号の3!J52</f>
        <v>#N/A</v>
      </c>
      <c r="H45" s="17" t="str">
        <f t="shared" si="1"/>
        <v>○</v>
      </c>
    </row>
    <row r="46" spans="1:8">
      <c r="A46" s="5">
        <f>様式第1号の3!A53</f>
        <v>0</v>
      </c>
      <c r="B46" s="5">
        <f>様式第1号の3!B53</f>
        <v>0</v>
      </c>
      <c r="C46" s="5">
        <f>様式第1号の3!C53</f>
        <v>0</v>
      </c>
      <c r="D46" s="5">
        <f>様式第1号の3!H53</f>
        <v>0</v>
      </c>
      <c r="E46" s="19"/>
      <c r="F46" s="17">
        <f t="shared" si="0"/>
        <v>0</v>
      </c>
      <c r="G46" s="18" t="e">
        <f>様式第1号の3!J53</f>
        <v>#N/A</v>
      </c>
      <c r="H46" s="17" t="str">
        <f t="shared" si="1"/>
        <v>○</v>
      </c>
    </row>
  </sheetData>
  <sheetProtection algorithmName="SHA-512" hashValue="vgYP5ysLclJmQpY8AhDuFt+lzDTagCW0Sz1I6VvAV3HdY0S4bAYlM0caD6jdxP1zD9BxB5E6TyEOIK+ppTQ8zA==" saltValue="/XZqMNy4PpF3z5kMdToeAQ==" spinCount="100000" sheet="1" objects="1" scenarios="1"/>
  <mergeCells count="1">
    <mergeCell ref="A3:H3"/>
  </mergeCells>
  <phoneticPr fontId="2"/>
  <pageMargins left="0.7" right="0.7" top="0.75" bottom="0.75" header="0.3" footer="0.3"/>
  <pageSetup paperSize="9" scale="82"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55C1E-DFAD-4499-8EF4-005F690C7CD6}">
  <dimension ref="A1:E7"/>
  <sheetViews>
    <sheetView workbookViewId="0"/>
  </sheetViews>
  <sheetFormatPr defaultRowHeight="18.75"/>
  <cols>
    <col min="1" max="1" width="12.875" customWidth="1"/>
    <col min="2" max="4" width="11.875" customWidth="1"/>
    <col min="5" max="5" width="11.375" customWidth="1"/>
  </cols>
  <sheetData>
    <row r="1" spans="1:5">
      <c r="A1" t="s">
        <v>11</v>
      </c>
    </row>
    <row r="3" spans="1:5">
      <c r="A3" s="4" t="s">
        <v>18</v>
      </c>
      <c r="B3" s="4" t="s">
        <v>12</v>
      </c>
      <c r="C3" s="4" t="s">
        <v>24</v>
      </c>
      <c r="D3" s="4" t="s">
        <v>25</v>
      </c>
      <c r="E3" s="4" t="s">
        <v>13</v>
      </c>
    </row>
    <row r="4" spans="1:5">
      <c r="A4" s="4" t="s">
        <v>19</v>
      </c>
      <c r="B4" s="4" t="s">
        <v>14</v>
      </c>
      <c r="C4" s="3">
        <v>40000</v>
      </c>
      <c r="D4" s="3">
        <v>20000</v>
      </c>
      <c r="E4" s="3">
        <v>400000</v>
      </c>
    </row>
    <row r="5" spans="1:5">
      <c r="A5" s="4" t="s">
        <v>20</v>
      </c>
      <c r="B5" s="4" t="s">
        <v>15</v>
      </c>
      <c r="C5" s="3">
        <v>50000</v>
      </c>
      <c r="D5" s="3">
        <v>30000</v>
      </c>
      <c r="E5" s="3">
        <v>500000</v>
      </c>
    </row>
    <row r="6" spans="1:5">
      <c r="A6" s="4" t="s">
        <v>21</v>
      </c>
      <c r="B6" s="4" t="s">
        <v>16</v>
      </c>
      <c r="C6" s="3">
        <v>60000</v>
      </c>
      <c r="D6" s="3">
        <v>40000</v>
      </c>
      <c r="E6" s="3">
        <v>800000</v>
      </c>
    </row>
    <row r="7" spans="1:5">
      <c r="A7" s="4" t="s">
        <v>22</v>
      </c>
      <c r="B7" s="4" t="s">
        <v>17</v>
      </c>
      <c r="C7" s="3">
        <v>70000</v>
      </c>
      <c r="D7" s="3">
        <v>50000</v>
      </c>
      <c r="E7" s="3">
        <v>1000000</v>
      </c>
    </row>
  </sheetData>
  <sheetProtection algorithmName="SHA-512" hashValue="pwJsA095/qyGN8RICTabRVjpZDhrBG/cLZvNrW8kuuw5RJagcUL1R4vNAix+vWvOndNvUCrrHHgkMbzmFLXylw==" saltValue="t1h1DUedRiLwsbDNHOaC6A=="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※利用方法※</vt:lpstr>
      <vt:lpstr>様式第1号の3</vt:lpstr>
      <vt:lpstr>対象労働者チェック</vt:lpstr>
      <vt:lpstr>区分表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長田浩志</dc:creator>
  <cp:lastModifiedBy>山梨県</cp:lastModifiedBy>
  <cp:lastPrinted>2026-10-19T10:06:29Z</cp:lastPrinted>
  <dcterms:created xsi:type="dcterms:W3CDTF">2015-06-05T18:19:34Z</dcterms:created>
  <dcterms:modified xsi:type="dcterms:W3CDTF">2026-10-29T06:34:41Z</dcterms:modified>
</cp:coreProperties>
</file>