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99\Share\SV01\共有文書保存\02 総務担当\村田\県市町村課調査関係\Ｒ7年度提出\09 公営企業に係わる経営比較分析表(令和6年度決算)\02 提出資料\"/>
    </mc:Choice>
  </mc:AlternateContent>
  <xr:revisionPtr revIDLastSave="0" documentId="13_ncr:1_{74FAF195-D8D2-4A07-8A65-819168189391}" xr6:coauthVersionLast="47" xr6:coauthVersionMax="47" xr10:uidLastSave="{00000000-0000-0000-0000-000000000000}"/>
  <workbookProtection workbookAlgorithmName="SHA-512" workbookHashValue="8IrYOwzzan6+YnwVG0mOSD5HGhnVh3WBlYI2/Qlg+CtMp3MOwl6eoJ7NgkPRV8WHcWXcVdUkm4JdMNOMUtVXSA==" workbookSaltValue="oPlt5O75p9Uw7IwEZYQ+r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R6" i="5"/>
  <c r="Q6" i="5"/>
  <c r="P6" i="5"/>
  <c r="P10" i="4" s="1"/>
  <c r="O6" i="5"/>
  <c r="I10" i="4" s="1"/>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E85" i="4"/>
  <c r="AT10" i="4"/>
  <c r="AL10" i="4"/>
  <c r="W10" i="4"/>
  <c r="B10" i="4"/>
  <c r="AT8" i="4"/>
  <c r="AL8" i="4"/>
  <c r="AD8" i="4"/>
  <c r="W8" i="4"/>
  <c r="I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<sst xmlns="http://schemas.openxmlformats.org/spreadsheetml/2006/main" count="231" uniqueCount="113">
  <si>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</si>
  <si>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</si>
  <si>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</si>
  <si>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</si>
  <si>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</si>
  <si>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</si>
  <si>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</si>
  <si>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</si>
  <si>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</si>
  <si>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</si>
  <si>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</si>
  <si>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</si>
  <si>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</si>
  <si>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</si>
  <si>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</si>
  <si>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</si>
  <si>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</si>
  <si>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</si>
  <si>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</si>
  <si>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</si>
  <si>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</si>
  <si>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</si>
  <si>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</si>
  <si>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</si>
  <si>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</si>
  <si>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</si>
  <si>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</si>
  <si>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</si>
  <si>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</si>
  <si>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</si>
  <si>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</si>
  <si>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</si>
  <si>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</si>
  <si>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</si>
  <si>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</si>
  <si>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</si>
  <si>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</si>
  <si>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</si>
  <si>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</si>
  <si>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</si>
  <si>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</si>
  <si>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</si>
  <si>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</si>
  <si>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</si>
  <si>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</si>
  <si>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</si>
  <si>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</si>
  <si>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</si>
  <si>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</si>
  <si>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</si>
  <si>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</si>
  <si>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</si>
  <si>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</si>
  <si>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</si>
  <si>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</si>
  <si>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</si>
  <si>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</si>
  <si>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</si>
  <si>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</si>
  <si>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</si>
  <si>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</si>
  <si>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</si>
  <si>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</si>
  <si>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</si>
  <si>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</si>
  <si>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</si>
  <si>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</si>
  <si>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</si>
  <si>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</si>
  <si>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</si>
  <si>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</si>
  <si>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</si>
  <si>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</si>
  <si>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</si>
  <si>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</si>
  <si>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</si>
  <si>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</si>
  <si>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</si>
  <si>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</si>
  <si>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</si>
  <si>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</si>
  <si>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</si>
  <si>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</si>
  <si>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</si>
  <si>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</si>
  <si>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</si>
  <si>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</si>
  <si>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</si>
  <si>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</si>
  <si>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</si>
  <si>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</si>
  <si>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</si>
  <si>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峡東地域広域水道企業団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</si>
  <si>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</si>
  <si>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</si>
  <si>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</si>
  <si>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</si>
  <si>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</si>
  <si>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</si>
  <si>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</si>
  <si>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</si>
  <si>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</si>
  <si>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</si>
  <si>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</si>
  <si>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</si>
  <si>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</si>
  <si>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</si>
  <si>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</si>
  <si>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</si>
  <si>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</si>
  <si>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平均値よりも低い数値となっているが、電気機械設備などは経年劣化が進んでいることから、令和５年度に見直した経営戦略に基づき設備の更新を計画的に実施していく予定である。
　管路については、法定耐用年数に達していないので、更新は行っていない。今後の更新に向けて、計画的に財源の確保をしていく必要がある。</t>
    <rPh sb="1" eb="7">
      <t>ユウケイコテイシサン</t>
    </rPh>
    <rPh sb="7" eb="12">
      <t>ゲンカショウキャクリツ</t>
    </rPh>
    <rPh sb="14" eb="17">
      <t>ヘイキンチ</t>
    </rPh>
    <rPh sb="20" eb="21">
      <t>ヒク</t>
    </rPh>
    <rPh sb="22" eb="24">
      <t>スウチ</t>
    </rPh>
    <rPh sb="32" eb="38">
      <t>デンキキカイセツビ</t>
    </rPh>
    <rPh sb="41" eb="45">
      <t>ケイネンレッカ</t>
    </rPh>
    <rPh sb="46" eb="47">
      <t>スス</t>
    </rPh>
    <rPh sb="56" eb="58">
      <t>レイワ</t>
    </rPh>
    <rPh sb="59" eb="61">
      <t>ネンド</t>
    </rPh>
    <rPh sb="62" eb="64">
      <t>ミナオ</t>
    </rPh>
    <rPh sb="66" eb="70">
      <t>ケイエイセンリャク</t>
    </rPh>
    <rPh sb="71" eb="72">
      <t>モト</t>
    </rPh>
    <rPh sb="74" eb="76">
      <t>セツビ</t>
    </rPh>
    <rPh sb="77" eb="79">
      <t>コウシン</t>
    </rPh>
    <rPh sb="80" eb="83">
      <t>ケイカクテキ</t>
    </rPh>
    <rPh sb="84" eb="86">
      <t>ジッシ</t>
    </rPh>
    <rPh sb="90" eb="92">
      <t>ヨテイ</t>
    </rPh>
    <rPh sb="98" eb="100">
      <t>カンロ</t>
    </rPh>
    <rPh sb="106" eb="112">
      <t>ホウテイタイヨウネンスウ</t>
    </rPh>
    <rPh sb="113" eb="114">
      <t>タッ</t>
    </rPh>
    <rPh sb="122" eb="124">
      <t>コウシン</t>
    </rPh>
    <rPh sb="125" eb="126">
      <t>オコナ</t>
    </rPh>
    <rPh sb="132" eb="134">
      <t>コンゴ</t>
    </rPh>
    <rPh sb="135" eb="137">
      <t>コウシン</t>
    </rPh>
    <rPh sb="138" eb="139">
      <t>ム</t>
    </rPh>
    <rPh sb="142" eb="145">
      <t>ケイカクテキ</t>
    </rPh>
    <rPh sb="146" eb="148">
      <t>ザイゲン</t>
    </rPh>
    <rPh sb="149" eb="151">
      <t>カクホ</t>
    </rPh>
    <rPh sb="156" eb="158">
      <t>ヒツヨウ</t>
    </rPh>
    <phoneticPr fontId="4"/>
  </si>
  <si>
    <t>　全体的に経営の健全性は保たれており、平均値と比較しても経営状況は概ね良好であるといえる。令和８年度より大規模な更新事業を計画しているため、令和５年度に見直した経営戦略に基づき、費用の抑制及び効率的な事業運営による財政的基盤の強化を図り、健全な経営を維持していきたい。</t>
    <rPh sb="1" eb="4">
      <t>ゼンタイテキ</t>
    </rPh>
    <rPh sb="5" eb="7">
      <t>ケイエイ</t>
    </rPh>
    <rPh sb="8" eb="11">
      <t>ケンゼンセイ</t>
    </rPh>
    <rPh sb="12" eb="13">
      <t>タモ</t>
    </rPh>
    <rPh sb="19" eb="22">
      <t>ヘイキンチ</t>
    </rPh>
    <rPh sb="23" eb="25">
      <t>ヒカク</t>
    </rPh>
    <rPh sb="28" eb="32">
      <t>ケイエイジョウキョウ</t>
    </rPh>
    <rPh sb="33" eb="34">
      <t>オオム</t>
    </rPh>
    <rPh sb="35" eb="37">
      <t>リョウコウ</t>
    </rPh>
    <rPh sb="45" eb="47">
      <t>レイワ</t>
    </rPh>
    <rPh sb="48" eb="50">
      <t>ネンド</t>
    </rPh>
    <rPh sb="52" eb="55">
      <t>ダイキボ</t>
    </rPh>
    <rPh sb="56" eb="60">
      <t>コウシンジギョウ</t>
    </rPh>
    <rPh sb="61" eb="63">
      <t>ケイカク</t>
    </rPh>
    <rPh sb="70" eb="72">
      <t>レイワ</t>
    </rPh>
    <rPh sb="73" eb="75">
      <t>ネンド</t>
    </rPh>
    <rPh sb="76" eb="78">
      <t>ミナオ</t>
    </rPh>
    <rPh sb="80" eb="84">
      <t>ケイエイセンリャク</t>
    </rPh>
    <rPh sb="85" eb="86">
      <t>モト</t>
    </rPh>
    <rPh sb="89" eb="91">
      <t>ヒヨウ</t>
    </rPh>
    <rPh sb="92" eb="94">
      <t>ヨクセイ</t>
    </rPh>
    <rPh sb="94" eb="95">
      <t>オヨ</t>
    </rPh>
    <rPh sb="96" eb="99">
      <t>コウリツテキ</t>
    </rPh>
    <rPh sb="100" eb="104">
      <t>ジギョウウンエイ</t>
    </rPh>
    <rPh sb="107" eb="110">
      <t>ザイセイテキ</t>
    </rPh>
    <rPh sb="110" eb="112">
      <t>キバン</t>
    </rPh>
    <rPh sb="113" eb="115">
      <t>キョウカ</t>
    </rPh>
    <rPh sb="116" eb="117">
      <t>ハカ</t>
    </rPh>
    <rPh sb="119" eb="121">
      <t>ケンゼン</t>
    </rPh>
    <rPh sb="122" eb="124">
      <t>ケイエイ</t>
    </rPh>
    <rPh sb="125" eb="127">
      <t>イジ</t>
    </rPh>
    <phoneticPr fontId="4"/>
  </si>
  <si>
    <t>①経常収支比率
　令和6年度は、大規模な更新工事がなかったため、資産減耗費の計上がなく、減価償却費も令和5年度より減となっている。その結果、経常収支比率は、3.04ポイント増の116.04％となり黒字を維持している。令和8年度以降、大規模な更新工事が予定されているため、更なる費用削減等を行い健全経営を維持していく必要がある。
②累積欠損金比率
　累積欠損金比率は、令和3年度までは0％だったが、令和4年度決算の固定資産の見直しにより未処理欠損金が発生した経過がある。令和6年度決算において当年度純利益を未処理欠損金に補てんしたことにより、令和5年度決算より18.99ポイント減の104.61％となっている。平均値を大きく上回っているが、今後も減少していく見込みである。
③流動比率
　令和6年度決算については大きな更新工事がなく、令和5年度と比較して未払金が少なかったため、流動比率は263.01ポイント増の1754.85％となっており、短期的債務に対する支払いは確保できている。
④企業債残高対給水収益比率
　令和6年度決算では、建設改良のための企業債として10,300千円を新たに計上しているが、企業債元利償還金のピークを越えているため企業債残高は年々減少している。給水収益は、責任水量制により収益を確保しているため、令和5年度と比較して19.35ポイント減の143.96％となった。
⑤料金回収率
　令和5年度決算と比較して3.9ポイント増の122.92％となり、事業に必要な費用を給水収益で賄えている状況とされる100％を上回っている。令和8年度以降、大規模な更新工事が予定されているため、今後の動向を特に留意していく必要がある。
⑥給水原価
　令和５年度決算よりも総費用が減少したため、給水原価は3.5ポイント減の96.65円となっているが、平均値を上回っているため更なる費用削減を図っていく必要がある。
⑦施設利用率
　令和５年度決算と比較すると配水量の差は小さく、施設利用率も0.29ポイント増の88.38％となっている。平均値より高い数値であり、施設の規模としては概ね適切な規模であるといえる。
⑧有収率
　年間総有収水量と年間総配水量が同じ値であり、有収率は例年同様100.00％となっている。</t>
    <rPh sb="1" eb="5">
      <t>ケイジョウシュウシ</t>
    </rPh>
    <rPh sb="5" eb="7">
      <t>ヒリツ</t>
    </rPh>
    <rPh sb="9" eb="11">
      <t>レイワ</t>
    </rPh>
    <rPh sb="12" eb="14">
      <t>ネンド</t>
    </rPh>
    <rPh sb="16" eb="19">
      <t>ダイキボ</t>
    </rPh>
    <rPh sb="20" eb="24">
      <t>コウシンコウジ</t>
    </rPh>
    <rPh sb="32" eb="37">
      <t>シサンゲンモウヒ</t>
    </rPh>
    <rPh sb="38" eb="40">
      <t>ケイジョウ</t>
    </rPh>
    <rPh sb="55" eb="56">
      <t>ゲン</t>
    </rPh>
    <rPh sb="59" eb="61">
      <t>ケッカ</t>
    </rPh>
    <rPh sb="62" eb="68">
      <t>ケイジョウシュウシヒリツ</t>
    </rPh>
    <rPh sb="78" eb="79">
      <t>ゾウ</t>
    </rPh>
    <rPh sb="90" eb="92">
      <t>クロジ</t>
    </rPh>
    <rPh sb="93" eb="95">
      <t>イジ</t>
    </rPh>
    <rPh sb="100" eb="102">
      <t>レイワ</t>
    </rPh>
    <rPh sb="103" eb="105">
      <t>ネンド</t>
    </rPh>
    <rPh sb="105" eb="107">
      <t>イコウ</t>
    </rPh>
    <rPh sb="108" eb="111">
      <t>ダイキボ</t>
    </rPh>
    <rPh sb="112" eb="116">
      <t>コウシンコウジ</t>
    </rPh>
    <rPh sb="117" eb="119">
      <t>ヨテイ</t>
    </rPh>
    <rPh sb="127" eb="128">
      <t>サラ</t>
    </rPh>
    <rPh sb="130" eb="135">
      <t>ヒヨウサクゲントウ</t>
    </rPh>
    <rPh sb="136" eb="140">
      <t>ケンゼンケイエイ</t>
    </rPh>
    <rPh sb="141" eb="143">
      <t>イジ</t>
    </rPh>
    <rPh sb="144" eb="145">
      <t>オコナ</t>
    </rPh>
    <rPh sb="146" eb="147">
      <t>ム</t>
    </rPh>
    <rPh sb="157" eb="159">
      <t>ヒツヨウ</t>
    </rPh>
    <rPh sb="166" eb="171">
      <t>ルイセキケッソンキン</t>
    </rPh>
    <rPh sb="171" eb="173">
      <t>ヒリツ</t>
    </rPh>
    <rPh sb="175" eb="177">
      <t>レイワ</t>
    </rPh>
    <rPh sb="178" eb="180">
      <t>ネンド</t>
    </rPh>
    <rPh sb="190" eb="192">
      <t>レイワ</t>
    </rPh>
    <rPh sb="193" eb="195">
      <t>ネンド</t>
    </rPh>
    <rPh sb="195" eb="197">
      <t>ケッサン</t>
    </rPh>
    <rPh sb="198" eb="202">
      <t>コテイシサン</t>
    </rPh>
    <rPh sb="203" eb="205">
      <t>ミナオ</t>
    </rPh>
    <rPh sb="209" eb="215">
      <t>ミショリケッソンキン</t>
    </rPh>
    <rPh sb="216" eb="218">
      <t>ハッセイ</t>
    </rPh>
    <rPh sb="220" eb="222">
      <t>ケイカ</t>
    </rPh>
    <rPh sb="226" eb="228">
      <t>レイワ</t>
    </rPh>
    <rPh sb="229" eb="231">
      <t>ネンド</t>
    </rPh>
    <rPh sb="231" eb="233">
      <t>ケッサン</t>
    </rPh>
    <rPh sb="237" eb="240">
      <t>トウネンド</t>
    </rPh>
    <rPh sb="240" eb="243">
      <t>ジュンリエキ</t>
    </rPh>
    <rPh sb="244" eb="250">
      <t>ミショリケッソンキン</t>
    </rPh>
    <rPh sb="251" eb="252">
      <t>ホ</t>
    </rPh>
    <rPh sb="262" eb="264">
      <t>レイワ</t>
    </rPh>
    <rPh sb="265" eb="267">
      <t>ネンド</t>
    </rPh>
    <rPh sb="267" eb="269">
      <t>ケッサン</t>
    </rPh>
    <rPh sb="280" eb="281">
      <t>ゲン</t>
    </rPh>
    <rPh sb="296" eb="299">
      <t>ヘイキンチ</t>
    </rPh>
    <rPh sb="300" eb="301">
      <t>オオ</t>
    </rPh>
    <rPh sb="303" eb="305">
      <t>ウワマワ</t>
    </rPh>
    <rPh sb="311" eb="313">
      <t>コンゴ</t>
    </rPh>
    <rPh sb="314" eb="316">
      <t>ゲンショウ</t>
    </rPh>
    <rPh sb="320" eb="322">
      <t>ミコ</t>
    </rPh>
    <rPh sb="329" eb="333">
      <t>リュウドウヒリツ</t>
    </rPh>
    <rPh sb="335" eb="337">
      <t>レイワ</t>
    </rPh>
    <rPh sb="338" eb="340">
      <t>ネンド</t>
    </rPh>
    <rPh sb="340" eb="342">
      <t>ケッサン</t>
    </rPh>
    <rPh sb="347" eb="348">
      <t>オオ</t>
    </rPh>
    <rPh sb="350" eb="354">
      <t>コウシンコウジ</t>
    </rPh>
    <rPh sb="358" eb="360">
      <t>レイワ</t>
    </rPh>
    <rPh sb="361" eb="363">
      <t>ネンド</t>
    </rPh>
    <rPh sb="364" eb="366">
      <t>ヒカク</t>
    </rPh>
    <rPh sb="368" eb="371">
      <t>ミバライキン</t>
    </rPh>
    <rPh sb="372" eb="373">
      <t>スク</t>
    </rPh>
    <rPh sb="380" eb="384">
      <t>リュウドウヒリツ</t>
    </rPh>
    <rPh sb="395" eb="396">
      <t>ゾウ</t>
    </rPh>
    <rPh sb="412" eb="415">
      <t>タンキテキ</t>
    </rPh>
    <rPh sb="415" eb="417">
      <t>サイム</t>
    </rPh>
    <rPh sb="418" eb="419">
      <t>タイ</t>
    </rPh>
    <rPh sb="421" eb="423">
      <t>シハラ</t>
    </rPh>
    <rPh sb="425" eb="427">
      <t>カクホ</t>
    </rPh>
    <rPh sb="435" eb="438">
      <t>キギョウサイ</t>
    </rPh>
    <rPh sb="438" eb="440">
      <t>ザンダカ</t>
    </rPh>
    <rPh sb="440" eb="443">
      <t>タイキュウスイ</t>
    </rPh>
    <rPh sb="443" eb="447">
      <t>シュウエキヒリツ</t>
    </rPh>
    <rPh sb="449" eb="451">
      <t>レイワ</t>
    </rPh>
    <rPh sb="452" eb="454">
      <t>ネンド</t>
    </rPh>
    <rPh sb="456" eb="460">
      <t>ケンセツカイリョウ</t>
    </rPh>
    <rPh sb="461" eb="462">
      <t>ド</t>
    </rPh>
    <rPh sb="462" eb="464">
      <t>ケッサン</t>
    </rPh>
    <rPh sb="467" eb="470">
      <t>キギョウサイ</t>
    </rPh>
    <rPh sb="479" eb="481">
      <t>センエン</t>
    </rPh>
    <rPh sb="482" eb="483">
      <t>アラ</t>
    </rPh>
    <rPh sb="485" eb="487">
      <t>ケイジョウ</t>
    </rPh>
    <rPh sb="493" eb="501">
      <t>キギョウサイガンリショウカンキン</t>
    </rPh>
    <rPh sb="506" eb="507">
      <t>コ</t>
    </rPh>
    <rPh sb="513" eb="518">
      <t>キギョウサイザンダカ</t>
    </rPh>
    <rPh sb="519" eb="521">
      <t>ネンネン</t>
    </rPh>
    <rPh sb="521" eb="523">
      <t>ゲンショウ</t>
    </rPh>
    <rPh sb="528" eb="532">
      <t>キュウスイシュウエキ</t>
    </rPh>
    <rPh sb="534" eb="539">
      <t>セキニンスイリョウセイ</t>
    </rPh>
    <rPh sb="542" eb="544">
      <t>シュウエキ</t>
    </rPh>
    <rPh sb="545" eb="547">
      <t>カクホ</t>
    </rPh>
    <rPh sb="554" eb="556">
      <t>レイワ</t>
    </rPh>
    <rPh sb="557" eb="559">
      <t>ネンド</t>
    </rPh>
    <rPh sb="560" eb="562">
      <t>ヒカク</t>
    </rPh>
    <rPh sb="573" eb="574">
      <t>ゲン</t>
    </rPh>
    <rPh sb="589" eb="594">
      <t>リョウキンカイシュウリツ</t>
    </rPh>
    <rPh sb="596" eb="598">
      <t>レイワ</t>
    </rPh>
    <rPh sb="599" eb="601">
      <t>ネンド</t>
    </rPh>
    <rPh sb="601" eb="603">
      <t>ケッサン</t>
    </rPh>
    <rPh sb="604" eb="606">
      <t>ヒカク</t>
    </rPh>
    <rPh sb="615" eb="616">
      <t>ゾウ</t>
    </rPh>
    <rPh sb="628" eb="630">
      <t>ジギョウ</t>
    </rPh>
    <rPh sb="631" eb="633">
      <t>ヒツヨウ</t>
    </rPh>
    <rPh sb="634" eb="636">
      <t>ヒヨウ</t>
    </rPh>
    <rPh sb="637" eb="641">
      <t>キュウスイシュウエキ</t>
    </rPh>
    <rPh sb="642" eb="643">
      <t>マカナ</t>
    </rPh>
    <rPh sb="647" eb="649">
      <t>ジョウキョウ</t>
    </rPh>
    <rPh sb="658" eb="660">
      <t>ウワマワ</t>
    </rPh>
    <rPh sb="665" eb="667">
      <t>レイワ</t>
    </rPh>
    <rPh sb="668" eb="670">
      <t>ネンド</t>
    </rPh>
    <rPh sb="670" eb="672">
      <t>イコウ</t>
    </rPh>
    <rPh sb="673" eb="676">
      <t>ダイキボ</t>
    </rPh>
    <rPh sb="677" eb="681">
      <t>コウシンコウジ</t>
    </rPh>
    <rPh sb="682" eb="684">
      <t>ヨテイ</t>
    </rPh>
    <rPh sb="692" eb="694">
      <t>コンゴ</t>
    </rPh>
    <rPh sb="695" eb="696">
      <t>トク</t>
    </rPh>
    <rPh sb="697" eb="699">
      <t>リュウイ</t>
    </rPh>
    <rPh sb="703" eb="705">
      <t>ドウコウ</t>
    </rPh>
    <rPh sb="706" eb="708">
      <t>ヒツヨウ</t>
    </rPh>
    <rPh sb="714" eb="718">
      <t>キュウスイゲンカ</t>
    </rPh>
    <rPh sb="720" eb="722">
      <t>レイワ</t>
    </rPh>
    <rPh sb="723" eb="725">
      <t>ネンド</t>
    </rPh>
    <rPh sb="725" eb="727">
      <t>ケッサン</t>
    </rPh>
    <rPh sb="730" eb="733">
      <t>ソウヒヨウ</t>
    </rPh>
    <rPh sb="734" eb="736">
      <t>ゲンショウ</t>
    </rPh>
    <rPh sb="741" eb="745">
      <t>キュウスイゲンカ</t>
    </rPh>
    <rPh sb="753" eb="754">
      <t>ゲン</t>
    </rPh>
    <rPh sb="760" eb="761">
      <t>エン</t>
    </rPh>
    <rPh sb="769" eb="772">
      <t>ヘイキンチ</t>
    </rPh>
    <rPh sb="773" eb="775">
      <t>ウワマワ</t>
    </rPh>
    <rPh sb="781" eb="782">
      <t>サラ</t>
    </rPh>
    <rPh sb="784" eb="788">
      <t>ケイヒセツゲン</t>
    </rPh>
    <rPh sb="789" eb="790">
      <t>ハカ</t>
    </rPh>
    <rPh sb="792" eb="794">
      <t>ヒヨウ</t>
    </rPh>
    <rPh sb="794" eb="796">
      <t>サクゲン</t>
    </rPh>
    <rPh sb="802" eb="807">
      <t>シセツリヨウリツ</t>
    </rPh>
    <rPh sb="809" eb="811">
      <t>レイワ</t>
    </rPh>
    <rPh sb="812" eb="814">
      <t>ネンド</t>
    </rPh>
    <rPh sb="814" eb="816">
      <t>ケッサン</t>
    </rPh>
    <rPh sb="817" eb="819">
      <t>ヒカク</t>
    </rPh>
    <rPh sb="821" eb="824">
      <t>ハイスイリョウ</t>
    </rPh>
    <rPh sb="834" eb="835">
      <t>サ</t>
    </rPh>
    <rPh sb="836" eb="837">
      <t>チイ</t>
    </rPh>
    <rPh sb="846" eb="847">
      <t>ゾウ</t>
    </rPh>
    <rPh sb="857" eb="858">
      <t>ヨコ</t>
    </rPh>
    <rPh sb="866" eb="867">
      <t>タカ</t>
    </rPh>
    <rPh sb="868" eb="870">
      <t>スウチ</t>
    </rPh>
    <rPh sb="874" eb="876">
      <t>シセツ</t>
    </rPh>
    <rPh sb="877" eb="879">
      <t>キボ</t>
    </rPh>
    <rPh sb="883" eb="884">
      <t>オオム</t>
    </rPh>
    <rPh sb="885" eb="887">
      <t>テキセツ</t>
    </rPh>
    <rPh sb="888" eb="890">
      <t>キボ</t>
    </rPh>
    <rPh sb="900" eb="903">
      <t>ユウシュウリツ</t>
    </rPh>
    <rPh sb="905" eb="908">
      <t>ネンカンソウ</t>
    </rPh>
    <rPh sb="908" eb="912">
      <t>ユウシュウスイリョウ</t>
    </rPh>
    <rPh sb="913" eb="916">
      <t>ネンカンソウ</t>
    </rPh>
    <rPh sb="916" eb="919">
      <t>ハイスイリョウ</t>
    </rPh>
    <rPh sb="920" eb="921">
      <t>オナ</t>
    </rPh>
    <rPh sb="922" eb="923">
      <t>アタイ</t>
    </rPh>
    <rPh sb="927" eb="930">
      <t>ユウシュウリツ</t>
    </rPh>
    <rPh sb="931" eb="933">
      <t>レイネン</t>
    </rPh>
    <rPh sb="933" eb="935">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</si>
</sst>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60-4E21-8A3D-5AFD588894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260-4E21-8A3D-5AFD588894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88.53</c:v>
                </c:pt>
                <c:pt idx="1">
                  <c:v>88.52</c:v>
                </c:pt>
                <c:pt idx="2">
                  <c:v>89.72</c:v>
                </c:pt>
                <c:pt idx="3">
                  <c:v>88.09</c:v>
                </c:pt>
                <c:pt idx="4">
                  <c:v>88.38</c:v>
                </c:pt>
              </c:numCache>
            </c:numRef>
          </c:val>
          <c:extLst>
            <c:ext xmlns:c16="http://schemas.microsoft.com/office/drawing/2014/chart" uri="{C3380CC4-5D6E-409C-BE32-E72D297353CC}">
              <c16:uniqueId val="{00000000-47D6-48AD-9127-BBB06F3C0D7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47D6-48AD-9127-BBB06F3C0D7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29-42E0-8A6E-BEC2667CD5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4F29-42E0-8A6E-BEC2667CD5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107.5</c:v>
                </c:pt>
                <c:pt idx="1">
                  <c:v>108.7</c:v>
                </c:pt>
                <c:pt idx="2">
                  <c:v>107.4</c:v>
                </c:pt>
                <c:pt idx="3">
                  <c:v>113</c:v>
                </c:pt>
                <c:pt idx="4">
                  <c:v>116.04</c:v>
                </c:pt>
              </c:numCache>
            </c:numRef>
          </c:val>
          <c:extLst>
            <c:ext xmlns:c16="http://schemas.microsoft.com/office/drawing/2014/chart" uri="{C3380CC4-5D6E-409C-BE32-E72D297353CC}">
              <c16:uniqueId val="{00000000-1046-4B43-AF4F-FA6C5B6EEC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046-4B43-AF4F-FA6C5B6EEC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37.01</c:v>
                </c:pt>
                <c:pt idx="1">
                  <c:v>39.909999999999997</c:v>
                </c:pt>
                <c:pt idx="2">
                  <c:v>47.23</c:v>
                </c:pt>
                <c:pt idx="3">
                  <c:v>49.83</c:v>
                </c:pt>
                <c:pt idx="4">
                  <c:v>52.25</c:v>
                </c:pt>
              </c:numCache>
            </c:numRef>
          </c:val>
          <c:extLst>
            <c:ext xmlns:c16="http://schemas.microsoft.com/office/drawing/2014/chart" uri="{C3380CC4-5D6E-409C-BE32-E72D297353CC}">
              <c16:uniqueId val="{00000000-E260-4AC3-A619-31F7C6AF2E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E260-4AC3-A619-31F7C6AF2E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F7-4212-B751-C2E534FA42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74F7-4212-B751-C2E534FA42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140.47999999999999</c:v>
                </c:pt>
                <c:pt idx="3" formatCode="#,##0.00;&quot;△&quot;#,##0.00;&quot;-&quot;">
                  <c:v>123.6</c:v>
                </c:pt>
                <c:pt idx="4" formatCode="#,##0.00;&quot;△&quot;#,##0.00;&quot;-&quot;">
                  <c:v>104.61</c:v>
                </c:pt>
              </c:numCache>
            </c:numRef>
          </c:val>
          <c:extLst>
            <c:ext xmlns:c16="http://schemas.microsoft.com/office/drawing/2014/chart" uri="{C3380CC4-5D6E-409C-BE32-E72D297353CC}">
              <c16:uniqueId val="{00000000-7716-438F-94C1-8D5EF0F2FC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7716-438F-94C1-8D5EF0F2FC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1639.31</c:v>
                </c:pt>
                <c:pt idx="1">
                  <c:v>1901.91</c:v>
                </c:pt>
                <c:pt idx="2">
                  <c:v>785.88</c:v>
                </c:pt>
                <c:pt idx="3">
                  <c:v>1491.84</c:v>
                </c:pt>
                <c:pt idx="4">
                  <c:v>1754.85</c:v>
                </c:pt>
              </c:numCache>
            </c:numRef>
          </c:val>
          <c:extLst>
            <c:ext xmlns:c16="http://schemas.microsoft.com/office/drawing/2014/chart" uri="{C3380CC4-5D6E-409C-BE32-E72D297353CC}">
              <c16:uniqueId val="{00000000-379F-4E58-A5E6-CB68429472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79F-4E58-A5E6-CB68429472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229.37</c:v>
                </c:pt>
                <c:pt idx="1">
                  <c:v>207.59</c:v>
                </c:pt>
                <c:pt idx="2">
                  <c:v>185.39</c:v>
                </c:pt>
                <c:pt idx="3">
                  <c:v>163.31</c:v>
                </c:pt>
                <c:pt idx="4">
                  <c:v>143.96</c:v>
                </c:pt>
              </c:numCache>
            </c:numRef>
          </c:val>
          <c:extLst>
            <c:ext xmlns:c16="http://schemas.microsoft.com/office/drawing/2014/chart" uri="{C3380CC4-5D6E-409C-BE32-E72D297353CC}">
              <c16:uniqueId val="{00000000-31C4-491C-B38E-A8E8ECF899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1C4-491C-B38E-A8E8ECF899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110.95</c:v>
                </c:pt>
                <c:pt idx="1">
                  <c:v>112.57</c:v>
                </c:pt>
                <c:pt idx="2">
                  <c:v>111.28</c:v>
                </c:pt>
                <c:pt idx="3">
                  <c:v>119.02</c:v>
                </c:pt>
                <c:pt idx="4">
                  <c:v>122.92</c:v>
                </c:pt>
              </c:numCache>
            </c:numRef>
          </c:val>
          <c:extLst>
            <c:ext xmlns:c16="http://schemas.microsoft.com/office/drawing/2014/chart" uri="{C3380CC4-5D6E-409C-BE32-E72D297353CC}">
              <c16:uniqueId val="{00000000-64A0-4D09-A64E-8454837E16E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64A0-4D09-A64E-8454837E16E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106.9</c:v>
                </c:pt>
                <c:pt idx="1">
                  <c:v>105.37</c:v>
                </c:pt>
                <c:pt idx="2">
                  <c:v>105.16</c:v>
                </c:pt>
                <c:pt idx="3">
                  <c:v>100.15</c:v>
                </c:pt>
                <c:pt idx="4">
                  <c:v>96.65</c:v>
                </c:pt>
              </c:numCache>
            </c:numRef>
          </c:val>
          <c:extLst>
            <c:ext xmlns:c16="http://schemas.microsoft.com/office/drawing/2014/chart" uri="{C3380CC4-5D6E-409C-BE32-E72D297353CC}">
              <c16:uniqueId val="{00000000-21A3-4E04-AFD6-C06C1E5552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21A3-4E04-AFD6-C06C1E5552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山梨県　峡東地域広域水道企業団</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用水供給事業</v>
      </c>
      <c r="Q8" s="78"/>
      <c r="R8" s="78"/>
      <c r="S8" s="78"/>
      <c r="T8" s="78"/>
      <c r="U8" s="78"/>
      <c r="V8" s="78"/>
      <c r="W8" s="78" t="str">
        <f>データ!$L$6</f>
        <v>B</v>
      </c>
      <c r="X8" s="78"/>
      <c r="Y8" s="78"/>
      <c r="Z8" s="78"/>
      <c r="AA8" s="78"/>
      <c r="AB8" s="78"/>
      <c r="AC8" s="78"/>
      <c r="AD8" s="78" t="str">
        <f>データ!$M$6</f>
        <v>自治体職員</v>
      </c>
      <c r="AE8" s="78"/>
      <c r="AF8" s="78"/>
      <c r="AG8" s="78"/>
      <c r="AH8" s="78"/>
      <c r="AI8" s="78"/>
      <c r="AJ8" s="78"/>
      <c r="AK8" s="2"/>
      <c r="AL8" s="69" t="str">
        <f>データ!$R$6</f>
        <v>-</v>
      </c>
      <c r="AM8" s="69"/>
      <c r="AN8" s="69"/>
      <c r="AO8" s="69"/>
      <c r="AP8" s="69"/>
      <c r="AQ8" s="69"/>
      <c r="AR8" s="69"/>
      <c r="AS8" s="69"/>
      <c r="AT8" s="36" t="str">
        <f>データ!$S$6</f>
        <v>-</v>
      </c>
      <c r="AU8" s="37"/>
      <c r="AV8" s="37"/>
      <c r="AW8" s="37"/>
      <c r="AX8" s="37"/>
      <c r="AY8" s="37"/>
      <c r="AZ8" s="37"/>
      <c r="BA8" s="37"/>
      <c r="BB8" s="58" t="str">
        <f>データ!$T$6</f>
        <v>-</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6" t="str">
        <f>データ!$N$6</f>
        <v>-</v>
      </c>
      <c r="C10" s="37"/>
      <c r="D10" s="37"/>
      <c r="E10" s="37"/>
      <c r="F10" s="37"/>
      <c r="G10" s="37"/>
      <c r="H10" s="37"/>
      <c r="I10" s="36">
        <f>データ!$O$6</f>
        <v>93.47</v>
      </c>
      <c r="J10" s="37"/>
      <c r="K10" s="37"/>
      <c r="L10" s="37"/>
      <c r="M10" s="37"/>
      <c r="N10" s="37"/>
      <c r="O10" s="68"/>
      <c r="P10" s="58">
        <f>データ!$P$6</f>
        <v>46.32</v>
      </c>
      <c r="Q10" s="58"/>
      <c r="R10" s="58"/>
      <c r="S10" s="58"/>
      <c r="T10" s="58"/>
      <c r="U10" s="58"/>
      <c r="V10" s="58"/>
      <c r="W10" s="69">
        <f>データ!$Q$6</f>
        <v>0</v>
      </c>
      <c r="X10" s="69"/>
      <c r="Y10" s="69"/>
      <c r="Z10" s="69"/>
      <c r="AA10" s="69"/>
      <c r="AB10" s="69"/>
      <c r="AC10" s="69"/>
      <c r="AD10" s="2"/>
      <c r="AE10" s="2"/>
      <c r="AF10" s="2"/>
      <c r="AG10" s="2"/>
      <c r="AH10" s="2"/>
      <c r="AI10" s="2"/>
      <c r="AJ10" s="2"/>
      <c r="AK10" s="2"/>
      <c r="AL10" s="69">
        <f>データ!$U$6</f>
        <v>59309</v>
      </c>
      <c r="AM10" s="69"/>
      <c r="AN10" s="69"/>
      <c r="AO10" s="69"/>
      <c r="AP10" s="69"/>
      <c r="AQ10" s="69"/>
      <c r="AR10" s="69"/>
      <c r="AS10" s="69"/>
      <c r="AT10" s="36">
        <f>データ!$V$6</f>
        <v>755.8</v>
      </c>
      <c r="AU10" s="37"/>
      <c r="AV10" s="37"/>
      <c r="AW10" s="37"/>
      <c r="AX10" s="37"/>
      <c r="AY10" s="37"/>
      <c r="AZ10" s="37"/>
      <c r="BA10" s="37"/>
      <c r="BB10" s="58">
        <f>データ!$W$6</f>
        <v>78.47</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HuhQvNAWLTANg6E8TLn6zLqgZgszgr5/5pf74TpaZADmC8qXKfNlBpZMUySTeHBsJ847X8gDxn1crDEGdWCHUQ==" saltValue="Ahlz8YcI9UdgEJu4eZus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199371</v>
      </c>
      <c r="D6" s="20">
        <f t="shared" si="3"/>
        <v>46</v>
      </c>
      <c r="E6" s="20">
        <f t="shared" si="3"/>
        <v>1</v>
      </c>
      <c r="F6" s="20">
        <f t="shared" si="3"/>
        <v>0</v>
      </c>
      <c r="G6" s="20">
        <f t="shared" si="3"/>
        <v>2</v>
      </c>
      <c r="H6" s="20" t="str">
        <f t="shared" si="3"/>
        <v>山梨県　峡東地域広域水道企業団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93.47</v>
      </c>
      <c r="P6" s="21">
        <f t="shared" si="3"/>
        <v>46.32</v>
      </c>
      <c r="Q6" s="21">
        <f t="shared" si="3"/>
        <v>0</v>
      </c>
      <c r="R6" s="21" t="str">
        <f t="shared" si="3"/>
        <v>-</v>
      </c>
      <c r="S6" s="21" t="str">
        <f t="shared" si="3"/>
        <v>-</v>
      </c>
      <c r="T6" s="21" t="str">
        <f t="shared" si="3"/>
        <v>-</v>
      </c>
      <c r="U6" s="21">
        <f t="shared" si="3"/>
        <v>59309</v>
      </c>
      <c r="V6" s="21">
        <f t="shared" si="3"/>
        <v>755.8</v>
      </c>
      <c r="W6" s="21">
        <f t="shared" si="3"/>
        <v>78.47</v>
      </c>
      <c r="X6" s="22">
        <f>IF(X7="",NA(),X7)</f>
        <v>107.5</v>
      </c>
      <c r="Y6" s="22">
        <f t="shared" ref="Y6:AG6" si="4">IF(Y7="",NA(),Y7)</f>
        <v>108.7</v>
      </c>
      <c r="Z6" s="22">
        <f t="shared" si="4"/>
        <v>107.4</v>
      </c>
      <c r="AA6" s="22">
        <f t="shared" si="4"/>
        <v>113</v>
      </c>
      <c r="AB6" s="22">
        <f t="shared" si="4"/>
        <v>116.04</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2">
        <f t="shared" si="5"/>
        <v>140.47999999999999</v>
      </c>
      <c r="AL6" s="22">
        <f t="shared" si="5"/>
        <v>123.6</v>
      </c>
      <c r="AM6" s="22">
        <f t="shared" si="5"/>
        <v>104.61</v>
      </c>
      <c r="AN6" s="22">
        <f t="shared" si="5"/>
        <v>12.29</v>
      </c>
      <c r="AO6" s="22">
        <f t="shared" si="5"/>
        <v>8.77</v>
      </c>
      <c r="AP6" s="22">
        <f t="shared" si="5"/>
        <v>8.81</v>
      </c>
      <c r="AQ6" s="22">
        <f t="shared" si="5"/>
        <v>8.48</v>
      </c>
      <c r="AR6" s="22">
        <f t="shared" si="5"/>
        <v>11</v>
      </c>
      <c r="AS6" s="21" t="str">
        <f>IF(AS7="","",IF(AS7="-","【-】","【"&amp;SUBSTITUTE(TEXT(AS7,"#,##0.00"),"-","△")&amp;"】"))</f>
        <v>【11.00】</v>
      </c>
      <c r="AT6" s="22">
        <f>IF(AT7="",NA(),AT7)</f>
        <v>1639.31</v>
      </c>
      <c r="AU6" s="22">
        <f t="shared" ref="AU6:BC6" si="6">IF(AU7="",NA(),AU7)</f>
        <v>1901.91</v>
      </c>
      <c r="AV6" s="22">
        <f t="shared" si="6"/>
        <v>785.88</v>
      </c>
      <c r="AW6" s="22">
        <f t="shared" si="6"/>
        <v>1491.84</v>
      </c>
      <c r="AX6" s="22">
        <f t="shared" si="6"/>
        <v>1754.85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229.37</v>
      </c>
      <c r="BF6" s="22">
        <f t="shared" ref="BF6:BN6" si="7">IF(BF7="",NA(),BF7)</f>
        <v>207.59</v>
      </c>
      <c r="BG6" s="22">
        <f t="shared" si="7"/>
        <v>185.39</v>
      </c>
      <c r="BH6" s="22">
        <f t="shared" si="7"/>
        <v>163.31</v>
      </c>
      <c r="BI6" s="22">
        <f t="shared" si="7"/>
        <v>143.96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110.95</v>
      </c>
      <c r="BQ6" s="22">
        <f t="shared" ref="BQ6:BY6" si="8">IF(BQ7="",NA(),BQ7)</f>
        <v>112.57</v>
      </c>
      <c r="BR6" s="22">
        <f t="shared" si="8"/>
        <v>111.28</v>
      </c>
      <c r="BS6" s="22">
        <f t="shared" si="8"/>
        <v>119.02</v>
      </c>
      <c r="BT6" s="22">
        <f t="shared" si="8"/>
        <v>122.92</v>
      </c>
      <c r="BU6" s="22">
        <f t="shared" si="8"/>
        <v>110.77</v>
      </c>
      <c r="BV6" s="22">
        <f t="shared" si="8"/>
        <v>112.35</v>
      </c>
      <c r="BW6" s="22">
        <f t="shared" si="8"/>
        <v>106.47</v>
      </c>
      <c r="BX6" s="22">
        <f t="shared" si="8"/>
        <v>107.7</v>
      </c>
      <c r="BY6" s="22">
        <f t="shared" si="8"/>
        <v>106.29</v>
      </c>
      <c r="BZ6" s="21" t="str">
        <f>IF(BZ7="","",IF(BZ7="-","【-】","【"&amp;SUBSTITUTE(TEXT(BZ7,"#,##0.00"),"-","△")&amp;"】"))</f>
        <v>【106.29】</v>
      </c>
      <c r="CA6" s="22">
        <f>IF(CA7="",NA(),CA7)</f>
        <v>106.9</v>
      </c>
      <c r="CB6" s="22">
        <f t="shared" ref="CB6:CJ6" si="9">IF(CB7="",NA(),CB7)</f>
        <v>105.37</v>
      </c>
      <c r="CC6" s="22">
        <f t="shared" si="9"/>
        <v>105.16</v>
      </c>
      <c r="CD6" s="22">
        <f t="shared" si="9"/>
        <v>100.15</v>
      </c>
      <c r="CE6" s="22">
        <f t="shared" si="9"/>
        <v>96.65</v>
      </c>
      <c r="CF6" s="22">
        <f t="shared" si="9"/>
        <v>73.180000000000007</v>
      </c>
      <c r="CG6" s="22">
        <f t="shared" si="9"/>
        <v>73.05</v>
      </c>
      <c r="CH6" s="22">
        <f t="shared" si="9"/>
        <v>77.53</v>
      </c>
      <c r="CI6" s="22">
        <f t="shared" si="9"/>
        <v>76.25</v>
      </c>
      <c r="CJ6" s="22">
        <f t="shared" si="9"/>
        <v>77.75</v>
      </c>
      <c r="CK6" s="21" t="str">
        <f>IF(CK7="","",IF(CK7="-","【-】","【"&amp;SUBSTITUTE(TEXT(CK7,"#,##0.00"),"-","△")&amp;"】"))</f>
        <v>【77.75】</v>
      </c>
      <c r="CL6" s="22">
        <f>IF(CL7="",NA(),CL7)</f>
        <v>88.53</v>
      </c>
      <c r="CM6" s="22">
        <f t="shared" ref="CM6:CU6" si="10">IF(CM7="",NA(),CM7)</f>
        <v>88.52</v>
      </c>
      <c r="CN6" s="22">
        <f t="shared" si="10"/>
        <v>89.72</v>
      </c>
      <c r="CO6" s="22">
        <f t="shared" si="10"/>
        <v>88.09</v>
      </c>
      <c r="CP6" s="22">
        <f t="shared" si="10"/>
        <v>88.38</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37.01</v>
      </c>
      <c r="DI6" s="22">
        <f t="shared" ref="DI6:DQ6" si="12">IF(DI7="",NA(),DI7)</f>
        <v>39.909999999999997</v>
      </c>
      <c r="DJ6" s="22">
        <f t="shared" si="12"/>
        <v>47.23</v>
      </c>
      <c r="DK6" s="22">
        <f t="shared" si="12"/>
        <v>49.83</v>
      </c>
      <c r="DL6" s="22">
        <f t="shared" si="12"/>
        <v>52.25</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199371</v>
      </c>
      <c r="D7" s="24">
        <v>46</v>
      </c>
      <c r="E7" s="24">
        <v>1</v>
      </c>
      <c r="F7" s="24">
        <v>0</v>
      </c>
      <c r="G7" s="24">
        <v>2</v>
      </c>
      <c r="H7" s="24" t="s">
        <v>92</v>
      </c>
      <c r="I7" s="24" t="s">
        <v>93</v>
      </c>
      <c r="J7" s="24" t="s">
        <v>94</v>
      </c>
      <c r="K7" s="24" t="s">
        <v>95</v>
      </c>
      <c r="L7" s="24" t="s">
        <v>96</v>
      </c>
      <c r="M7" s="24" t="s">
        <v>97</v>
      </c>
      <c r="N7" s="25" t="s">
        <v>98</v>
      </c>
      <c r="O7" s="25">
        <v>93.47</v>
      </c>
      <c r="P7" s="25">
        <v>46.32</v>
      </c>
      <c r="Q7" s="25">
        <v>0</v>
      </c>
      <c r="R7" s="25" t="s">
        <v>98</v>
      </c>
      <c r="S7" s="25" t="s">
        <v>98</v>
      </c>
      <c r="T7" s="25" t="s">
        <v>98</v>
      </c>
      <c r="U7" s="25">
        <v>59309</v>
      </c>
      <c r="V7" s="25">
        <v>755.8</v>
      </c>
      <c r="W7" s="25">
        <v>78.47</v>
      </c>
      <c r="X7" s="25">
        <v>107.5</v>
      </c>
      <c r="Y7" s="25">
        <v>108.7</v>
      </c>
      <c r="Z7" s="25">
        <v>107.4</v>
      </c>
      <c r="AA7" s="25">
        <v>113</v>
      </c>
      <c r="AB7" s="25">
        <v>116.04</v>
      </c>
      <c r="AC7" s="25">
        <v>111.13</v>
      </c>
      <c r="AD7" s="25">
        <v>112.49</v>
      </c>
      <c r="AE7" s="25">
        <v>107.33</v>
      </c>
      <c r="AF7" s="25">
        <v>108.93</v>
      </c>
      <c r="AG7" s="25">
        <v>107.62</v>
      </c>
      <c r="AH7" s="25">
        <v>107.62</v>
      </c>
      <c r="AI7" s="25">
        <v>0</v>
      </c>
      <c r="AJ7" s="25">
        <v>0</v>
      </c>
      <c r="AK7" s="25">
        <v>140.47999999999999</v>
      </c>
      <c r="AL7" s="25">
        <v>123.6</v>
      </c>
      <c r="AM7" s="25">
        <v>104.61</v>
      </c>
      <c r="AN7" s="25">
        <v>12.29</v>
      </c>
      <c r="AO7" s="25">
        <v>8.77</v>
      </c>
      <c r="AP7" s="25">
        <v>8.81</v>
      </c>
      <c r="AQ7" s="25">
        <v>8.48</v>
      </c>
      <c r="AR7" s="25">
        <v>11</v>
      </c>
      <c r="AS7" s="25">
        <v>11</v>
      </c>
      <c r="AT7" s="25">
        <v>1639.31</v>
      </c>
      <c r="AU7" s="25">
        <v>1901.91</v>
      </c>
      <c r="AV7" s="25">
        <v>785.88</v>
      </c>
      <c r="AW7" s="25">
        <v>1491.84</v>
      </c>
      <c r="AX7" s="25">
        <v>1754.85</v>
      </c>
      <c r="AY7" s="25">
        <v>284.45</v>
      </c>
      <c r="AZ7" s="25">
        <v>309.23</v>
      </c>
      <c r="BA7" s="25">
        <v>313.43</v>
      </c>
      <c r="BB7" s="25">
        <v>303.10000000000002</v>
      </c>
      <c r="BC7" s="25">
        <v>318.89999999999998</v>
      </c>
      <c r="BD7" s="25">
        <v>318.89999999999998</v>
      </c>
      <c r="BE7" s="25">
        <v>229.37</v>
      </c>
      <c r="BF7" s="25">
        <v>207.59</v>
      </c>
      <c r="BG7" s="25">
        <v>185.39</v>
      </c>
      <c r="BH7" s="25">
        <v>163.31</v>
      </c>
      <c r="BI7" s="25">
        <v>143.96</v>
      </c>
      <c r="BJ7" s="25">
        <v>260.95999999999998</v>
      </c>
      <c r="BK7" s="25">
        <v>240.07</v>
      </c>
      <c r="BL7" s="25">
        <v>224.81</v>
      </c>
      <c r="BM7" s="25">
        <v>210.83</v>
      </c>
      <c r="BN7" s="25">
        <v>204.34</v>
      </c>
      <c r="BO7" s="25">
        <v>204.34</v>
      </c>
      <c r="BP7" s="25">
        <v>110.95</v>
      </c>
      <c r="BQ7" s="25">
        <v>112.57</v>
      </c>
      <c r="BR7" s="25">
        <v>111.28</v>
      </c>
      <c r="BS7" s="25">
        <v>119.02</v>
      </c>
      <c r="BT7" s="25">
        <v>122.92</v>
      </c>
      <c r="BU7" s="25">
        <v>110.77</v>
      </c>
      <c r="BV7" s="25">
        <v>112.35</v>
      </c>
      <c r="BW7" s="25">
        <v>106.47</v>
      </c>
      <c r="BX7" s="25">
        <v>107.7</v>
      </c>
      <c r="BY7" s="25">
        <v>106.29</v>
      </c>
      <c r="BZ7" s="25">
        <v>106.29</v>
      </c>
      <c r="CA7" s="25">
        <v>106.9</v>
      </c>
      <c r="CB7" s="25">
        <v>105.37</v>
      </c>
      <c r="CC7" s="25">
        <v>105.16</v>
      </c>
      <c r="CD7" s="25">
        <v>100.15</v>
      </c>
      <c r="CE7" s="25">
        <v>96.65</v>
      </c>
      <c r="CF7" s="25">
        <v>73.180000000000007</v>
      </c>
      <c r="CG7" s="25">
        <v>73.05</v>
      </c>
      <c r="CH7" s="25">
        <v>77.53</v>
      </c>
      <c r="CI7" s="25">
        <v>76.25</v>
      </c>
      <c r="CJ7" s="25">
        <v>77.75</v>
      </c>
      <c r="CK7" s="25">
        <v>77.75</v>
      </c>
      <c r="CL7" s="25">
        <v>88.53</v>
      </c>
      <c r="CM7" s="25">
        <v>88.52</v>
      </c>
      <c r="CN7" s="25">
        <v>89.72</v>
      </c>
      <c r="CO7" s="25">
        <v>88.09</v>
      </c>
      <c r="CP7" s="25">
        <v>88.38</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37.01</v>
      </c>
      <c r="DI7" s="25">
        <v>39.909999999999997</v>
      </c>
      <c r="DJ7" s="25">
        <v>47.23</v>
      </c>
      <c r="DK7" s="25">
        <v>49.83</v>
      </c>
      <c r="DL7" s="25">
        <v>52.25</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u0002</cp:lastModifiedBy>
  <cp:lastPrinted>2026-01-28T07:57:04Z</cp:lastPrinted>
  <dcterms:created xsi:type="dcterms:W3CDTF">2025-12-12T09:16:29Z</dcterms:created>
  <dcterms:modified xsi:type="dcterms:W3CDTF">2026-01-28T07:57:09Z</dcterms:modified>
  <cp:category/>
</cp:coreProperties>
</file>