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1河西\46法適用＿病院\05大月市○\"/>
    </mc:Choice>
  </mc:AlternateContent>
  <xr:revisionPtr revIDLastSave="0" documentId="13_ncr:1_{9E8E69D5-29D8-452A-82CD-B41CF25EC794}" xr6:coauthVersionLast="47" xr6:coauthVersionMax="47" xr10:uidLastSave="{00000000-0000-0000-0000-000000000000}"/>
  <workbookProtection workbookAlgorithmName="SHA-512" workbookHashValue="TlVO9pfLuVVQvB7eu9DfgPYeIg/MrhkkRFAuNWdekPIYPAIvKLo3L391gTCwo8C+3EJBDjnl6BVduCdSo7+cww==" workbookSaltValue="NzMAE0i7UWRkhH0hPIhdKA==" workbookSpinCount="100000" lockStructure="1"/>
  <bookViews>
    <workbookView xWindow="-30828" yWindow="-2196" windowWidth="30936" windowHeight="1677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KV80" i="4" s="1"/>
  <c r="FE7" i="5"/>
  <c r="FD7" i="5"/>
  <c r="FC7" i="5"/>
  <c r="FB7" i="5"/>
  <c r="LK79" i="4" s="1"/>
  <c r="FA7" i="5"/>
  <c r="EZ7" i="5"/>
  <c r="EX7" i="5"/>
  <c r="EW7" i="5"/>
  <c r="IM80" i="4" s="1"/>
  <c r="EV7" i="5"/>
  <c r="EU7" i="5"/>
  <c r="ET7" i="5"/>
  <c r="ES7" i="5"/>
  <c r="ER7" i="5"/>
  <c r="EQ7" i="5"/>
  <c r="EP7" i="5"/>
  <c r="EO7" i="5"/>
  <c r="EM7" i="5"/>
  <c r="EL7" i="5"/>
  <c r="EK7" i="5"/>
  <c r="EJ7" i="5"/>
  <c r="EI7" i="5"/>
  <c r="EH7" i="5"/>
  <c r="EG7" i="5"/>
  <c r="EZ79" i="4" s="1"/>
  <c r="EF7" i="5"/>
  <c r="EK79" i="4" s="1"/>
  <c r="EE7" i="5"/>
  <c r="ED7" i="5"/>
  <c r="EB7" i="5"/>
  <c r="BX80" i="4" s="1"/>
  <c r="EA7" i="5"/>
  <c r="BI80" i="4" s="1"/>
  <c r="DZ7" i="5"/>
  <c r="DY7" i="5"/>
  <c r="DX7" i="5"/>
  <c r="P80" i="4" s="1"/>
  <c r="DW7" i="5"/>
  <c r="BX79" i="4" s="1"/>
  <c r="DV7" i="5"/>
  <c r="DU7" i="5"/>
  <c r="DT7" i="5"/>
  <c r="AE79" i="4" s="1"/>
  <c r="DS7" i="5"/>
  <c r="P79" i="4" s="1"/>
  <c r="DQ7" i="5"/>
  <c r="DP7" i="5"/>
  <c r="DO7" i="5"/>
  <c r="LJ56" i="4" s="1"/>
  <c r="DN7" i="5"/>
  <c r="KU56" i="4" s="1"/>
  <c r="DM7" i="5"/>
  <c r="DL7" i="5"/>
  <c r="DK7" i="5"/>
  <c r="DJ7" i="5"/>
  <c r="LJ55" i="4" s="1"/>
  <c r="DI7" i="5"/>
  <c r="DH7" i="5"/>
  <c r="DF7" i="5"/>
  <c r="DE7" i="5"/>
  <c r="IK56" i="4" s="1"/>
  <c r="DD7" i="5"/>
  <c r="DC7" i="5"/>
  <c r="DB7" i="5"/>
  <c r="DA7" i="5"/>
  <c r="CZ7" i="5"/>
  <c r="CY7" i="5"/>
  <c r="CX7" i="5"/>
  <c r="CW7" i="5"/>
  <c r="CU7" i="5"/>
  <c r="CT7" i="5"/>
  <c r="CS7" i="5"/>
  <c r="CR7" i="5"/>
  <c r="CQ7" i="5"/>
  <c r="CP7" i="5"/>
  <c r="CO7" i="5"/>
  <c r="EW55" i="4" s="1"/>
  <c r="CN7" i="5"/>
  <c r="EH55" i="4" s="1"/>
  <c r="CM7" i="5"/>
  <c r="CL7" i="5"/>
  <c r="CJ7" i="5"/>
  <c r="BX56" i="4" s="1"/>
  <c r="CI7" i="5"/>
  <c r="BI56" i="4" s="1"/>
  <c r="CH7" i="5"/>
  <c r="CG7" i="5"/>
  <c r="CF7" i="5"/>
  <c r="P56" i="4" s="1"/>
  <c r="CE7" i="5"/>
  <c r="BX55" i="4" s="1"/>
  <c r="CD7" i="5"/>
  <c r="CC7" i="5"/>
  <c r="CB7" i="5"/>
  <c r="CA7" i="5"/>
  <c r="P55" i="4" s="1"/>
  <c r="BY7" i="5"/>
  <c r="BX7" i="5"/>
  <c r="BW7" i="5"/>
  <c r="BV7" i="5"/>
  <c r="KU34" i="4" s="1"/>
  <c r="BU7" i="5"/>
  <c r="BT7" i="5"/>
  <c r="BS7" i="5"/>
  <c r="BR7" i="5"/>
  <c r="LJ33" i="4" s="1"/>
  <c r="BQ7" i="5"/>
  <c r="BP7" i="5"/>
  <c r="BN7" i="5"/>
  <c r="BM7" i="5"/>
  <c r="IK34" i="4" s="1"/>
  <c r="BL7" i="5"/>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AC6" i="5"/>
  <c r="ID10" i="4" s="1"/>
  <c r="AB6" i="5"/>
  <c r="AA6" i="5"/>
  <c r="Z6" i="5"/>
  <c r="Y6" i="5"/>
  <c r="FZ12" i="4" s="1"/>
  <c r="X6" i="5"/>
  <c r="W6" i="5"/>
  <c r="V6" i="5"/>
  <c r="U6" i="5"/>
  <c r="B12" i="4" s="1"/>
  <c r="T6" i="5"/>
  <c r="S6" i="5"/>
  <c r="EG10" i="4" s="1"/>
  <c r="R6" i="5"/>
  <c r="CN10" i="4" s="1"/>
  <c r="Q6" i="5"/>
  <c r="AU10" i="4" s="1"/>
  <c r="P6" i="5"/>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G90" i="4"/>
  <c r="C90" i="4"/>
  <c r="MO80" i="4"/>
  <c r="LZ80" i="4"/>
  <c r="KG80" i="4"/>
  <c r="JB80" i="4"/>
  <c r="HX80" i="4"/>
  <c r="HI80" i="4"/>
  <c r="GT80" i="4"/>
  <c r="FO80" i="4"/>
  <c r="EZ80" i="4"/>
  <c r="EK80" i="4"/>
  <c r="DV80" i="4"/>
  <c r="DG80" i="4"/>
  <c r="AT80" i="4"/>
  <c r="AE80" i="4"/>
  <c r="MO79" i="4"/>
  <c r="LZ79" i="4"/>
  <c r="KV79" i="4"/>
  <c r="KG79" i="4"/>
  <c r="JB79" i="4"/>
  <c r="IM79" i="4"/>
  <c r="HX79" i="4"/>
  <c r="HI79" i="4"/>
  <c r="GT79" i="4"/>
  <c r="FO79" i="4"/>
  <c r="DV79" i="4"/>
  <c r="DG79" i="4"/>
  <c r="BI79" i="4"/>
  <c r="AT79" i="4"/>
  <c r="MN56" i="4"/>
  <c r="LY56" i="4"/>
  <c r="KF56" i="4"/>
  <c r="IZ56" i="4"/>
  <c r="HV56" i="4"/>
  <c r="HG56" i="4"/>
  <c r="GR56" i="4"/>
  <c r="FL56" i="4"/>
  <c r="EW56" i="4"/>
  <c r="EH56" i="4"/>
  <c r="DS56" i="4"/>
  <c r="DD56" i="4"/>
  <c r="AT56" i="4"/>
  <c r="AE56" i="4"/>
  <c r="MN55" i="4"/>
  <c r="LY55" i="4"/>
  <c r="KU55" i="4"/>
  <c r="KF55" i="4"/>
  <c r="IZ55" i="4"/>
  <c r="IK55" i="4"/>
  <c r="HV55" i="4"/>
  <c r="HG55" i="4"/>
  <c r="GR55" i="4"/>
  <c r="FL55" i="4"/>
  <c r="DS55" i="4"/>
  <c r="DD55" i="4"/>
  <c r="BI55" i="4"/>
  <c r="AT55" i="4"/>
  <c r="AE55" i="4"/>
  <c r="MN34" i="4"/>
  <c r="LY34" i="4"/>
  <c r="LJ34" i="4"/>
  <c r="KF34" i="4"/>
  <c r="IZ34" i="4"/>
  <c r="HV34" i="4"/>
  <c r="HG34" i="4"/>
  <c r="GR34" i="4"/>
  <c r="FL34" i="4"/>
  <c r="EW34" i="4"/>
  <c r="EH34" i="4"/>
  <c r="DS34" i="4"/>
  <c r="DD34" i="4"/>
  <c r="AT34" i="4"/>
  <c r="AE34" i="4"/>
  <c r="MN33" i="4"/>
  <c r="LY33" i="4"/>
  <c r="KU33" i="4"/>
  <c r="KF33" i="4"/>
  <c r="IZ33" i="4"/>
  <c r="IK33" i="4"/>
  <c r="HV33" i="4"/>
  <c r="HG33" i="4"/>
  <c r="GR33" i="4"/>
  <c r="FL33" i="4"/>
  <c r="DS33" i="4"/>
  <c r="DD33" i="4"/>
  <c r="BI33" i="4"/>
  <c r="AT33" i="4"/>
  <c r="AE33" i="4"/>
  <c r="EG12" i="4"/>
  <c r="CN12" i="4"/>
  <c r="AU12" i="4"/>
  <c r="LP10" i="4"/>
  <c r="JW10" i="4"/>
  <c r="FZ10" i="4"/>
  <c r="B10" i="4"/>
  <c r="LP8" i="4"/>
  <c r="JW8" i="4"/>
  <c r="ID8" i="4"/>
  <c r="EG8" i="4"/>
  <c r="CN8" i="4"/>
  <c r="AU8" i="4"/>
  <c r="B8" i="4"/>
  <c r="B6" i="4"/>
  <c r="B11" i="5" l="1"/>
  <c r="KF32" i="4" s="1"/>
  <c r="C11" i="5"/>
  <c r="KU32" i="4" s="1"/>
  <c r="F11" i="5"/>
  <c r="IM78" i="4"/>
  <c r="IK54" i="4"/>
  <c r="IK32" i="4"/>
  <c r="LY32" i="4"/>
  <c r="EZ78" i="4"/>
  <c r="EW54" i="4"/>
  <c r="EW32" i="4"/>
  <c r="BI32" i="4"/>
  <c r="LZ78" i="4"/>
  <c r="BI78" i="4"/>
  <c r="BI54" i="4"/>
  <c r="LY54" i="4"/>
  <c r="KG78" i="4"/>
  <c r="D11" i="5"/>
  <c r="FO78" i="4" l="1"/>
  <c r="MN32" i="4"/>
  <c r="IZ54" i="4"/>
  <c r="MN54" i="4"/>
  <c r="IZ32" i="4"/>
  <c r="JB78" i="4"/>
  <c r="P78" i="4"/>
  <c r="KU54" i="4"/>
  <c r="BX54" i="4"/>
  <c r="P54" i="4"/>
  <c r="BX32" i="4"/>
  <c r="FL54" i="4"/>
  <c r="P32" i="4"/>
  <c r="DD54" i="4"/>
  <c r="MO78" i="4"/>
  <c r="FL32" i="4"/>
  <c r="KF54" i="4"/>
  <c r="DD32" i="4"/>
  <c r="BX78" i="4"/>
  <c r="KV78" i="4"/>
  <c r="HI78" i="4"/>
  <c r="DV78" i="4"/>
  <c r="AE54" i="4"/>
  <c r="AE32" i="4"/>
  <c r="DS54" i="4"/>
  <c r="DS32" i="4"/>
  <c r="AE78" i="4"/>
  <c r="HG54" i="4"/>
  <c r="HG32" i="4"/>
  <c r="DG78" i="4"/>
  <c r="GR54" i="4"/>
  <c r="GR32" i="4"/>
  <c r="GT78" i="4"/>
  <c r="LK78" i="4"/>
  <c r="LJ54" i="4"/>
  <c r="LJ32" i="4"/>
  <c r="AT32" i="4"/>
  <c r="HX78" i="4"/>
  <c r="HV54" i="4"/>
  <c r="HV32" i="4"/>
  <c r="EH32" i="4"/>
  <c r="AT78" i="4"/>
  <c r="AT54" i="4"/>
  <c r="EK78" i="4"/>
  <c r="EH54" i="4"/>
</calcChain>
</file>

<file path=xl/sharedStrings.xml><?xml version="1.0" encoding="utf-8"?>
<sst xmlns="http://schemas.openxmlformats.org/spreadsheetml/2006/main" count="343" uniqueCount="188">
  <si>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</si>
  <si>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</si>
  <si>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</si>
  <si>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</si>
  <si>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</si>
  <si>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</si>
  <si>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</si>
  <si>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</si>
  <si>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</si>
  <si>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</si>
  <si>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</si>
  <si>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</si>
  <si>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</si>
  <si>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</si>
  <si>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</si>
  <si>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</si>
  <si>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</si>
  <si>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</si>
  <si>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</si>
  <si>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</si>
  <si>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</si>
  <si>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</si>
  <si>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</si>
  <si>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</si>
  <si>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</si>
  <si>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</si>
  <si>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</si>
  <si>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</si>
  <si>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</si>
  <si>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</si>
  <si>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</si>
  <si>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</si>
  <si>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</si>
  <si>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</si>
  <si>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</si>
  <si>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</si>
  <si>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</si>
  <si>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</si>
  <si>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</si>
  <si>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</si>
  <si>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</si>
  <si>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</si>
  <si>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</si>
  <si>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</si>
  <si>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</si>
  <si>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</si>
  <si>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</si>
  <si>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</si>
  <si>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</si>
  <si>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</si>
  <si>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</si>
  <si>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</si>
  <si>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</si>
  <si>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</si>
  <si>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</si>
  <si>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</si>
  <si>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</si>
  <si>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</si>
  <si>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</si>
  <si>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</si>
  <si>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</si>
  <si>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</si>
  <si>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</si>
  <si>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</si>
  <si>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</si>
  <si>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</si>
  <si>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</si>
  <si>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</si>
  <si>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</si>
  <si>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</si>
  <si>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</si>
  <si>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</si>
  <si>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</si>
  <si>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</si>
  <si>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</si>
  <si>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</si>
  <si>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</si>
  <si>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</si>
  <si>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</si>
  <si>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</si>
  <si>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</si>
  <si>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</si>
  <si>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</si>
  <si>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</si>
  <si>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</si>
  <si>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</si>
  <si>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</si>
  <si>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</si>
  <si>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</si>
  <si>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</si>
  <si>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</si>
  <si>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</si>
  <si>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</si>
  <si>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</si>
  <si>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</si>
  <si>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</si>
  <si>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</si>
  <si>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</si>
  <si>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</si>
  <si>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</si>
  <si>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</si>
  <si>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</si>
  <si>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</si>
  <si>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</si>
  <si>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</si>
  <si>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</si>
  <si>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</si>
  <si>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</si>
  <si>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</si>
  <si>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</si>
  <si>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</si>
  <si>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</si>
  <si>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</si>
  <si>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</si>
  <si>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</si>
  <si>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</si>
  <si>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</si>
  <si>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</si>
  <si>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</si>
  <si>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</si>
  <si>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</si>
  <si>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</si>
  <si>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</si>
  <si>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</si>
  <si>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</si>
  <si>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</si>
  <si>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</si>
  <si>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</si>
  <si>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</si>
  <si>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</si>
  <si>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</si>
  <si>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</si>
  <si>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</si>
  <si>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</si>
  <si>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</si>
  <si>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</si>
  <si>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</si>
  <si>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</si>
  <si>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</si>
  <si>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</si>
  <si>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</si>
  <si>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</si>
  <si>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</si>
  <si>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</si>
  <si>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</si>
  <si>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</si>
  <si>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</si>
  <si>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</si>
  <si>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</si>
  <si>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</si>
  <si>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</si>
  <si>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</si>
  <si>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</si>
  <si>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</si>
  <si>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</si>
  <si>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</si>
  <si>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</si>
  <si>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</si>
  <si>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</si>
  <si>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</si>
  <si>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</si>
  <si>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</si>
  <si>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</si>
  <si>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</si>
  <si>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</si>
  <si>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</si>
  <si>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</si>
  <si>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山梨県</t>
  </si>
  <si>
    <t>地方独立行政法人大月市立中央病院</t>
  </si>
  <si>
    <t>地方独立行政法人</t>
  </si>
  <si>
    <t>病院事業</t>
  </si>
  <si>
    <t>一般病院</t>
  </si>
  <si>
    <t>100床以上～200床未満</t>
  </si>
  <si>
    <t>非設置</t>
  </si>
  <si>
    <t>直営</t>
  </si>
  <si>
    <t>ド 透 訓</t>
  </si>
  <si>
    <t>救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</si>
  <si>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</si>
  <si>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</si>
  <si>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</si>
  <si>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</si>
  <si>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</si>
  <si>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</si>
  <si>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</si>
  <si>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山梨県の富士・東部医療圏において二次救急医療機関として、一般の医療施設では困難な救急・急性期医療を提供していくことに加え、医療資源が不足する地域への診療の提供を効果的に行うことで、市民の健康を守りながら地域医療の向上に努め、公立病院としての役割を担っている。
将来にわたり地域医療の確保・継続が可能な体制を構築することを基本として、山梨県が示す地域医療構想や地域医療構想調整会議での合意事項との整合性を図ると共に、医師や看護師等の確保を一層進めながら、市民に質の高い適切な医療を安定的に提供していくために取り組んでいる。</t>
    <phoneticPr fontId="5"/>
  </si>
  <si>
    <t>●経常収支比率・医業収支比率・病床利用率
経常収支比率、医業収支比率は給与費や減価償却費の増加や運営費交付金負担金等の補助金収益の低下が要因とみられる。休床の影響により病床利用率は類似病院平均を下回っている。今後も健全な運営に努めていきたい。
●材料費対医業収益比率
材料費対医業収益比率について0.1ポイント減少した。医薬品の薬価や、医療材料の償還価格の適正な算定に努め、調達に係る費用削減のための取組を継続していく。
●職員給与費対医業収益比率
安全かつ適切な医療体制の確保のため人員確保に努めた結果、給与費の増加となった。また、収益の減少により比率の上昇となった。今後も、医師・看護師等を確保し収益の改善につなげていきたい。</t>
    <rPh sb="35" eb="38">
      <t>キュウヨヒ</t>
    </rPh>
    <rPh sb="39" eb="44">
      <t>ゲンカショウキャクヒ</t>
    </rPh>
    <rPh sb="45" eb="47">
      <t>ゾウカ</t>
    </rPh>
    <rPh sb="48" eb="54">
      <t>ウンエイヒコウフキン</t>
    </rPh>
    <rPh sb="54" eb="57">
      <t>フタンキン</t>
    </rPh>
    <rPh sb="57" eb="58">
      <t>トウ</t>
    </rPh>
    <rPh sb="59" eb="62">
      <t>ホジョキン</t>
    </rPh>
    <rPh sb="225" eb="227">
      <t>アンゼン</t>
    </rPh>
    <rPh sb="229" eb="231">
      <t>テキセツ</t>
    </rPh>
    <rPh sb="232" eb="234">
      <t>イリョウ</t>
    </rPh>
    <rPh sb="234" eb="236">
      <t>タイセイ</t>
    </rPh>
    <rPh sb="237" eb="239">
      <t>カクホ</t>
    </rPh>
    <rPh sb="242" eb="244">
      <t>ジンイン</t>
    </rPh>
    <rPh sb="244" eb="246">
      <t>カクホ</t>
    </rPh>
    <rPh sb="247" eb="248">
      <t>ツト</t>
    </rPh>
    <rPh sb="250" eb="252">
      <t>ケッカ</t>
    </rPh>
    <rPh sb="253" eb="256">
      <t>キュウヨヒ</t>
    </rPh>
    <rPh sb="257" eb="259">
      <t>ゾウカ</t>
    </rPh>
    <phoneticPr fontId="5"/>
  </si>
  <si>
    <t>●器械備品減価償却率
前年度より4.6ﾎﾟｲﾝﾄ増加した。
老朽化が進んでいるものもあるため、今後も、更新計画を立て、更新投資時には既存設備の性能を将来需要の予測を踏まえて、過大な投資とならないよう機種選定をすすめていく。</t>
    <rPh sb="24" eb="26">
      <t>ゾウカ</t>
    </rPh>
    <phoneticPr fontId="5"/>
  </si>
  <si>
    <t>今年度は、大きな診療報酬の改定があり、医療提供体制と的確な診療報酬を検討し、早期に高齢者に対してリハビリテーションが実施できるようにするため、9月から地域医療包括病棟と療養病棟の2つの病棟体制とした。その結果、入院収益は前年度を上回る決算額となった。医業費用では外部委託契約の見直しや医療材料の調達コストの見直し、在庫管理の適正化や後発薬品の採用等に継続して取り組んだものの、人件費や減価償却費の増加や、建物や設備の老朽化に伴う修繕費などの増加を受け、増益とはならなかった。病院の運営体制を見直し、今後も経営改善に取り組んでいく。</t>
    <rPh sb="5" eb="6">
      <t>オオ</t>
    </rPh>
    <rPh sb="8" eb="12">
      <t>シンリョウホウシュウ</t>
    </rPh>
    <rPh sb="13" eb="15">
      <t>カイテイ</t>
    </rPh>
    <rPh sb="19" eb="23">
      <t>イリョウテイキョウ</t>
    </rPh>
    <rPh sb="23" eb="25">
      <t>タイセイ</t>
    </rPh>
    <rPh sb="26" eb="28">
      <t>テキカク</t>
    </rPh>
    <rPh sb="29" eb="33">
      <t>シンリョウホウシュウ</t>
    </rPh>
    <rPh sb="34" eb="36">
      <t>ケントウ</t>
    </rPh>
    <rPh sb="38" eb="40">
      <t>ソウキ</t>
    </rPh>
    <rPh sb="41" eb="44">
      <t>コウレイシャ</t>
    </rPh>
    <rPh sb="45" eb="46">
      <t>タイ</t>
    </rPh>
    <rPh sb="58" eb="60">
      <t>ジッシ</t>
    </rPh>
    <rPh sb="72" eb="73">
      <t>ガツ</t>
    </rPh>
    <rPh sb="102" eb="104">
      <t>ケッカ</t>
    </rPh>
    <rPh sb="105" eb="107">
      <t>ニュウイン</t>
    </rPh>
    <rPh sb="107" eb="109">
      <t>シュウエキ</t>
    </rPh>
    <rPh sb="110" eb="113">
      <t>ゼンネンド</t>
    </rPh>
    <rPh sb="114" eb="116">
      <t>ウワマワ</t>
    </rPh>
    <rPh sb="117" eb="119">
      <t>ケッサン</t>
    </rPh>
    <rPh sb="119" eb="120">
      <t>ガク</t>
    </rPh>
    <rPh sb="188" eb="191">
      <t>ジンケンヒ</t>
    </rPh>
    <rPh sb="192" eb="197">
      <t>ゲンカショウキャクヒ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</si>
</sst>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
      <b/>
      <sz val="12"/>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0" fontId="22" fillId="0" borderId="8" xfId="0" applyFont="1" applyBorder="1" applyAlignment="1" applyProtection="1">
      <alignment horizontal="left" vertical="top" wrapText="1" shrinkToFit="1"/>
      <protection locked="0"/>
    </xf>
    <xf numFmtId="0" fontId="22" fillId="0" borderId="0" xfId="0" applyFont="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34.299999999999997</c:v>
                </c:pt>
                <c:pt idx="1">
                  <c:v>36.299999999999997</c:v>
                </c:pt>
                <c:pt idx="2">
                  <c:v>34.700000000000003</c:v>
                </c:pt>
                <c:pt idx="3">
                  <c:v>34.9</c:v>
                </c:pt>
                <c:pt idx="4">
                  <c:v>31.8</c:v>
                </c:pt>
              </c:numCache>
            </c:numRef>
          </c:val>
          <c:extLst>
            <c:ext xmlns:c16="http://schemas.microsoft.com/office/drawing/2014/chart" uri="{C3380CC4-5D6E-409C-BE32-E72D297353CC}">
              <c16:uniqueId val="{00000000-A514-42E9-AD15-F829B1EFA88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A514-42E9-AD15-F829B1EFA88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13936</c:v>
                </c:pt>
                <c:pt idx="1">
                  <c:v>13609</c:v>
                </c:pt>
                <c:pt idx="2">
                  <c:v>14322</c:v>
                </c:pt>
                <c:pt idx="3">
                  <c:v>13113</c:v>
                </c:pt>
                <c:pt idx="4">
                  <c:v>12579</c:v>
                </c:pt>
              </c:numCache>
            </c:numRef>
          </c:val>
          <c:extLst>
            <c:ext xmlns:c16="http://schemas.microsoft.com/office/drawing/2014/chart" uri="{C3380CC4-5D6E-409C-BE32-E72D297353CC}">
              <c16:uniqueId val="{00000000-CBC3-4CD3-950C-918F457D44F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CBC3-4CD3-950C-918F457D44F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33596</c:v>
                </c:pt>
                <c:pt idx="1">
                  <c:v>37300</c:v>
                </c:pt>
                <c:pt idx="2">
                  <c:v>40222</c:v>
                </c:pt>
                <c:pt idx="3">
                  <c:v>36473</c:v>
                </c:pt>
                <c:pt idx="4">
                  <c:v>41753</c:v>
                </c:pt>
              </c:numCache>
            </c:numRef>
          </c:val>
          <c:extLst>
            <c:ext xmlns:c16="http://schemas.microsoft.com/office/drawing/2014/chart" uri="{C3380CC4-5D6E-409C-BE32-E72D297353CC}">
              <c16:uniqueId val="{00000000-2ACB-45C7-83CE-FD7DA68DF22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2ACB-45C7-83CE-FD7DA68DF22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8.4</c:v>
                </c:pt>
              </c:numCache>
            </c:numRef>
          </c:val>
          <c:extLst>
            <c:ext xmlns:c16="http://schemas.microsoft.com/office/drawing/2014/chart" uri="{C3380CC4-5D6E-409C-BE32-E72D297353CC}">
              <c16:uniqueId val="{00000000-2D08-47FF-A851-1BB72FAA46E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2D08-47FF-A851-1BB72FAA46E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72.5</c:v>
                </c:pt>
                <c:pt idx="1">
                  <c:v>83.3</c:v>
                </c:pt>
                <c:pt idx="2">
                  <c:v>84.4</c:v>
                </c:pt>
                <c:pt idx="3">
                  <c:v>78.7</c:v>
                </c:pt>
                <c:pt idx="4">
                  <c:v>73.599999999999994</c:v>
                </c:pt>
              </c:numCache>
            </c:numRef>
          </c:val>
          <c:extLst>
            <c:ext xmlns:c16="http://schemas.microsoft.com/office/drawing/2014/chart" uri="{C3380CC4-5D6E-409C-BE32-E72D297353CC}">
              <c16:uniqueId val="{00000000-955F-40EE-AB35-AC2DD323681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955F-40EE-AB35-AC2DD323681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75.400000000000006</c:v>
                </c:pt>
                <c:pt idx="1">
                  <c:v>86.4</c:v>
                </c:pt>
                <c:pt idx="2">
                  <c:v>87.4</c:v>
                </c:pt>
                <c:pt idx="3">
                  <c:v>81.900000000000006</c:v>
                </c:pt>
                <c:pt idx="4">
                  <c:v>76.599999999999994</c:v>
                </c:pt>
              </c:numCache>
            </c:numRef>
          </c:val>
          <c:extLst>
            <c:ext xmlns:c16="http://schemas.microsoft.com/office/drawing/2014/chart" uri="{C3380CC4-5D6E-409C-BE32-E72D297353CC}">
              <c16:uniqueId val="{00000000-86D2-4AD6-8F45-E270FAE8159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86D2-4AD6-8F45-E270FAE8159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103.5</c:v>
                </c:pt>
                <c:pt idx="1">
                  <c:v>113.1</c:v>
                </c:pt>
                <c:pt idx="2">
                  <c:v>109.7</c:v>
                </c:pt>
                <c:pt idx="3">
                  <c:v>100.2</c:v>
                </c:pt>
                <c:pt idx="4">
                  <c:v>92.7</c:v>
                </c:pt>
              </c:numCache>
            </c:numRef>
          </c:val>
          <c:extLst>
            <c:ext xmlns:c16="http://schemas.microsoft.com/office/drawing/2014/chart" uri="{C3380CC4-5D6E-409C-BE32-E72D297353CC}">
              <c16:uniqueId val="{00000000-49C6-4E2C-8FEB-2B8A18BC196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49C6-4E2C-8FEB-2B8A18BC196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15.6</c:v>
                </c:pt>
                <c:pt idx="1">
                  <c:v>19.5</c:v>
                </c:pt>
                <c:pt idx="2">
                  <c:v>24.2</c:v>
                </c:pt>
                <c:pt idx="3">
                  <c:v>27</c:v>
                </c:pt>
                <c:pt idx="4">
                  <c:v>31.4</c:v>
                </c:pt>
              </c:numCache>
            </c:numRef>
          </c:val>
          <c:extLst>
            <c:ext xmlns:c16="http://schemas.microsoft.com/office/drawing/2014/chart" uri="{C3380CC4-5D6E-409C-BE32-E72D297353CC}">
              <c16:uniqueId val="{00000000-A9E6-4D71-B8C4-501546B4694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A9E6-4D71-B8C4-501546B4694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62.5</c:v>
                </c:pt>
                <c:pt idx="1">
                  <c:v>58.5</c:v>
                </c:pt>
                <c:pt idx="2">
                  <c:v>62.7</c:v>
                </c:pt>
                <c:pt idx="3">
                  <c:v>52.5</c:v>
                </c:pt>
                <c:pt idx="4">
                  <c:v>57.1</c:v>
                </c:pt>
              </c:numCache>
            </c:numRef>
          </c:val>
          <c:extLst>
            <c:ext xmlns:c16="http://schemas.microsoft.com/office/drawing/2014/chart" uri="{C3380CC4-5D6E-409C-BE32-E72D297353CC}">
              <c16:uniqueId val="{00000000-0316-4F4F-9102-2E442B29D3D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0316-4F4F-9102-2E442B29D3D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18015660</c:v>
                </c:pt>
                <c:pt idx="1">
                  <c:v>18548173</c:v>
                </c:pt>
                <c:pt idx="2">
                  <c:v>18824381</c:v>
                </c:pt>
                <c:pt idx="3">
                  <c:v>19582924</c:v>
                </c:pt>
                <c:pt idx="4">
                  <c:v>20112680</c:v>
                </c:pt>
              </c:numCache>
            </c:numRef>
          </c:val>
          <c:extLst>
            <c:ext xmlns:c16="http://schemas.microsoft.com/office/drawing/2014/chart" uri="{C3380CC4-5D6E-409C-BE32-E72D297353CC}">
              <c16:uniqueId val="{00000000-C040-471F-A5A5-7198C9E2B2A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C040-471F-A5A5-7198C9E2B2A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13.3</c:v>
                </c:pt>
                <c:pt idx="1">
                  <c:v>12.4</c:v>
                </c:pt>
                <c:pt idx="2">
                  <c:v>12.5</c:v>
                </c:pt>
                <c:pt idx="3">
                  <c:v>12</c:v>
                </c:pt>
                <c:pt idx="4">
                  <c:v>11.9</c:v>
                </c:pt>
              </c:numCache>
            </c:numRef>
          </c:val>
          <c:extLst>
            <c:ext xmlns:c16="http://schemas.microsoft.com/office/drawing/2014/chart" uri="{C3380CC4-5D6E-409C-BE32-E72D297353CC}">
              <c16:uniqueId val="{00000000-3FB6-4738-B0DF-0252F9F2A38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3FB6-4738-B0DF-0252F9F2A38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56.7</c:v>
                </c:pt>
                <c:pt idx="1">
                  <c:v>55.6</c:v>
                </c:pt>
                <c:pt idx="2">
                  <c:v>54.2</c:v>
                </c:pt>
                <c:pt idx="3">
                  <c:v>62.1</c:v>
                </c:pt>
                <c:pt idx="4">
                  <c:v>69.400000000000006</c:v>
                </c:pt>
              </c:numCache>
            </c:numRef>
          </c:val>
          <c:extLst>
            <c:ext xmlns:c16="http://schemas.microsoft.com/office/drawing/2014/chart" uri="{C3380CC4-5D6E-409C-BE32-E72D297353CC}">
              <c16:uniqueId val="{00000000-FB7E-4E7C-9564-322FF45AA21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FB7E-4E7C-9564-322FF45AA21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BT1" zoomScaleNormal="100" zoomScaleSheetLayoutView="70" workbookViewId="0">
      <selection activeCell="NK13" sqref="NK13"/>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60" t="s">
        <v>0</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c r="JS2" s="160"/>
      <c r="JT2" s="160"/>
      <c r="JU2" s="160"/>
      <c r="JV2" s="160"/>
      <c r="JW2" s="160"/>
      <c r="JX2" s="160"/>
      <c r="JY2" s="160"/>
      <c r="JZ2" s="160"/>
      <c r="KA2" s="160"/>
      <c r="KB2" s="160"/>
      <c r="KC2" s="160"/>
      <c r="KD2" s="160"/>
      <c r="KE2" s="160"/>
      <c r="KF2" s="160"/>
      <c r="KG2" s="160"/>
      <c r="KH2" s="160"/>
      <c r="KI2" s="160"/>
      <c r="KJ2" s="160"/>
      <c r="KK2" s="160"/>
      <c r="KL2" s="160"/>
      <c r="KM2" s="160"/>
      <c r="KN2" s="160"/>
      <c r="KO2" s="160"/>
      <c r="KP2" s="160"/>
      <c r="KQ2" s="160"/>
      <c r="KR2" s="160"/>
      <c r="KS2" s="160"/>
      <c r="KT2" s="160"/>
      <c r="KU2" s="160"/>
      <c r="KV2" s="160"/>
      <c r="KW2" s="160"/>
      <c r="KX2" s="160"/>
      <c r="KY2" s="160"/>
      <c r="KZ2" s="160"/>
      <c r="LA2" s="160"/>
      <c r="LB2" s="160"/>
      <c r="LC2" s="160"/>
      <c r="LD2" s="160"/>
      <c r="LE2" s="160"/>
      <c r="LF2" s="160"/>
      <c r="LG2" s="160"/>
      <c r="LH2" s="160"/>
      <c r="LI2" s="160"/>
      <c r="LJ2" s="160"/>
      <c r="LK2" s="160"/>
      <c r="LL2" s="160"/>
      <c r="LM2" s="160"/>
      <c r="LN2" s="160"/>
      <c r="LO2" s="160"/>
      <c r="LP2" s="160"/>
      <c r="LQ2" s="160"/>
      <c r="LR2" s="160"/>
      <c r="LS2" s="160"/>
      <c r="LT2" s="160"/>
      <c r="LU2" s="160"/>
      <c r="LV2" s="160"/>
      <c r="LW2" s="160"/>
      <c r="LX2" s="160"/>
      <c r="LY2" s="160"/>
      <c r="LZ2" s="160"/>
      <c r="MA2" s="160"/>
      <c r="MB2" s="160"/>
      <c r="MC2" s="160"/>
      <c r="MD2" s="160"/>
      <c r="ME2" s="160"/>
      <c r="MF2" s="160"/>
      <c r="MG2" s="160"/>
      <c r="MH2" s="160"/>
      <c r="MI2" s="160"/>
      <c r="MJ2" s="160"/>
      <c r="MK2" s="160"/>
      <c r="ML2" s="160"/>
      <c r="MM2" s="160"/>
      <c r="MN2" s="160"/>
      <c r="MO2" s="160"/>
      <c r="MP2" s="160"/>
      <c r="MQ2" s="160"/>
      <c r="MR2" s="160"/>
      <c r="MS2" s="160"/>
      <c r="MT2" s="160"/>
      <c r="MU2" s="160"/>
      <c r="MV2" s="160"/>
      <c r="MW2" s="160"/>
      <c r="MX2" s="160"/>
      <c r="MY2" s="160"/>
      <c r="MZ2" s="160"/>
      <c r="NA2" s="160"/>
      <c r="NB2" s="160"/>
      <c r="NC2" s="160"/>
      <c r="ND2" s="160"/>
      <c r="NE2" s="160"/>
      <c r="NF2" s="160"/>
      <c r="NG2" s="160"/>
      <c r="NH2" s="160"/>
      <c r="NI2" s="160"/>
      <c r="NJ2" s="160"/>
      <c r="NK2" s="160"/>
      <c r="NL2" s="160"/>
      <c r="NM2" s="160"/>
      <c r="NN2" s="160"/>
      <c r="NO2" s="160"/>
      <c r="NP2" s="160"/>
      <c r="NQ2" s="160"/>
      <c r="NR2" s="160"/>
      <c r="NS2" s="160"/>
      <c r="NT2" s="160"/>
      <c r="NU2" s="160"/>
      <c r="NV2" s="160"/>
      <c r="NW2" s="160"/>
      <c r="NX2" s="160"/>
    </row>
    <row r="3" spans="1:388" ht="9.75" customHeight="1" x14ac:dyDescent="0.2">
      <c r="A3" s="2"/>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c r="JS3" s="160"/>
      <c r="JT3" s="160"/>
      <c r="JU3" s="160"/>
      <c r="JV3" s="160"/>
      <c r="JW3" s="160"/>
      <c r="JX3" s="160"/>
      <c r="JY3" s="160"/>
      <c r="JZ3" s="160"/>
      <c r="KA3" s="160"/>
      <c r="KB3" s="160"/>
      <c r="KC3" s="160"/>
      <c r="KD3" s="160"/>
      <c r="KE3" s="160"/>
      <c r="KF3" s="160"/>
      <c r="KG3" s="160"/>
      <c r="KH3" s="160"/>
      <c r="KI3" s="160"/>
      <c r="KJ3" s="160"/>
      <c r="KK3" s="160"/>
      <c r="KL3" s="160"/>
      <c r="KM3" s="160"/>
      <c r="KN3" s="160"/>
      <c r="KO3" s="160"/>
      <c r="KP3" s="160"/>
      <c r="KQ3" s="160"/>
      <c r="KR3" s="160"/>
      <c r="KS3" s="160"/>
      <c r="KT3" s="160"/>
      <c r="KU3" s="160"/>
      <c r="KV3" s="160"/>
      <c r="KW3" s="160"/>
      <c r="KX3" s="160"/>
      <c r="KY3" s="160"/>
      <c r="KZ3" s="160"/>
      <c r="LA3" s="160"/>
      <c r="LB3" s="160"/>
      <c r="LC3" s="160"/>
      <c r="LD3" s="160"/>
      <c r="LE3" s="160"/>
      <c r="LF3" s="160"/>
      <c r="LG3" s="160"/>
      <c r="LH3" s="160"/>
      <c r="LI3" s="160"/>
      <c r="LJ3" s="160"/>
      <c r="LK3" s="160"/>
      <c r="LL3" s="160"/>
      <c r="LM3" s="160"/>
      <c r="LN3" s="160"/>
      <c r="LO3" s="160"/>
      <c r="LP3" s="160"/>
      <c r="LQ3" s="160"/>
      <c r="LR3" s="160"/>
      <c r="LS3" s="160"/>
      <c r="LT3" s="160"/>
      <c r="LU3" s="160"/>
      <c r="LV3" s="160"/>
      <c r="LW3" s="160"/>
      <c r="LX3" s="160"/>
      <c r="LY3" s="160"/>
      <c r="LZ3" s="160"/>
      <c r="MA3" s="160"/>
      <c r="MB3" s="160"/>
      <c r="MC3" s="160"/>
      <c r="MD3" s="160"/>
      <c r="ME3" s="160"/>
      <c r="MF3" s="160"/>
      <c r="MG3" s="160"/>
      <c r="MH3" s="160"/>
      <c r="MI3" s="160"/>
      <c r="MJ3" s="160"/>
      <c r="MK3" s="160"/>
      <c r="ML3" s="160"/>
      <c r="MM3" s="160"/>
      <c r="MN3" s="160"/>
      <c r="MO3" s="160"/>
      <c r="MP3" s="160"/>
      <c r="MQ3" s="160"/>
      <c r="MR3" s="160"/>
      <c r="MS3" s="160"/>
      <c r="MT3" s="160"/>
      <c r="MU3" s="160"/>
      <c r="MV3" s="160"/>
      <c r="MW3" s="160"/>
      <c r="MX3" s="160"/>
      <c r="MY3" s="160"/>
      <c r="MZ3" s="160"/>
      <c r="NA3" s="160"/>
      <c r="NB3" s="160"/>
      <c r="NC3" s="160"/>
      <c r="ND3" s="160"/>
      <c r="NE3" s="160"/>
      <c r="NF3" s="160"/>
      <c r="NG3" s="160"/>
      <c r="NH3" s="160"/>
      <c r="NI3" s="160"/>
      <c r="NJ3" s="160"/>
      <c r="NK3" s="160"/>
      <c r="NL3" s="160"/>
      <c r="NM3" s="160"/>
      <c r="NN3" s="160"/>
      <c r="NO3" s="160"/>
      <c r="NP3" s="160"/>
      <c r="NQ3" s="160"/>
      <c r="NR3" s="160"/>
      <c r="NS3" s="160"/>
      <c r="NT3" s="160"/>
      <c r="NU3" s="160"/>
      <c r="NV3" s="160"/>
      <c r="NW3" s="160"/>
      <c r="NX3" s="160"/>
    </row>
    <row r="4" spans="1:388" ht="9.75" customHeight="1" x14ac:dyDescent="0.2">
      <c r="A4" s="2"/>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c r="JS4" s="160"/>
      <c r="JT4" s="160"/>
      <c r="JU4" s="160"/>
      <c r="JV4" s="160"/>
      <c r="JW4" s="160"/>
      <c r="JX4" s="160"/>
      <c r="JY4" s="160"/>
      <c r="JZ4" s="160"/>
      <c r="KA4" s="160"/>
      <c r="KB4" s="160"/>
      <c r="KC4" s="160"/>
      <c r="KD4" s="160"/>
      <c r="KE4" s="160"/>
      <c r="KF4" s="160"/>
      <c r="KG4" s="160"/>
      <c r="KH4" s="160"/>
      <c r="KI4" s="160"/>
      <c r="KJ4" s="160"/>
      <c r="KK4" s="160"/>
      <c r="KL4" s="160"/>
      <c r="KM4" s="160"/>
      <c r="KN4" s="160"/>
      <c r="KO4" s="160"/>
      <c r="KP4" s="160"/>
      <c r="KQ4" s="160"/>
      <c r="KR4" s="160"/>
      <c r="KS4" s="160"/>
      <c r="KT4" s="160"/>
      <c r="KU4" s="160"/>
      <c r="KV4" s="160"/>
      <c r="KW4" s="160"/>
      <c r="KX4" s="160"/>
      <c r="KY4" s="160"/>
      <c r="KZ4" s="160"/>
      <c r="LA4" s="160"/>
      <c r="LB4" s="160"/>
      <c r="LC4" s="160"/>
      <c r="LD4" s="160"/>
      <c r="LE4" s="160"/>
      <c r="LF4" s="160"/>
      <c r="LG4" s="160"/>
      <c r="LH4" s="160"/>
      <c r="LI4" s="160"/>
      <c r="LJ4" s="160"/>
      <c r="LK4" s="160"/>
      <c r="LL4" s="160"/>
      <c r="LM4" s="160"/>
      <c r="LN4" s="160"/>
      <c r="LO4" s="160"/>
      <c r="LP4" s="160"/>
      <c r="LQ4" s="160"/>
      <c r="LR4" s="160"/>
      <c r="LS4" s="160"/>
      <c r="LT4" s="160"/>
      <c r="LU4" s="160"/>
      <c r="LV4" s="160"/>
      <c r="LW4" s="160"/>
      <c r="LX4" s="160"/>
      <c r="LY4" s="160"/>
      <c r="LZ4" s="160"/>
      <c r="MA4" s="160"/>
      <c r="MB4" s="160"/>
      <c r="MC4" s="160"/>
      <c r="MD4" s="160"/>
      <c r="ME4" s="160"/>
      <c r="MF4" s="160"/>
      <c r="MG4" s="160"/>
      <c r="MH4" s="160"/>
      <c r="MI4" s="160"/>
      <c r="MJ4" s="160"/>
      <c r="MK4" s="160"/>
      <c r="ML4" s="160"/>
      <c r="MM4" s="160"/>
      <c r="MN4" s="160"/>
      <c r="MO4" s="160"/>
      <c r="MP4" s="160"/>
      <c r="MQ4" s="160"/>
      <c r="MR4" s="160"/>
      <c r="MS4" s="160"/>
      <c r="MT4" s="160"/>
      <c r="MU4" s="160"/>
      <c r="MV4" s="160"/>
      <c r="MW4" s="160"/>
      <c r="MX4" s="160"/>
      <c r="MY4" s="160"/>
      <c r="MZ4" s="160"/>
      <c r="NA4" s="160"/>
      <c r="NB4" s="160"/>
      <c r="NC4" s="160"/>
      <c r="ND4" s="160"/>
      <c r="NE4" s="160"/>
      <c r="NF4" s="160"/>
      <c r="NG4" s="160"/>
      <c r="NH4" s="160"/>
      <c r="NI4" s="160"/>
      <c r="NJ4" s="160"/>
      <c r="NK4" s="160"/>
      <c r="NL4" s="160"/>
      <c r="NM4" s="160"/>
      <c r="NN4" s="160"/>
      <c r="NO4" s="160"/>
      <c r="NP4" s="160"/>
      <c r="NQ4" s="160"/>
      <c r="NR4" s="160"/>
      <c r="NS4" s="160"/>
      <c r="NT4" s="160"/>
      <c r="NU4" s="160"/>
      <c r="NV4" s="160"/>
      <c r="NW4" s="160"/>
      <c r="NX4" s="160"/>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61" t="str">
        <f>データ!H6</f>
        <v>山梨県　地方独立行政法人大月市立中央病院</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47" t="s">
        <v>1</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9"/>
      <c r="AU7" s="147" t="s">
        <v>2</v>
      </c>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9"/>
      <c r="CN7" s="147" t="s">
        <v>3</v>
      </c>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9"/>
      <c r="EG7" s="147" t="s">
        <v>4</v>
      </c>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9"/>
      <c r="FZ7" s="147" t="s">
        <v>5</v>
      </c>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9"/>
      <c r="ID7" s="147" t="s">
        <v>6</v>
      </c>
      <c r="IE7" s="148"/>
      <c r="IF7" s="148"/>
      <c r="IG7" s="148"/>
      <c r="IH7" s="148"/>
      <c r="II7" s="148"/>
      <c r="IJ7" s="148"/>
      <c r="IK7" s="148"/>
      <c r="IL7" s="148"/>
      <c r="IM7" s="148"/>
      <c r="IN7" s="148"/>
      <c r="IO7" s="148"/>
      <c r="IP7" s="148"/>
      <c r="IQ7" s="148"/>
      <c r="IR7" s="148"/>
      <c r="IS7" s="148"/>
      <c r="IT7" s="148"/>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9"/>
      <c r="JW7" s="147" t="s">
        <v>7</v>
      </c>
      <c r="JX7" s="148"/>
      <c r="JY7" s="148"/>
      <c r="JZ7" s="148"/>
      <c r="KA7" s="148"/>
      <c r="KB7" s="148"/>
      <c r="KC7" s="148"/>
      <c r="KD7" s="148"/>
      <c r="KE7" s="148"/>
      <c r="KF7" s="148"/>
      <c r="KG7" s="148"/>
      <c r="KH7" s="148"/>
      <c r="KI7" s="148"/>
      <c r="KJ7" s="148"/>
      <c r="KK7" s="148"/>
      <c r="KL7" s="148"/>
      <c r="KM7" s="148"/>
      <c r="KN7" s="148"/>
      <c r="KO7" s="148"/>
      <c r="KP7" s="148"/>
      <c r="KQ7" s="148"/>
      <c r="KR7" s="148"/>
      <c r="KS7" s="148"/>
      <c r="KT7" s="148"/>
      <c r="KU7" s="148"/>
      <c r="KV7" s="148"/>
      <c r="KW7" s="148"/>
      <c r="KX7" s="148"/>
      <c r="KY7" s="148"/>
      <c r="KZ7" s="148"/>
      <c r="LA7" s="148"/>
      <c r="LB7" s="148"/>
      <c r="LC7" s="148"/>
      <c r="LD7" s="148"/>
      <c r="LE7" s="148"/>
      <c r="LF7" s="148"/>
      <c r="LG7" s="148"/>
      <c r="LH7" s="148"/>
      <c r="LI7" s="148"/>
      <c r="LJ7" s="148"/>
      <c r="LK7" s="148"/>
      <c r="LL7" s="148"/>
      <c r="LM7" s="148"/>
      <c r="LN7" s="148"/>
      <c r="LO7" s="149"/>
      <c r="LP7" s="147" t="s">
        <v>8</v>
      </c>
      <c r="LQ7" s="148"/>
      <c r="LR7" s="148"/>
      <c r="LS7" s="148"/>
      <c r="LT7" s="148"/>
      <c r="LU7" s="148"/>
      <c r="LV7" s="148"/>
      <c r="LW7" s="148"/>
      <c r="LX7" s="148"/>
      <c r="LY7" s="148"/>
      <c r="LZ7" s="148"/>
      <c r="MA7" s="148"/>
      <c r="MB7" s="148"/>
      <c r="MC7" s="148"/>
      <c r="MD7" s="148"/>
      <c r="ME7" s="148"/>
      <c r="MF7" s="148"/>
      <c r="MG7" s="148"/>
      <c r="MH7" s="148"/>
      <c r="MI7" s="148"/>
      <c r="MJ7" s="148"/>
      <c r="MK7" s="148"/>
      <c r="ML7" s="148"/>
      <c r="MM7" s="148"/>
      <c r="MN7" s="148"/>
      <c r="MO7" s="148"/>
      <c r="MP7" s="148"/>
      <c r="MQ7" s="148"/>
      <c r="MR7" s="148"/>
      <c r="MS7" s="148"/>
      <c r="MT7" s="148"/>
      <c r="MU7" s="148"/>
      <c r="MV7" s="148"/>
      <c r="MW7" s="148"/>
      <c r="MX7" s="148"/>
      <c r="MY7" s="148"/>
      <c r="MZ7" s="148"/>
      <c r="NA7" s="148"/>
      <c r="NB7" s="148"/>
      <c r="NC7" s="148"/>
      <c r="ND7" s="148"/>
      <c r="NE7" s="148"/>
      <c r="NF7" s="148"/>
      <c r="NG7" s="148"/>
      <c r="NH7" s="149"/>
      <c r="NI7" s="3"/>
      <c r="NJ7" s="162" t="s">
        <v>9</v>
      </c>
      <c r="NK7" s="163"/>
      <c r="NL7" s="163"/>
      <c r="NM7" s="163"/>
      <c r="NN7" s="163"/>
      <c r="NO7" s="163"/>
      <c r="NP7" s="163"/>
      <c r="NQ7" s="163"/>
      <c r="NR7" s="163"/>
      <c r="NS7" s="163"/>
      <c r="NT7" s="163"/>
      <c r="NU7" s="163"/>
      <c r="NV7" s="163"/>
      <c r="NW7" s="164"/>
      <c r="NX7" s="3"/>
    </row>
    <row r="8" spans="1:388" ht="18.75" customHeight="1" x14ac:dyDescent="0.2">
      <c r="A8" s="2"/>
      <c r="B8" s="142" t="str">
        <f>データ!K6</f>
        <v>地方独立行政法人</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4"/>
      <c r="AU8" s="142" t="str">
        <f>データ!L6</f>
        <v>病院事業</v>
      </c>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4"/>
      <c r="CN8" s="142" t="str">
        <f>データ!M6</f>
        <v>一般病院</v>
      </c>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4"/>
      <c r="EG8" s="142" t="str">
        <f>データ!N6</f>
        <v>100床以上～200床未満</v>
      </c>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4"/>
      <c r="FZ8" s="142" t="str">
        <f>データ!O7</f>
        <v>非設置</v>
      </c>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4"/>
      <c r="ID8" s="126">
        <f>データ!Z6</f>
        <v>151</v>
      </c>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c r="JR8" s="127"/>
      <c r="JS8" s="127"/>
      <c r="JT8" s="127"/>
      <c r="JU8" s="127"/>
      <c r="JV8" s="128"/>
      <c r="JW8" s="126">
        <f>データ!AA6</f>
        <v>42</v>
      </c>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7"/>
      <c r="LK8" s="127"/>
      <c r="LL8" s="127"/>
      <c r="LM8" s="127"/>
      <c r="LN8" s="127"/>
      <c r="LO8" s="128"/>
      <c r="LP8" s="126" t="str">
        <f>データ!AB6</f>
        <v>-</v>
      </c>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127"/>
      <c r="ND8" s="127"/>
      <c r="NE8" s="127"/>
      <c r="NF8" s="127"/>
      <c r="NG8" s="127"/>
      <c r="NH8" s="128"/>
      <c r="NI8" s="3"/>
      <c r="NJ8" s="158" t="s">
        <v>10</v>
      </c>
      <c r="NK8" s="159"/>
      <c r="NL8" s="152" t="s">
        <v>11</v>
      </c>
      <c r="NM8" s="152"/>
      <c r="NN8" s="152"/>
      <c r="NO8" s="152"/>
      <c r="NP8" s="152"/>
      <c r="NQ8" s="152"/>
      <c r="NR8" s="152"/>
      <c r="NS8" s="152"/>
      <c r="NT8" s="152"/>
      <c r="NU8" s="152"/>
      <c r="NV8" s="152"/>
      <c r="NW8" s="153"/>
      <c r="NX8" s="3"/>
    </row>
    <row r="9" spans="1:388" ht="18.75" customHeight="1" x14ac:dyDescent="0.2">
      <c r="A9" s="2"/>
      <c r="B9" s="147" t="s">
        <v>12</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9"/>
      <c r="AU9" s="147" t="s">
        <v>13</v>
      </c>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9"/>
      <c r="CN9" s="147" t="s">
        <v>14</v>
      </c>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9"/>
      <c r="EG9" s="147" t="s">
        <v>15</v>
      </c>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8"/>
      <c r="FN9" s="148"/>
      <c r="FO9" s="148"/>
      <c r="FP9" s="148"/>
      <c r="FQ9" s="148"/>
      <c r="FR9" s="148"/>
      <c r="FS9" s="148"/>
      <c r="FT9" s="148"/>
      <c r="FU9" s="148"/>
      <c r="FV9" s="148"/>
      <c r="FW9" s="148"/>
      <c r="FX9" s="148"/>
      <c r="FY9" s="149"/>
      <c r="FZ9" s="147" t="s">
        <v>16</v>
      </c>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9"/>
      <c r="ID9" s="147" t="s">
        <v>17</v>
      </c>
      <c r="IE9" s="148"/>
      <c r="IF9" s="148"/>
      <c r="IG9" s="148"/>
      <c r="IH9" s="148"/>
      <c r="II9" s="148"/>
      <c r="IJ9" s="148"/>
      <c r="IK9" s="148"/>
      <c r="IL9" s="148"/>
      <c r="IM9" s="148"/>
      <c r="IN9" s="148"/>
      <c r="IO9" s="148"/>
      <c r="IP9" s="148"/>
      <c r="IQ9" s="148"/>
      <c r="IR9" s="148"/>
      <c r="IS9" s="148"/>
      <c r="IT9" s="148"/>
      <c r="IU9" s="148"/>
      <c r="IV9" s="148"/>
      <c r="IW9" s="148"/>
      <c r="IX9" s="148"/>
      <c r="IY9" s="148"/>
      <c r="IZ9" s="148"/>
      <c r="JA9" s="148"/>
      <c r="JB9" s="148"/>
      <c r="JC9" s="148"/>
      <c r="JD9" s="148"/>
      <c r="JE9" s="148"/>
      <c r="JF9" s="148"/>
      <c r="JG9" s="148"/>
      <c r="JH9" s="148"/>
      <c r="JI9" s="148"/>
      <c r="JJ9" s="148"/>
      <c r="JK9" s="148"/>
      <c r="JL9" s="148"/>
      <c r="JM9" s="148"/>
      <c r="JN9" s="148"/>
      <c r="JO9" s="148"/>
      <c r="JP9" s="148"/>
      <c r="JQ9" s="148"/>
      <c r="JR9" s="148"/>
      <c r="JS9" s="148"/>
      <c r="JT9" s="148"/>
      <c r="JU9" s="148"/>
      <c r="JV9" s="149"/>
      <c r="JW9" s="147" t="s">
        <v>18</v>
      </c>
      <c r="JX9" s="148"/>
      <c r="JY9" s="148"/>
      <c r="JZ9" s="148"/>
      <c r="KA9" s="148"/>
      <c r="KB9" s="148"/>
      <c r="KC9" s="148"/>
      <c r="KD9" s="148"/>
      <c r="KE9" s="148"/>
      <c r="KF9" s="148"/>
      <c r="KG9" s="148"/>
      <c r="KH9" s="148"/>
      <c r="KI9" s="148"/>
      <c r="KJ9" s="148"/>
      <c r="KK9" s="148"/>
      <c r="KL9" s="148"/>
      <c r="KM9" s="148"/>
      <c r="KN9" s="148"/>
      <c r="KO9" s="148"/>
      <c r="KP9" s="148"/>
      <c r="KQ9" s="148"/>
      <c r="KR9" s="148"/>
      <c r="KS9" s="148"/>
      <c r="KT9" s="148"/>
      <c r="KU9" s="148"/>
      <c r="KV9" s="148"/>
      <c r="KW9" s="148"/>
      <c r="KX9" s="148"/>
      <c r="KY9" s="148"/>
      <c r="KZ9" s="148"/>
      <c r="LA9" s="148"/>
      <c r="LB9" s="148"/>
      <c r="LC9" s="148"/>
      <c r="LD9" s="148"/>
      <c r="LE9" s="148"/>
      <c r="LF9" s="148"/>
      <c r="LG9" s="148"/>
      <c r="LH9" s="148"/>
      <c r="LI9" s="148"/>
      <c r="LJ9" s="148"/>
      <c r="LK9" s="148"/>
      <c r="LL9" s="148"/>
      <c r="LM9" s="148"/>
      <c r="LN9" s="148"/>
      <c r="LO9" s="149"/>
      <c r="LP9" s="147" t="s">
        <v>19</v>
      </c>
      <c r="LQ9" s="148"/>
      <c r="LR9" s="148"/>
      <c r="LS9" s="148"/>
      <c r="LT9" s="148"/>
      <c r="LU9" s="148"/>
      <c r="LV9" s="148"/>
      <c r="LW9" s="148"/>
      <c r="LX9" s="148"/>
      <c r="LY9" s="148"/>
      <c r="LZ9" s="148"/>
      <c r="MA9" s="148"/>
      <c r="MB9" s="148"/>
      <c r="MC9" s="148"/>
      <c r="MD9" s="148"/>
      <c r="ME9" s="148"/>
      <c r="MF9" s="148"/>
      <c r="MG9" s="148"/>
      <c r="MH9" s="148"/>
      <c r="MI9" s="148"/>
      <c r="MJ9" s="148"/>
      <c r="MK9" s="148"/>
      <c r="ML9" s="148"/>
      <c r="MM9" s="148"/>
      <c r="MN9" s="148"/>
      <c r="MO9" s="148"/>
      <c r="MP9" s="148"/>
      <c r="MQ9" s="148"/>
      <c r="MR9" s="148"/>
      <c r="MS9" s="148"/>
      <c r="MT9" s="148"/>
      <c r="MU9" s="148"/>
      <c r="MV9" s="148"/>
      <c r="MW9" s="148"/>
      <c r="MX9" s="148"/>
      <c r="MY9" s="148"/>
      <c r="MZ9" s="148"/>
      <c r="NA9" s="148"/>
      <c r="NB9" s="148"/>
      <c r="NC9" s="148"/>
      <c r="ND9" s="148"/>
      <c r="NE9" s="148"/>
      <c r="NF9" s="148"/>
      <c r="NG9" s="148"/>
      <c r="NH9" s="149"/>
      <c r="NI9" s="3"/>
      <c r="NJ9" s="154" t="s">
        <v>20</v>
      </c>
      <c r="NK9" s="155"/>
      <c r="NL9" s="156" t="s">
        <v>21</v>
      </c>
      <c r="NM9" s="156"/>
      <c r="NN9" s="156"/>
      <c r="NO9" s="156"/>
      <c r="NP9" s="156"/>
      <c r="NQ9" s="156"/>
      <c r="NR9" s="156"/>
      <c r="NS9" s="156"/>
      <c r="NT9" s="156"/>
      <c r="NU9" s="156"/>
      <c r="NV9" s="156"/>
      <c r="NW9" s="157"/>
      <c r="NX9" s="3"/>
    </row>
    <row r="10" spans="1:388" ht="18.75" customHeight="1" x14ac:dyDescent="0.2">
      <c r="A10" s="2"/>
      <c r="B10" s="142" t="str">
        <f>データ!P6</f>
        <v>直営</v>
      </c>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4"/>
      <c r="AU10" s="126">
        <f>データ!Q6</f>
        <v>15</v>
      </c>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7"/>
      <c r="CF10" s="127"/>
      <c r="CG10" s="127"/>
      <c r="CH10" s="127"/>
      <c r="CI10" s="127"/>
      <c r="CJ10" s="127"/>
      <c r="CK10" s="127"/>
      <c r="CL10" s="127"/>
      <c r="CM10" s="128"/>
      <c r="CN10" s="142" t="str">
        <f>データ!R6</f>
        <v>-</v>
      </c>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4"/>
      <c r="EG10" s="142" t="str">
        <f>データ!S6</f>
        <v>ド 透 訓</v>
      </c>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c r="FQ10" s="143"/>
      <c r="FR10" s="143"/>
      <c r="FS10" s="143"/>
      <c r="FT10" s="143"/>
      <c r="FU10" s="143"/>
      <c r="FV10" s="143"/>
      <c r="FW10" s="143"/>
      <c r="FX10" s="143"/>
      <c r="FY10" s="144"/>
      <c r="FZ10" s="142" t="str">
        <f>データ!T6</f>
        <v>救 感 へ 災 輪</v>
      </c>
      <c r="GA10" s="143"/>
      <c r="GB10" s="143"/>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c r="HC10" s="143"/>
      <c r="HD10" s="143"/>
      <c r="HE10" s="143"/>
      <c r="HF10" s="143"/>
      <c r="HG10" s="143"/>
      <c r="HH10" s="143"/>
      <c r="HI10" s="143"/>
      <c r="HJ10" s="143"/>
      <c r="HK10" s="143"/>
      <c r="HL10" s="143"/>
      <c r="HM10" s="143"/>
      <c r="HN10" s="143"/>
      <c r="HO10" s="143"/>
      <c r="HP10" s="143"/>
      <c r="HQ10" s="143"/>
      <c r="HR10" s="144"/>
      <c r="ID10" s="126" t="str">
        <f>データ!AC6</f>
        <v>-</v>
      </c>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c r="JR10" s="127"/>
      <c r="JS10" s="127"/>
      <c r="JT10" s="127"/>
      <c r="JU10" s="127"/>
      <c r="JV10" s="128"/>
      <c r="JW10" s="126">
        <f>データ!AD6</f>
        <v>4</v>
      </c>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7"/>
      <c r="LK10" s="127"/>
      <c r="LL10" s="127"/>
      <c r="LM10" s="127"/>
      <c r="LN10" s="127"/>
      <c r="LO10" s="128"/>
      <c r="LP10" s="126">
        <f>データ!AE6</f>
        <v>197</v>
      </c>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127"/>
      <c r="ND10" s="127"/>
      <c r="NE10" s="127"/>
      <c r="NF10" s="127"/>
      <c r="NG10" s="127"/>
      <c r="NH10" s="128"/>
      <c r="NI10" s="2"/>
      <c r="NJ10" s="150" t="s">
        <v>22</v>
      </c>
      <c r="NK10" s="151"/>
      <c r="NL10" s="145" t="s">
        <v>23</v>
      </c>
      <c r="NM10" s="145"/>
      <c r="NN10" s="145"/>
      <c r="NO10" s="145"/>
      <c r="NP10" s="145"/>
      <c r="NQ10" s="145"/>
      <c r="NR10" s="145"/>
      <c r="NS10" s="145"/>
      <c r="NT10" s="145"/>
      <c r="NU10" s="145"/>
      <c r="NV10" s="145"/>
      <c r="NW10" s="146"/>
      <c r="NX10" s="3"/>
    </row>
    <row r="11" spans="1:388" ht="18.75" customHeight="1" x14ac:dyDescent="0.2">
      <c r="A11" s="2"/>
      <c r="B11" s="147" t="s">
        <v>24</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9"/>
      <c r="AU11" s="147" t="s">
        <v>25</v>
      </c>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9"/>
      <c r="CN11" s="147" t="s">
        <v>26</v>
      </c>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9"/>
      <c r="EG11" s="147" t="s">
        <v>27</v>
      </c>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H11" s="148"/>
      <c r="FI11" s="148"/>
      <c r="FJ11" s="148"/>
      <c r="FK11" s="148"/>
      <c r="FL11" s="148"/>
      <c r="FM11" s="148"/>
      <c r="FN11" s="148"/>
      <c r="FO11" s="148"/>
      <c r="FP11" s="148"/>
      <c r="FQ11" s="148"/>
      <c r="FR11" s="148"/>
      <c r="FS11" s="148"/>
      <c r="FT11" s="148"/>
      <c r="FU11" s="148"/>
      <c r="FV11" s="148"/>
      <c r="FW11" s="148"/>
      <c r="FX11" s="148"/>
      <c r="FY11" s="149"/>
      <c r="FZ11" s="147" t="s">
        <v>28</v>
      </c>
      <c r="GA11" s="148"/>
      <c r="GB11" s="148"/>
      <c r="GC11" s="148"/>
      <c r="GD11" s="148"/>
      <c r="GE11" s="148"/>
      <c r="GF11" s="148"/>
      <c r="GG11" s="148"/>
      <c r="GH11" s="148"/>
      <c r="GI11" s="148"/>
      <c r="GJ11" s="148"/>
      <c r="GK11" s="148"/>
      <c r="GL11" s="148"/>
      <c r="GM11" s="148"/>
      <c r="GN11" s="148"/>
      <c r="GO11" s="148"/>
      <c r="GP11" s="148"/>
      <c r="GQ11" s="148"/>
      <c r="GR11" s="148"/>
      <c r="GS11" s="148"/>
      <c r="GT11" s="148"/>
      <c r="GU11" s="148"/>
      <c r="GV11" s="148"/>
      <c r="GW11" s="148"/>
      <c r="GX11" s="148"/>
      <c r="GY11" s="148"/>
      <c r="GZ11" s="148"/>
      <c r="HA11" s="148"/>
      <c r="HB11" s="148"/>
      <c r="HC11" s="148"/>
      <c r="HD11" s="148"/>
      <c r="HE11" s="148"/>
      <c r="HF11" s="148"/>
      <c r="HG11" s="148"/>
      <c r="HH11" s="148"/>
      <c r="HI11" s="148"/>
      <c r="HJ11" s="148"/>
      <c r="HK11" s="148"/>
      <c r="HL11" s="148"/>
      <c r="HM11" s="148"/>
      <c r="HN11" s="148"/>
      <c r="HO11" s="148"/>
      <c r="HP11" s="148"/>
      <c r="HQ11" s="148"/>
      <c r="HR11" s="149"/>
      <c r="ID11" s="147" t="s">
        <v>29</v>
      </c>
      <c r="IE11" s="148"/>
      <c r="IF11" s="148"/>
      <c r="IG11" s="148"/>
      <c r="IH11" s="148"/>
      <c r="II11" s="148"/>
      <c r="IJ11" s="148"/>
      <c r="IK11" s="148"/>
      <c r="IL11" s="148"/>
      <c r="IM11" s="148"/>
      <c r="IN11" s="148"/>
      <c r="IO11" s="148"/>
      <c r="IP11" s="148"/>
      <c r="IQ11" s="148"/>
      <c r="IR11" s="148"/>
      <c r="IS11" s="148"/>
      <c r="IT11" s="148"/>
      <c r="IU11" s="148"/>
      <c r="IV11" s="148"/>
      <c r="IW11" s="148"/>
      <c r="IX11" s="148"/>
      <c r="IY11" s="148"/>
      <c r="IZ11" s="148"/>
      <c r="JA11" s="148"/>
      <c r="JB11" s="148"/>
      <c r="JC11" s="148"/>
      <c r="JD11" s="148"/>
      <c r="JE11" s="148"/>
      <c r="JF11" s="148"/>
      <c r="JG11" s="148"/>
      <c r="JH11" s="148"/>
      <c r="JI11" s="148"/>
      <c r="JJ11" s="148"/>
      <c r="JK11" s="148"/>
      <c r="JL11" s="148"/>
      <c r="JM11" s="148"/>
      <c r="JN11" s="148"/>
      <c r="JO11" s="148"/>
      <c r="JP11" s="148"/>
      <c r="JQ11" s="148"/>
      <c r="JR11" s="148"/>
      <c r="JS11" s="148"/>
      <c r="JT11" s="148"/>
      <c r="JU11" s="148"/>
      <c r="JV11" s="149"/>
      <c r="JW11" s="147" t="s">
        <v>30</v>
      </c>
      <c r="JX11" s="148"/>
      <c r="JY11" s="148"/>
      <c r="JZ11" s="148"/>
      <c r="KA11" s="148"/>
      <c r="KB11" s="148"/>
      <c r="KC11" s="148"/>
      <c r="KD11" s="148"/>
      <c r="KE11" s="148"/>
      <c r="KF11" s="148"/>
      <c r="KG11" s="148"/>
      <c r="KH11" s="148"/>
      <c r="KI11" s="148"/>
      <c r="KJ11" s="148"/>
      <c r="KK11" s="148"/>
      <c r="KL11" s="148"/>
      <c r="KM11" s="148"/>
      <c r="KN11" s="148"/>
      <c r="KO11" s="148"/>
      <c r="KP11" s="148"/>
      <c r="KQ11" s="148"/>
      <c r="KR11" s="148"/>
      <c r="KS11" s="148"/>
      <c r="KT11" s="148"/>
      <c r="KU11" s="148"/>
      <c r="KV11" s="148"/>
      <c r="KW11" s="148"/>
      <c r="KX11" s="148"/>
      <c r="KY11" s="148"/>
      <c r="KZ11" s="148"/>
      <c r="LA11" s="148"/>
      <c r="LB11" s="148"/>
      <c r="LC11" s="148"/>
      <c r="LD11" s="148"/>
      <c r="LE11" s="148"/>
      <c r="LF11" s="148"/>
      <c r="LG11" s="148"/>
      <c r="LH11" s="148"/>
      <c r="LI11" s="148"/>
      <c r="LJ11" s="148"/>
      <c r="LK11" s="148"/>
      <c r="LL11" s="148"/>
      <c r="LM11" s="148"/>
      <c r="LN11" s="148"/>
      <c r="LO11" s="149"/>
      <c r="LP11" s="147" t="s">
        <v>31</v>
      </c>
      <c r="LQ11" s="148"/>
      <c r="LR11" s="148"/>
      <c r="LS11" s="148"/>
      <c r="LT11" s="148"/>
      <c r="LU11" s="148"/>
      <c r="LV11" s="148"/>
      <c r="LW11" s="148"/>
      <c r="LX11" s="148"/>
      <c r="LY11" s="148"/>
      <c r="LZ11" s="148"/>
      <c r="MA11" s="148"/>
      <c r="MB11" s="148"/>
      <c r="MC11" s="148"/>
      <c r="MD11" s="148"/>
      <c r="ME11" s="148"/>
      <c r="MF11" s="148"/>
      <c r="MG11" s="148"/>
      <c r="MH11" s="148"/>
      <c r="MI11" s="148"/>
      <c r="MJ11" s="148"/>
      <c r="MK11" s="148"/>
      <c r="ML11" s="148"/>
      <c r="MM11" s="148"/>
      <c r="MN11" s="148"/>
      <c r="MO11" s="148"/>
      <c r="MP11" s="148"/>
      <c r="MQ11" s="148"/>
      <c r="MR11" s="148"/>
      <c r="MS11" s="148"/>
      <c r="MT11" s="148"/>
      <c r="MU11" s="148"/>
      <c r="MV11" s="148"/>
      <c r="MW11" s="148"/>
      <c r="MX11" s="148"/>
      <c r="MY11" s="148"/>
      <c r="MZ11" s="148"/>
      <c r="NA11" s="148"/>
      <c r="NB11" s="148"/>
      <c r="NC11" s="148"/>
      <c r="ND11" s="148"/>
      <c r="NE11" s="148"/>
      <c r="NF11" s="148"/>
      <c r="NG11" s="148"/>
      <c r="NH11" s="149"/>
      <c r="NI11" s="8"/>
      <c r="NJ11" s="3"/>
      <c r="NK11" s="3"/>
      <c r="NL11" s="3"/>
      <c r="NM11" s="3"/>
      <c r="NN11" s="3"/>
      <c r="NO11" s="3"/>
      <c r="NP11" s="3"/>
      <c r="NQ11" s="3"/>
      <c r="NR11" s="3"/>
      <c r="NS11" s="3"/>
      <c r="NT11" s="3"/>
      <c r="NU11" s="3"/>
      <c r="NV11" s="3"/>
      <c r="NW11" s="3"/>
      <c r="NX11" s="3"/>
    </row>
    <row r="12" spans="1:388" ht="18.75" customHeight="1" x14ac:dyDescent="0.2">
      <c r="A12" s="2"/>
      <c r="B12" s="126" t="str">
        <f>データ!U6</f>
        <v>-</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8"/>
      <c r="AU12" s="126">
        <f>データ!V6</f>
        <v>14987</v>
      </c>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8"/>
      <c r="CN12" s="142" t="str">
        <f>データ!W6</f>
        <v>-</v>
      </c>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4"/>
      <c r="EG12" s="142" t="str">
        <f>データ!X6</f>
        <v>第２種該当</v>
      </c>
      <c r="EH12" s="143"/>
      <c r="EI12" s="143"/>
      <c r="EJ12" s="143"/>
      <c r="EK12" s="143"/>
      <c r="EL12" s="143"/>
      <c r="EM12" s="143"/>
      <c r="EN12" s="143"/>
      <c r="EO12" s="143"/>
      <c r="EP12" s="143"/>
      <c r="EQ12" s="143"/>
      <c r="ER12" s="143"/>
      <c r="ES12" s="143"/>
      <c r="ET12" s="143"/>
      <c r="EU12" s="143"/>
      <c r="EV12" s="143"/>
      <c r="EW12" s="143"/>
      <c r="EX12" s="143"/>
      <c r="EY12" s="143"/>
      <c r="EZ12" s="143"/>
      <c r="FA12" s="143"/>
      <c r="FB12" s="143"/>
      <c r="FC12" s="143"/>
      <c r="FD12" s="143"/>
      <c r="FE12" s="143"/>
      <c r="FF12" s="143"/>
      <c r="FG12" s="143"/>
      <c r="FH12" s="143"/>
      <c r="FI12" s="143"/>
      <c r="FJ12" s="143"/>
      <c r="FK12" s="143"/>
      <c r="FL12" s="143"/>
      <c r="FM12" s="143"/>
      <c r="FN12" s="143"/>
      <c r="FO12" s="143"/>
      <c r="FP12" s="143"/>
      <c r="FQ12" s="143"/>
      <c r="FR12" s="143"/>
      <c r="FS12" s="143"/>
      <c r="FT12" s="143"/>
      <c r="FU12" s="143"/>
      <c r="FV12" s="143"/>
      <c r="FW12" s="143"/>
      <c r="FX12" s="143"/>
      <c r="FY12" s="144"/>
      <c r="FZ12" s="142" t="str">
        <f>データ!Y6</f>
        <v>１０：１</v>
      </c>
      <c r="GA12" s="143"/>
      <c r="GB12" s="143"/>
      <c r="GC12" s="143"/>
      <c r="GD12" s="143"/>
      <c r="GE12" s="143"/>
      <c r="GF12" s="143"/>
      <c r="GG12" s="143"/>
      <c r="GH12" s="143"/>
      <c r="GI12" s="143"/>
      <c r="GJ12" s="143"/>
      <c r="GK12" s="143"/>
      <c r="GL12" s="143"/>
      <c r="GM12" s="143"/>
      <c r="GN12" s="143"/>
      <c r="GO12" s="143"/>
      <c r="GP12" s="143"/>
      <c r="GQ12" s="143"/>
      <c r="GR12" s="143"/>
      <c r="GS12" s="143"/>
      <c r="GT12" s="143"/>
      <c r="GU12" s="143"/>
      <c r="GV12" s="143"/>
      <c r="GW12" s="143"/>
      <c r="GX12" s="143"/>
      <c r="GY12" s="143"/>
      <c r="GZ12" s="143"/>
      <c r="HA12" s="143"/>
      <c r="HB12" s="143"/>
      <c r="HC12" s="143"/>
      <c r="HD12" s="143"/>
      <c r="HE12" s="143"/>
      <c r="HF12" s="143"/>
      <c r="HG12" s="143"/>
      <c r="HH12" s="143"/>
      <c r="HI12" s="143"/>
      <c r="HJ12" s="143"/>
      <c r="HK12" s="143"/>
      <c r="HL12" s="143"/>
      <c r="HM12" s="143"/>
      <c r="HN12" s="143"/>
      <c r="HO12" s="143"/>
      <c r="HP12" s="143"/>
      <c r="HQ12" s="143"/>
      <c r="HR12" s="144"/>
      <c r="ID12" s="126">
        <f>データ!AF6</f>
        <v>42</v>
      </c>
      <c r="IE12" s="127"/>
      <c r="IF12" s="127"/>
      <c r="IG12" s="127"/>
      <c r="IH12" s="127"/>
      <c r="II12" s="127"/>
      <c r="IJ12" s="127"/>
      <c r="IK12" s="127"/>
      <c r="IL12" s="127"/>
      <c r="IM12" s="127"/>
      <c r="IN12" s="127"/>
      <c r="IO12" s="127"/>
      <c r="IP12" s="127"/>
      <c r="IQ12" s="127"/>
      <c r="IR12" s="127"/>
      <c r="IS12" s="127"/>
      <c r="IT12" s="127"/>
      <c r="IU12" s="127"/>
      <c r="IV12" s="127"/>
      <c r="IW12" s="127"/>
      <c r="IX12" s="127"/>
      <c r="IY12" s="127"/>
      <c r="IZ12" s="127"/>
      <c r="JA12" s="127"/>
      <c r="JB12" s="127"/>
      <c r="JC12" s="127"/>
      <c r="JD12" s="127"/>
      <c r="JE12" s="127"/>
      <c r="JF12" s="127"/>
      <c r="JG12" s="127"/>
      <c r="JH12" s="127"/>
      <c r="JI12" s="127"/>
      <c r="JJ12" s="127"/>
      <c r="JK12" s="127"/>
      <c r="JL12" s="127"/>
      <c r="JM12" s="127"/>
      <c r="JN12" s="127"/>
      <c r="JO12" s="127"/>
      <c r="JP12" s="127"/>
      <c r="JQ12" s="127"/>
      <c r="JR12" s="127"/>
      <c r="JS12" s="127"/>
      <c r="JT12" s="127"/>
      <c r="JU12" s="127"/>
      <c r="JV12" s="128"/>
      <c r="JW12" s="126">
        <f>データ!AG6</f>
        <v>42</v>
      </c>
      <c r="JX12" s="127"/>
      <c r="JY12" s="127"/>
      <c r="JZ12" s="127"/>
      <c r="KA12" s="127"/>
      <c r="KB12" s="127"/>
      <c r="KC12" s="127"/>
      <c r="KD12" s="127"/>
      <c r="KE12" s="127"/>
      <c r="KF12" s="127"/>
      <c r="KG12" s="127"/>
      <c r="KH12" s="127"/>
      <c r="KI12" s="127"/>
      <c r="KJ12" s="127"/>
      <c r="KK12" s="127"/>
      <c r="KL12" s="127"/>
      <c r="KM12" s="127"/>
      <c r="KN12" s="127"/>
      <c r="KO12" s="127"/>
      <c r="KP12" s="127"/>
      <c r="KQ12" s="127"/>
      <c r="KR12" s="127"/>
      <c r="KS12" s="127"/>
      <c r="KT12" s="127"/>
      <c r="KU12" s="127"/>
      <c r="KV12" s="127"/>
      <c r="KW12" s="127"/>
      <c r="KX12" s="127"/>
      <c r="KY12" s="127"/>
      <c r="KZ12" s="127"/>
      <c r="LA12" s="127"/>
      <c r="LB12" s="127"/>
      <c r="LC12" s="127"/>
      <c r="LD12" s="127"/>
      <c r="LE12" s="127"/>
      <c r="LF12" s="127"/>
      <c r="LG12" s="127"/>
      <c r="LH12" s="127"/>
      <c r="LI12" s="127"/>
      <c r="LJ12" s="127"/>
      <c r="LK12" s="127"/>
      <c r="LL12" s="127"/>
      <c r="LM12" s="127"/>
      <c r="LN12" s="127"/>
      <c r="LO12" s="128"/>
      <c r="LP12" s="126">
        <f>データ!AH6</f>
        <v>84</v>
      </c>
      <c r="LQ12" s="127"/>
      <c r="LR12" s="127"/>
      <c r="LS12" s="127"/>
      <c r="LT12" s="127"/>
      <c r="LU12" s="127"/>
      <c r="LV12" s="127"/>
      <c r="LW12" s="127"/>
      <c r="LX12" s="127"/>
      <c r="LY12" s="127"/>
      <c r="LZ12" s="127"/>
      <c r="MA12" s="127"/>
      <c r="MB12" s="127"/>
      <c r="MC12" s="127"/>
      <c r="MD12" s="127"/>
      <c r="ME12" s="127"/>
      <c r="MF12" s="127"/>
      <c r="MG12" s="127"/>
      <c r="MH12" s="127"/>
      <c r="MI12" s="127"/>
      <c r="MJ12" s="127"/>
      <c r="MK12" s="127"/>
      <c r="ML12" s="127"/>
      <c r="MM12" s="127"/>
      <c r="MN12" s="127"/>
      <c r="MO12" s="127"/>
      <c r="MP12" s="127"/>
      <c r="MQ12" s="127"/>
      <c r="MR12" s="127"/>
      <c r="MS12" s="127"/>
      <c r="MT12" s="127"/>
      <c r="MU12" s="127"/>
      <c r="MV12" s="127"/>
      <c r="MW12" s="127"/>
      <c r="MX12" s="127"/>
      <c r="MY12" s="127"/>
      <c r="MZ12" s="127"/>
      <c r="NA12" s="127"/>
      <c r="NB12" s="127"/>
      <c r="NC12" s="127"/>
      <c r="ND12" s="127"/>
      <c r="NE12" s="127"/>
      <c r="NF12" s="127"/>
      <c r="NG12" s="127"/>
      <c r="NH12" s="128"/>
      <c r="NI12" s="8"/>
      <c r="NJ12" s="3"/>
      <c r="NK12" s="3"/>
      <c r="NL12" s="3"/>
      <c r="NM12" s="3"/>
      <c r="NN12" s="3"/>
      <c r="NO12" s="3"/>
      <c r="NP12" s="3"/>
      <c r="NQ12" s="3"/>
      <c r="NR12" s="3"/>
      <c r="NS12" s="3"/>
      <c r="NT12" s="3"/>
      <c r="NU12" s="3"/>
      <c r="NV12" s="3"/>
      <c r="NW12" s="3"/>
      <c r="NX12" s="3"/>
    </row>
    <row r="13" spans="1:388" ht="17.25" customHeight="1" x14ac:dyDescent="0.2">
      <c r="A13" s="2"/>
      <c r="B13" s="129" t="s">
        <v>32</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c r="EA13" s="129"/>
      <c r="EB13" s="129"/>
      <c r="EC13" s="129"/>
      <c r="ED13" s="129"/>
      <c r="EE13" s="129"/>
      <c r="EF13" s="129"/>
      <c r="EG13" s="129"/>
      <c r="EH13" s="129"/>
      <c r="EI13" s="129"/>
      <c r="EJ13" s="129"/>
      <c r="EK13" s="129"/>
      <c r="EL13" s="129"/>
      <c r="EM13" s="129"/>
      <c r="EN13" s="129"/>
      <c r="EO13" s="129"/>
      <c r="EP13" s="129"/>
      <c r="EQ13" s="129"/>
      <c r="ER13" s="129"/>
      <c r="ES13" s="129"/>
      <c r="ET13" s="129"/>
      <c r="EU13" s="129"/>
      <c r="EV13" s="129"/>
      <c r="EW13" s="129"/>
      <c r="EX13" s="129"/>
      <c r="EY13" s="129"/>
      <c r="EZ13" s="129"/>
      <c r="FA13" s="129"/>
      <c r="FB13" s="129"/>
      <c r="FC13" s="129"/>
      <c r="FD13" s="129"/>
      <c r="FE13" s="129"/>
      <c r="FF13" s="129"/>
      <c r="FG13" s="129"/>
      <c r="FH13" s="129"/>
      <c r="FI13" s="129"/>
      <c r="FJ13" s="129"/>
      <c r="FK13" s="129"/>
      <c r="FL13" s="129"/>
      <c r="FM13" s="129"/>
      <c r="FN13" s="129"/>
      <c r="FO13" s="129"/>
      <c r="FP13" s="129"/>
      <c r="FQ13" s="129"/>
      <c r="FR13" s="129"/>
      <c r="FS13" s="129"/>
      <c r="FT13" s="129"/>
      <c r="FU13" s="129"/>
      <c r="FV13" s="129"/>
      <c r="FW13" s="129"/>
      <c r="FX13" s="129"/>
      <c r="FY13" s="129"/>
      <c r="FZ13" s="129"/>
      <c r="GA13" s="129"/>
      <c r="GB13" s="129"/>
      <c r="GC13" s="129"/>
      <c r="GD13" s="129"/>
      <c r="GE13" s="129"/>
      <c r="GF13" s="129"/>
      <c r="GG13" s="129"/>
      <c r="GH13" s="129"/>
      <c r="GI13" s="129"/>
      <c r="GJ13" s="129"/>
      <c r="GK13" s="129"/>
      <c r="GL13" s="129"/>
      <c r="GM13" s="129"/>
      <c r="GN13" s="129"/>
      <c r="GO13" s="129"/>
      <c r="GP13" s="129"/>
      <c r="GQ13" s="129"/>
      <c r="GR13" s="129"/>
      <c r="GS13" s="129"/>
      <c r="GT13" s="129"/>
      <c r="GU13" s="129"/>
      <c r="GV13" s="129"/>
      <c r="GW13" s="129"/>
      <c r="GX13" s="129"/>
      <c r="GY13" s="129"/>
      <c r="GZ13" s="129"/>
      <c r="HA13" s="129"/>
      <c r="HB13" s="129"/>
      <c r="HC13" s="129"/>
      <c r="HD13" s="129"/>
      <c r="HE13" s="129"/>
      <c r="HF13" s="129"/>
      <c r="HG13" s="129"/>
      <c r="HH13" s="129"/>
      <c r="HI13" s="129"/>
      <c r="HJ13" s="129"/>
      <c r="HK13" s="129"/>
      <c r="HL13" s="129"/>
      <c r="HM13" s="129"/>
      <c r="HN13" s="129"/>
      <c r="HO13" s="129"/>
      <c r="HP13" s="129"/>
      <c r="HQ13" s="129"/>
      <c r="HR13" s="129"/>
      <c r="HS13" s="129"/>
      <c r="HT13" s="129"/>
      <c r="HU13" s="129"/>
      <c r="HV13" s="129"/>
      <c r="HW13" s="129"/>
      <c r="HX13" s="129"/>
      <c r="HY13" s="129"/>
      <c r="HZ13" s="129"/>
      <c r="IA13" s="129"/>
      <c r="IB13" s="129"/>
      <c r="IC13" s="129"/>
      <c r="ID13" s="129"/>
      <c r="IE13" s="129"/>
      <c r="IF13" s="129"/>
      <c r="IG13" s="129"/>
      <c r="IH13" s="129"/>
      <c r="II13" s="129"/>
      <c r="IJ13" s="129"/>
      <c r="IK13" s="129"/>
      <c r="IL13" s="129"/>
      <c r="IM13" s="129"/>
      <c r="IN13" s="129"/>
      <c r="IO13" s="129"/>
      <c r="IP13" s="129"/>
      <c r="IQ13" s="129"/>
      <c r="IR13" s="129"/>
      <c r="IS13" s="129"/>
      <c r="IT13" s="129"/>
      <c r="IU13" s="129"/>
      <c r="IV13" s="129"/>
      <c r="IW13" s="129"/>
      <c r="IX13" s="129"/>
      <c r="IY13" s="129"/>
      <c r="IZ13" s="129"/>
      <c r="JA13" s="129"/>
      <c r="JB13" s="129"/>
      <c r="JC13" s="129"/>
      <c r="JD13" s="129"/>
      <c r="JE13" s="129"/>
      <c r="JF13" s="129"/>
      <c r="JG13" s="129"/>
      <c r="JH13" s="129"/>
      <c r="JI13" s="129"/>
      <c r="JJ13" s="129"/>
      <c r="JK13" s="129"/>
      <c r="JL13" s="129"/>
      <c r="JM13" s="129"/>
      <c r="JN13" s="129"/>
      <c r="JO13" s="129"/>
      <c r="JP13" s="129"/>
      <c r="JQ13" s="129"/>
      <c r="JR13" s="129"/>
      <c r="JS13" s="129"/>
      <c r="JT13" s="129"/>
      <c r="JU13" s="129"/>
      <c r="JV13" s="129"/>
      <c r="JW13" s="129"/>
      <c r="JX13" s="129"/>
      <c r="JY13" s="129"/>
      <c r="JZ13" s="129"/>
      <c r="KA13" s="129"/>
      <c r="KB13" s="129"/>
      <c r="KC13" s="129"/>
      <c r="KD13" s="129"/>
      <c r="KE13" s="129"/>
      <c r="KF13" s="129"/>
      <c r="KG13" s="129"/>
      <c r="KH13" s="129"/>
      <c r="KI13" s="129"/>
      <c r="KJ13" s="129"/>
      <c r="KK13" s="129"/>
      <c r="KL13" s="129"/>
      <c r="KM13" s="129"/>
      <c r="KN13" s="129"/>
      <c r="KO13" s="129"/>
      <c r="KP13" s="129"/>
      <c r="KQ13" s="129"/>
      <c r="KR13" s="129"/>
      <c r="KS13" s="129"/>
      <c r="KT13" s="129"/>
      <c r="KU13" s="129"/>
      <c r="KV13" s="129"/>
      <c r="KW13" s="129"/>
      <c r="KX13" s="129"/>
      <c r="KY13" s="129"/>
      <c r="KZ13" s="129"/>
      <c r="LA13" s="129"/>
      <c r="LB13" s="129"/>
      <c r="LC13" s="129"/>
      <c r="LD13" s="129"/>
      <c r="LE13" s="129"/>
      <c r="LF13" s="129"/>
      <c r="LG13" s="129"/>
      <c r="LH13" s="129"/>
      <c r="LI13" s="129"/>
      <c r="LJ13" s="129"/>
      <c r="LK13" s="129"/>
      <c r="LL13" s="129"/>
      <c r="LM13" s="129"/>
      <c r="LN13" s="129"/>
      <c r="LO13" s="129"/>
      <c r="LP13" s="129"/>
      <c r="LQ13" s="129"/>
      <c r="LR13" s="129"/>
      <c r="LS13" s="129"/>
      <c r="LT13" s="129"/>
      <c r="LU13" s="129"/>
      <c r="LV13" s="129"/>
      <c r="LW13" s="129"/>
      <c r="LX13" s="129"/>
      <c r="LY13" s="129"/>
      <c r="LZ13" s="129"/>
      <c r="MA13" s="129"/>
      <c r="MB13" s="129"/>
      <c r="MC13" s="129"/>
      <c r="MD13" s="129"/>
      <c r="ME13" s="129"/>
      <c r="MF13" s="129"/>
      <c r="MG13" s="129"/>
      <c r="MH13" s="129"/>
      <c r="MI13" s="129"/>
      <c r="MJ13" s="129"/>
      <c r="MK13" s="129"/>
      <c r="ML13" s="129"/>
      <c r="MM13" s="129"/>
      <c r="MN13" s="129"/>
      <c r="MO13" s="129"/>
      <c r="MP13" s="129"/>
      <c r="MQ13" s="129"/>
      <c r="MR13" s="129"/>
      <c r="MS13" s="129"/>
      <c r="MT13" s="129"/>
      <c r="MU13" s="129"/>
      <c r="MV13" s="129"/>
      <c r="MW13" s="129"/>
      <c r="MX13" s="129"/>
      <c r="MY13" s="129"/>
      <c r="MZ13" s="129"/>
      <c r="NA13" s="129"/>
      <c r="NB13" s="129"/>
      <c r="NC13" s="129"/>
      <c r="ND13" s="129"/>
      <c r="NE13" s="129"/>
      <c r="NF13" s="129"/>
      <c r="NG13" s="129"/>
      <c r="NH13" s="129"/>
      <c r="NI13" s="8"/>
      <c r="NJ13" s="9"/>
      <c r="NK13" s="9"/>
      <c r="NL13" s="9"/>
      <c r="NM13" s="9"/>
      <c r="NN13" s="9"/>
      <c r="NO13" s="9"/>
      <c r="NP13" s="9"/>
      <c r="NQ13" s="9"/>
      <c r="NR13" s="9"/>
      <c r="NS13" s="9"/>
      <c r="NT13" s="9"/>
      <c r="NU13" s="9"/>
      <c r="NV13" s="9"/>
      <c r="NW13" s="9"/>
      <c r="NX13" s="9"/>
    </row>
    <row r="14" spans="1:388" ht="17.25" customHeight="1" x14ac:dyDescent="0.2">
      <c r="A14" s="2"/>
      <c r="B14" s="129" t="s">
        <v>33</v>
      </c>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c r="DO14" s="129"/>
      <c r="DP14" s="129"/>
      <c r="DQ14" s="129"/>
      <c r="DR14" s="129"/>
      <c r="DS14" s="129"/>
      <c r="DT14" s="129"/>
      <c r="DU14" s="129"/>
      <c r="DV14" s="129"/>
      <c r="DW14" s="129"/>
      <c r="DX14" s="129"/>
      <c r="DY14" s="129"/>
      <c r="DZ14" s="129"/>
      <c r="EA14" s="129"/>
      <c r="EB14" s="129"/>
      <c r="EC14" s="129"/>
      <c r="ED14" s="129"/>
      <c r="EE14" s="129"/>
      <c r="EF14" s="129"/>
      <c r="EG14" s="129"/>
      <c r="EH14" s="129"/>
      <c r="EI14" s="129"/>
      <c r="EJ14" s="129"/>
      <c r="EK14" s="129"/>
      <c r="EL14" s="129"/>
      <c r="EM14" s="129"/>
      <c r="EN14" s="129"/>
      <c r="EO14" s="129"/>
      <c r="EP14" s="129"/>
      <c r="EQ14" s="129"/>
      <c r="ER14" s="129"/>
      <c r="ES14" s="129"/>
      <c r="ET14" s="129"/>
      <c r="EU14" s="129"/>
      <c r="EV14" s="129"/>
      <c r="EW14" s="129"/>
      <c r="EX14" s="129"/>
      <c r="EY14" s="129"/>
      <c r="EZ14" s="129"/>
      <c r="FA14" s="129"/>
      <c r="FB14" s="129"/>
      <c r="FC14" s="129"/>
      <c r="FD14" s="129"/>
      <c r="FE14" s="129"/>
      <c r="FF14" s="129"/>
      <c r="FG14" s="129"/>
      <c r="FH14" s="129"/>
      <c r="FI14" s="129"/>
      <c r="FJ14" s="129"/>
      <c r="FK14" s="129"/>
      <c r="FL14" s="129"/>
      <c r="FM14" s="129"/>
      <c r="FN14" s="129"/>
      <c r="FO14" s="129"/>
      <c r="FP14" s="129"/>
      <c r="FQ14" s="129"/>
      <c r="FR14" s="129"/>
      <c r="FS14" s="129"/>
      <c r="FT14" s="129"/>
      <c r="FU14" s="129"/>
      <c r="FV14" s="129"/>
      <c r="FW14" s="129"/>
      <c r="FX14" s="129"/>
      <c r="FY14" s="129"/>
      <c r="FZ14" s="129"/>
      <c r="GA14" s="129"/>
      <c r="GB14" s="129"/>
      <c r="GC14" s="129"/>
      <c r="GD14" s="129"/>
      <c r="GE14" s="129"/>
      <c r="GF14" s="129"/>
      <c r="GG14" s="129"/>
      <c r="GH14" s="129"/>
      <c r="GI14" s="129"/>
      <c r="GJ14" s="129"/>
      <c r="GK14" s="129"/>
      <c r="GL14" s="129"/>
      <c r="GM14" s="129"/>
      <c r="GN14" s="129"/>
      <c r="GO14" s="129"/>
      <c r="GP14" s="129"/>
      <c r="GQ14" s="129"/>
      <c r="GR14" s="129"/>
      <c r="GS14" s="129"/>
      <c r="GT14" s="129"/>
      <c r="GU14" s="129"/>
      <c r="GV14" s="129"/>
      <c r="GW14" s="129"/>
      <c r="GX14" s="129"/>
      <c r="GY14" s="129"/>
      <c r="GZ14" s="129"/>
      <c r="HA14" s="129"/>
      <c r="HB14" s="129"/>
      <c r="HC14" s="129"/>
      <c r="HD14" s="129"/>
      <c r="HE14" s="129"/>
      <c r="HF14" s="129"/>
      <c r="HG14" s="129"/>
      <c r="HH14" s="129"/>
      <c r="HI14" s="129"/>
      <c r="HJ14" s="129"/>
      <c r="HK14" s="129"/>
      <c r="HL14" s="129"/>
      <c r="HM14" s="129"/>
      <c r="HN14" s="129"/>
      <c r="HO14" s="129"/>
      <c r="HP14" s="129"/>
      <c r="HQ14" s="129"/>
      <c r="HR14" s="129"/>
      <c r="HS14" s="129"/>
      <c r="HT14" s="129"/>
      <c r="HU14" s="129"/>
      <c r="HV14" s="129"/>
      <c r="HW14" s="129"/>
      <c r="HX14" s="129"/>
      <c r="HY14" s="129"/>
      <c r="HZ14" s="129"/>
      <c r="IA14" s="129"/>
      <c r="IB14" s="129"/>
      <c r="IC14" s="129"/>
      <c r="ID14" s="129"/>
      <c r="IE14" s="129"/>
      <c r="IF14" s="129"/>
      <c r="IG14" s="129"/>
      <c r="IH14" s="129"/>
      <c r="II14" s="129"/>
      <c r="IJ14" s="129"/>
      <c r="IK14" s="129"/>
      <c r="IL14" s="129"/>
      <c r="IM14" s="129"/>
      <c r="IN14" s="129"/>
      <c r="IO14" s="129"/>
      <c r="IP14" s="129"/>
      <c r="IQ14" s="129"/>
      <c r="IR14" s="129"/>
      <c r="IS14" s="129"/>
      <c r="IT14" s="129"/>
      <c r="IU14" s="129"/>
      <c r="IV14" s="129"/>
      <c r="IW14" s="129"/>
      <c r="IX14" s="129"/>
      <c r="IY14" s="129"/>
      <c r="IZ14" s="129"/>
      <c r="JA14" s="129"/>
      <c r="JB14" s="129"/>
      <c r="JC14" s="129"/>
      <c r="JD14" s="129"/>
      <c r="JE14" s="129"/>
      <c r="JF14" s="129"/>
      <c r="JG14" s="129"/>
      <c r="JH14" s="129"/>
      <c r="JI14" s="129"/>
      <c r="JJ14" s="129"/>
      <c r="JK14" s="129"/>
      <c r="JL14" s="129"/>
      <c r="JM14" s="129"/>
      <c r="JN14" s="129"/>
      <c r="JO14" s="129"/>
      <c r="JP14" s="129"/>
      <c r="JQ14" s="129"/>
      <c r="JR14" s="129"/>
      <c r="JS14" s="129"/>
      <c r="JT14" s="129"/>
      <c r="JU14" s="129"/>
      <c r="JV14" s="129"/>
      <c r="JW14" s="129"/>
      <c r="JX14" s="129"/>
      <c r="JY14" s="129"/>
      <c r="JZ14" s="129"/>
      <c r="KA14" s="129"/>
      <c r="KB14" s="129"/>
      <c r="KC14" s="129"/>
      <c r="KD14" s="129"/>
      <c r="KE14" s="129"/>
      <c r="KF14" s="129"/>
      <c r="KG14" s="129"/>
      <c r="KH14" s="129"/>
      <c r="KI14" s="129"/>
      <c r="KJ14" s="129"/>
      <c r="KK14" s="129"/>
      <c r="KL14" s="129"/>
      <c r="KM14" s="129"/>
      <c r="KN14" s="129"/>
      <c r="KO14" s="129"/>
      <c r="KP14" s="129"/>
      <c r="KQ14" s="129"/>
      <c r="KR14" s="129"/>
      <c r="KS14" s="129"/>
      <c r="KT14" s="129"/>
      <c r="KU14" s="129"/>
      <c r="KV14" s="129"/>
      <c r="KW14" s="129"/>
      <c r="KX14" s="129"/>
      <c r="KY14" s="129"/>
      <c r="KZ14" s="129"/>
      <c r="LA14" s="129"/>
      <c r="LB14" s="129"/>
      <c r="LC14" s="129"/>
      <c r="LD14" s="129"/>
      <c r="LE14" s="129"/>
      <c r="LF14" s="129"/>
      <c r="LG14" s="129"/>
      <c r="LH14" s="129"/>
      <c r="LI14" s="129"/>
      <c r="LJ14" s="129"/>
      <c r="LK14" s="129"/>
      <c r="LL14" s="129"/>
      <c r="LM14" s="129"/>
      <c r="LN14" s="129"/>
      <c r="LO14" s="129"/>
      <c r="LP14" s="129"/>
      <c r="LQ14" s="129"/>
      <c r="LR14" s="129"/>
      <c r="LS14" s="129"/>
      <c r="LT14" s="129"/>
      <c r="LU14" s="129"/>
      <c r="LV14" s="129"/>
      <c r="LW14" s="129"/>
      <c r="LX14" s="129"/>
      <c r="LY14" s="129"/>
      <c r="LZ14" s="129"/>
      <c r="MA14" s="129"/>
      <c r="MB14" s="129"/>
      <c r="MC14" s="129"/>
      <c r="MD14" s="129"/>
      <c r="ME14" s="129"/>
      <c r="MF14" s="129"/>
      <c r="MG14" s="129"/>
      <c r="MH14" s="129"/>
      <c r="MI14" s="129"/>
      <c r="MJ14" s="129"/>
      <c r="MK14" s="129"/>
      <c r="ML14" s="129"/>
      <c r="MM14" s="129"/>
      <c r="MN14" s="129"/>
      <c r="MO14" s="129"/>
      <c r="MP14" s="129"/>
      <c r="MQ14" s="129"/>
      <c r="MR14" s="129"/>
      <c r="MS14" s="129"/>
      <c r="MT14" s="129"/>
      <c r="MU14" s="129"/>
      <c r="MV14" s="129"/>
      <c r="MW14" s="129"/>
      <c r="MX14" s="129"/>
      <c r="MY14" s="129"/>
      <c r="MZ14" s="129"/>
      <c r="NA14" s="129"/>
      <c r="NB14" s="129"/>
      <c r="NC14" s="129"/>
      <c r="ND14" s="129"/>
      <c r="NE14" s="129"/>
      <c r="NF14" s="129"/>
      <c r="NG14" s="129"/>
      <c r="NH14" s="129"/>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30" t="s">
        <v>36</v>
      </c>
      <c r="NK16" s="131"/>
      <c r="NL16" s="131"/>
      <c r="NM16" s="131"/>
      <c r="NN16" s="132"/>
      <c r="NO16" s="133" t="s">
        <v>37</v>
      </c>
      <c r="NP16" s="134"/>
      <c r="NQ16" s="134"/>
      <c r="NR16" s="134"/>
      <c r="NS16" s="135"/>
      <c r="NT16" s="133" t="s">
        <v>38</v>
      </c>
      <c r="NU16" s="134"/>
      <c r="NV16" s="134"/>
      <c r="NW16" s="134"/>
      <c r="NX16" s="135"/>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9" t="s">
        <v>39</v>
      </c>
      <c r="NK17" s="140"/>
      <c r="NL17" s="140"/>
      <c r="NM17" s="140"/>
      <c r="NN17" s="141"/>
      <c r="NO17" s="136"/>
      <c r="NP17" s="137"/>
      <c r="NQ17" s="137"/>
      <c r="NR17" s="137"/>
      <c r="NS17" s="138"/>
      <c r="NT17" s="136"/>
      <c r="NU17" s="137"/>
      <c r="NV17" s="137"/>
      <c r="NW17" s="137"/>
      <c r="NX17" s="138"/>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8" t="s">
        <v>40</v>
      </c>
      <c r="NK18" s="119"/>
      <c r="NL18" s="119"/>
      <c r="NM18" s="122" t="s">
        <v>41</v>
      </c>
      <c r="NN18" s="123"/>
      <c r="NO18" s="118" t="s">
        <v>78</v>
      </c>
      <c r="NP18" s="119"/>
      <c r="NQ18" s="119"/>
      <c r="NR18" s="122" t="s">
        <v>41</v>
      </c>
      <c r="NS18" s="123"/>
      <c r="NT18" s="118" t="s">
        <v>40</v>
      </c>
      <c r="NU18" s="119"/>
      <c r="NV18" s="119"/>
      <c r="NW18" s="122" t="s">
        <v>41</v>
      </c>
      <c r="NX18" s="123"/>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20"/>
      <c r="NK19" s="121"/>
      <c r="NL19" s="121"/>
      <c r="NM19" s="124"/>
      <c r="NN19" s="125"/>
      <c r="NO19" s="120"/>
      <c r="NP19" s="121"/>
      <c r="NQ19" s="121"/>
      <c r="NR19" s="124"/>
      <c r="NS19" s="125"/>
      <c r="NT19" s="120"/>
      <c r="NU19" s="121"/>
      <c r="NV19" s="121"/>
      <c r="NW19" s="124"/>
      <c r="NX19" s="125"/>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9" t="s">
        <v>184</v>
      </c>
      <c r="NK22" s="110"/>
      <c r="NL22" s="110"/>
      <c r="NM22" s="110"/>
      <c r="NN22" s="110"/>
      <c r="NO22" s="110"/>
      <c r="NP22" s="110"/>
      <c r="NQ22" s="110"/>
      <c r="NR22" s="110"/>
      <c r="NS22" s="110"/>
      <c r="NT22" s="110"/>
      <c r="NU22" s="110"/>
      <c r="NV22" s="110"/>
      <c r="NW22" s="110"/>
      <c r="NX22" s="111"/>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2"/>
      <c r="NK23" s="113"/>
      <c r="NL23" s="113"/>
      <c r="NM23" s="113"/>
      <c r="NN23" s="113"/>
      <c r="NO23" s="113"/>
      <c r="NP23" s="113"/>
      <c r="NQ23" s="113"/>
      <c r="NR23" s="113"/>
      <c r="NS23" s="113"/>
      <c r="NT23" s="113"/>
      <c r="NU23" s="113"/>
      <c r="NV23" s="113"/>
      <c r="NW23" s="113"/>
      <c r="NX23" s="114"/>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2"/>
      <c r="NK24" s="113"/>
      <c r="NL24" s="113"/>
      <c r="NM24" s="113"/>
      <c r="NN24" s="113"/>
      <c r="NO24" s="113"/>
      <c r="NP24" s="113"/>
      <c r="NQ24" s="113"/>
      <c r="NR24" s="113"/>
      <c r="NS24" s="113"/>
      <c r="NT24" s="113"/>
      <c r="NU24" s="113"/>
      <c r="NV24" s="113"/>
      <c r="NW24" s="113"/>
      <c r="NX24" s="114"/>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2"/>
      <c r="NK25" s="113"/>
      <c r="NL25" s="113"/>
      <c r="NM25" s="113"/>
      <c r="NN25" s="113"/>
      <c r="NO25" s="113"/>
      <c r="NP25" s="113"/>
      <c r="NQ25" s="113"/>
      <c r="NR25" s="113"/>
      <c r="NS25" s="113"/>
      <c r="NT25" s="113"/>
      <c r="NU25" s="113"/>
      <c r="NV25" s="113"/>
      <c r="NW25" s="113"/>
      <c r="NX25" s="114"/>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2"/>
      <c r="NK26" s="113"/>
      <c r="NL26" s="113"/>
      <c r="NM26" s="113"/>
      <c r="NN26" s="113"/>
      <c r="NO26" s="113"/>
      <c r="NP26" s="113"/>
      <c r="NQ26" s="113"/>
      <c r="NR26" s="113"/>
      <c r="NS26" s="113"/>
      <c r="NT26" s="113"/>
      <c r="NU26" s="113"/>
      <c r="NV26" s="113"/>
      <c r="NW26" s="113"/>
      <c r="NX26" s="114"/>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2"/>
      <c r="NK27" s="113"/>
      <c r="NL27" s="113"/>
      <c r="NM27" s="113"/>
      <c r="NN27" s="113"/>
      <c r="NO27" s="113"/>
      <c r="NP27" s="113"/>
      <c r="NQ27" s="113"/>
      <c r="NR27" s="113"/>
      <c r="NS27" s="113"/>
      <c r="NT27" s="113"/>
      <c r="NU27" s="113"/>
      <c r="NV27" s="113"/>
      <c r="NW27" s="113"/>
      <c r="NX27" s="114"/>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2"/>
      <c r="NK28" s="113"/>
      <c r="NL28" s="113"/>
      <c r="NM28" s="113"/>
      <c r="NN28" s="113"/>
      <c r="NO28" s="113"/>
      <c r="NP28" s="113"/>
      <c r="NQ28" s="113"/>
      <c r="NR28" s="113"/>
      <c r="NS28" s="113"/>
      <c r="NT28" s="113"/>
      <c r="NU28" s="113"/>
      <c r="NV28" s="113"/>
      <c r="NW28" s="113"/>
      <c r="NX28" s="114"/>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2"/>
      <c r="NK29" s="113"/>
      <c r="NL29" s="113"/>
      <c r="NM29" s="113"/>
      <c r="NN29" s="113"/>
      <c r="NO29" s="113"/>
      <c r="NP29" s="113"/>
      <c r="NQ29" s="113"/>
      <c r="NR29" s="113"/>
      <c r="NS29" s="113"/>
      <c r="NT29" s="113"/>
      <c r="NU29" s="113"/>
      <c r="NV29" s="113"/>
      <c r="NW29" s="113"/>
      <c r="NX29" s="114"/>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2"/>
      <c r="NK30" s="113"/>
      <c r="NL30" s="113"/>
      <c r="NM30" s="113"/>
      <c r="NN30" s="113"/>
      <c r="NO30" s="113"/>
      <c r="NP30" s="113"/>
      <c r="NQ30" s="113"/>
      <c r="NR30" s="113"/>
      <c r="NS30" s="113"/>
      <c r="NT30" s="113"/>
      <c r="NU30" s="113"/>
      <c r="NV30" s="113"/>
      <c r="NW30" s="113"/>
      <c r="NX30" s="114"/>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2"/>
      <c r="NK31" s="113"/>
      <c r="NL31" s="113"/>
      <c r="NM31" s="113"/>
      <c r="NN31" s="113"/>
      <c r="NO31" s="113"/>
      <c r="NP31" s="113"/>
      <c r="NQ31" s="113"/>
      <c r="NR31" s="113"/>
      <c r="NS31" s="113"/>
      <c r="NT31" s="113"/>
      <c r="NU31" s="113"/>
      <c r="NV31" s="113"/>
      <c r="NW31" s="113"/>
      <c r="NX31" s="114"/>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12"/>
      <c r="NK32" s="113"/>
      <c r="NL32" s="113"/>
      <c r="NM32" s="113"/>
      <c r="NN32" s="113"/>
      <c r="NO32" s="113"/>
      <c r="NP32" s="113"/>
      <c r="NQ32" s="113"/>
      <c r="NR32" s="113"/>
      <c r="NS32" s="113"/>
      <c r="NT32" s="113"/>
      <c r="NU32" s="113"/>
      <c r="NV32" s="113"/>
      <c r="NW32" s="113"/>
      <c r="NX32" s="114"/>
      <c r="OC32" s="16" t="s">
        <v>57</v>
      </c>
    </row>
    <row r="33" spans="1:393" ht="13.5" customHeight="1" x14ac:dyDescent="0.2">
      <c r="A33" s="2"/>
      <c r="B33" s="14"/>
      <c r="D33" s="2"/>
      <c r="E33" s="2"/>
      <c r="F33" s="2"/>
      <c r="G33" s="65" t="s">
        <v>58</v>
      </c>
      <c r="H33" s="65"/>
      <c r="I33" s="65"/>
      <c r="J33" s="65"/>
      <c r="K33" s="65"/>
      <c r="L33" s="65"/>
      <c r="M33" s="65"/>
      <c r="N33" s="65"/>
      <c r="O33" s="65"/>
      <c r="P33" s="69">
        <f>データ!AI7</f>
        <v>103.5</v>
      </c>
      <c r="Q33" s="70"/>
      <c r="R33" s="70"/>
      <c r="S33" s="70"/>
      <c r="T33" s="70"/>
      <c r="U33" s="70"/>
      <c r="V33" s="70"/>
      <c r="W33" s="70"/>
      <c r="X33" s="70"/>
      <c r="Y33" s="70"/>
      <c r="Z33" s="70"/>
      <c r="AA33" s="70"/>
      <c r="AB33" s="70"/>
      <c r="AC33" s="70"/>
      <c r="AD33" s="71"/>
      <c r="AE33" s="69">
        <f>データ!AJ7</f>
        <v>113.1</v>
      </c>
      <c r="AF33" s="70"/>
      <c r="AG33" s="70"/>
      <c r="AH33" s="70"/>
      <c r="AI33" s="70"/>
      <c r="AJ33" s="70"/>
      <c r="AK33" s="70"/>
      <c r="AL33" s="70"/>
      <c r="AM33" s="70"/>
      <c r="AN33" s="70"/>
      <c r="AO33" s="70"/>
      <c r="AP33" s="70"/>
      <c r="AQ33" s="70"/>
      <c r="AR33" s="70"/>
      <c r="AS33" s="71"/>
      <c r="AT33" s="69">
        <f>データ!AK7</f>
        <v>109.7</v>
      </c>
      <c r="AU33" s="70"/>
      <c r="AV33" s="70"/>
      <c r="AW33" s="70"/>
      <c r="AX33" s="70"/>
      <c r="AY33" s="70"/>
      <c r="AZ33" s="70"/>
      <c r="BA33" s="70"/>
      <c r="BB33" s="70"/>
      <c r="BC33" s="70"/>
      <c r="BD33" s="70"/>
      <c r="BE33" s="70"/>
      <c r="BF33" s="70"/>
      <c r="BG33" s="70"/>
      <c r="BH33" s="71"/>
      <c r="BI33" s="69">
        <f>データ!AL7</f>
        <v>100.2</v>
      </c>
      <c r="BJ33" s="70"/>
      <c r="BK33" s="70"/>
      <c r="BL33" s="70"/>
      <c r="BM33" s="70"/>
      <c r="BN33" s="70"/>
      <c r="BO33" s="70"/>
      <c r="BP33" s="70"/>
      <c r="BQ33" s="70"/>
      <c r="BR33" s="70"/>
      <c r="BS33" s="70"/>
      <c r="BT33" s="70"/>
      <c r="BU33" s="70"/>
      <c r="BV33" s="70"/>
      <c r="BW33" s="71"/>
      <c r="BX33" s="69">
        <f>データ!AM7</f>
        <v>92.7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75.400000000000006</v>
      </c>
      <c r="DE33" s="70"/>
      <c r="DF33" s="70"/>
      <c r="DG33" s="70"/>
      <c r="DH33" s="70"/>
      <c r="DI33" s="70"/>
      <c r="DJ33" s="70"/>
      <c r="DK33" s="70"/>
      <c r="DL33" s="70"/>
      <c r="DM33" s="70"/>
      <c r="DN33" s="70"/>
      <c r="DO33" s="70"/>
      <c r="DP33" s="70"/>
      <c r="DQ33" s="70"/>
      <c r="DR33" s="71"/>
      <c r="DS33" s="69">
        <f>データ!AU7</f>
        <v>86.4</v>
      </c>
      <c r="DT33" s="70"/>
      <c r="DU33" s="70"/>
      <c r="DV33" s="70"/>
      <c r="DW33" s="70"/>
      <c r="DX33" s="70"/>
      <c r="DY33" s="70"/>
      <c r="DZ33" s="70"/>
      <c r="EA33" s="70"/>
      <c r="EB33" s="70"/>
      <c r="EC33" s="70"/>
      <c r="ED33" s="70"/>
      <c r="EE33" s="70"/>
      <c r="EF33" s="70"/>
      <c r="EG33" s="71"/>
      <c r="EH33" s="69">
        <f>データ!AV7</f>
        <v>87.4</v>
      </c>
      <c r="EI33" s="70"/>
      <c r="EJ33" s="70"/>
      <c r="EK33" s="70"/>
      <c r="EL33" s="70"/>
      <c r="EM33" s="70"/>
      <c r="EN33" s="70"/>
      <c r="EO33" s="70"/>
      <c r="EP33" s="70"/>
      <c r="EQ33" s="70"/>
      <c r="ER33" s="70"/>
      <c r="ES33" s="70"/>
      <c r="ET33" s="70"/>
      <c r="EU33" s="70"/>
      <c r="EV33" s="71"/>
      <c r="EW33" s="69">
        <f>データ!AW7</f>
        <v>81.900000000000006</v>
      </c>
      <c r="EX33" s="70"/>
      <c r="EY33" s="70"/>
      <c r="EZ33" s="70"/>
      <c r="FA33" s="70"/>
      <c r="FB33" s="70"/>
      <c r="FC33" s="70"/>
      <c r="FD33" s="70"/>
      <c r="FE33" s="70"/>
      <c r="FF33" s="70"/>
      <c r="FG33" s="70"/>
      <c r="FH33" s="70"/>
      <c r="FI33" s="70"/>
      <c r="FJ33" s="70"/>
      <c r="FK33" s="71"/>
      <c r="FL33" s="69">
        <f>データ!AX7</f>
        <v>76.599999999999994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72.5</v>
      </c>
      <c r="GS33" s="70"/>
      <c r="GT33" s="70"/>
      <c r="GU33" s="70"/>
      <c r="GV33" s="70"/>
      <c r="GW33" s="70"/>
      <c r="GX33" s="70"/>
      <c r="GY33" s="70"/>
      <c r="GZ33" s="70"/>
      <c r="HA33" s="70"/>
      <c r="HB33" s="70"/>
      <c r="HC33" s="70"/>
      <c r="HD33" s="70"/>
      <c r="HE33" s="70"/>
      <c r="HF33" s="71"/>
      <c r="HG33" s="69">
        <f>データ!BF7</f>
        <v>83.3</v>
      </c>
      <c r="HH33" s="70"/>
      <c r="HI33" s="70"/>
      <c r="HJ33" s="70"/>
      <c r="HK33" s="70"/>
      <c r="HL33" s="70"/>
      <c r="HM33" s="70"/>
      <c r="HN33" s="70"/>
      <c r="HO33" s="70"/>
      <c r="HP33" s="70"/>
      <c r="HQ33" s="70"/>
      <c r="HR33" s="70"/>
      <c r="HS33" s="70"/>
      <c r="HT33" s="70"/>
      <c r="HU33" s="71"/>
      <c r="HV33" s="69">
        <f>データ!BG7</f>
        <v>84.4</v>
      </c>
      <c r="HW33" s="70"/>
      <c r="HX33" s="70"/>
      <c r="HY33" s="70"/>
      <c r="HZ33" s="70"/>
      <c r="IA33" s="70"/>
      <c r="IB33" s="70"/>
      <c r="IC33" s="70"/>
      <c r="ID33" s="70"/>
      <c r="IE33" s="70"/>
      <c r="IF33" s="70"/>
      <c r="IG33" s="70"/>
      <c r="IH33" s="70"/>
      <c r="II33" s="70"/>
      <c r="IJ33" s="71"/>
      <c r="IK33" s="69">
        <f>データ!BH7</f>
        <v>78.7</v>
      </c>
      <c r="IL33" s="70"/>
      <c r="IM33" s="70"/>
      <c r="IN33" s="70"/>
      <c r="IO33" s="70"/>
      <c r="IP33" s="70"/>
      <c r="IQ33" s="70"/>
      <c r="IR33" s="70"/>
      <c r="IS33" s="70"/>
      <c r="IT33" s="70"/>
      <c r="IU33" s="70"/>
      <c r="IV33" s="70"/>
      <c r="IW33" s="70"/>
      <c r="IX33" s="70"/>
      <c r="IY33" s="71"/>
      <c r="IZ33" s="69">
        <f>データ!BI7</f>
        <v>73.599999999999994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34.299999999999997</v>
      </c>
      <c r="KG33" s="70"/>
      <c r="KH33" s="70"/>
      <c r="KI33" s="70"/>
      <c r="KJ33" s="70"/>
      <c r="KK33" s="70"/>
      <c r="KL33" s="70"/>
      <c r="KM33" s="70"/>
      <c r="KN33" s="70"/>
      <c r="KO33" s="70"/>
      <c r="KP33" s="70"/>
      <c r="KQ33" s="70"/>
      <c r="KR33" s="70"/>
      <c r="KS33" s="70"/>
      <c r="KT33" s="71"/>
      <c r="KU33" s="69">
        <f>データ!BQ7</f>
        <v>36.299999999999997</v>
      </c>
      <c r="KV33" s="70"/>
      <c r="KW33" s="70"/>
      <c r="KX33" s="70"/>
      <c r="KY33" s="70"/>
      <c r="KZ33" s="70"/>
      <c r="LA33" s="70"/>
      <c r="LB33" s="70"/>
      <c r="LC33" s="70"/>
      <c r="LD33" s="70"/>
      <c r="LE33" s="70"/>
      <c r="LF33" s="70"/>
      <c r="LG33" s="70"/>
      <c r="LH33" s="70"/>
      <c r="LI33" s="71"/>
      <c r="LJ33" s="69">
        <f>データ!BR7</f>
        <v>34.700000000000003</v>
      </c>
      <c r="LK33" s="70"/>
      <c r="LL33" s="70"/>
      <c r="LM33" s="70"/>
      <c r="LN33" s="70"/>
      <c r="LO33" s="70"/>
      <c r="LP33" s="70"/>
      <c r="LQ33" s="70"/>
      <c r="LR33" s="70"/>
      <c r="LS33" s="70"/>
      <c r="LT33" s="70"/>
      <c r="LU33" s="70"/>
      <c r="LV33" s="70"/>
      <c r="LW33" s="70"/>
      <c r="LX33" s="71"/>
      <c r="LY33" s="69">
        <f>データ!BS7</f>
        <v>34.9</v>
      </c>
      <c r="LZ33" s="70"/>
      <c r="MA33" s="70"/>
      <c r="MB33" s="70"/>
      <c r="MC33" s="70"/>
      <c r="MD33" s="70"/>
      <c r="ME33" s="70"/>
      <c r="MF33" s="70"/>
      <c r="MG33" s="70"/>
      <c r="MH33" s="70"/>
      <c r="MI33" s="70"/>
      <c r="MJ33" s="70"/>
      <c r="MK33" s="70"/>
      <c r="ML33" s="70"/>
      <c r="MM33" s="71"/>
      <c r="MN33" s="69">
        <f>データ!BT7</f>
        <v>31.8</v>
      </c>
      <c r="MO33" s="70"/>
      <c r="MP33" s="70"/>
      <c r="MQ33" s="70"/>
      <c r="MR33" s="70"/>
      <c r="MS33" s="70"/>
      <c r="MT33" s="70"/>
      <c r="MU33" s="70"/>
      <c r="MV33" s="70"/>
      <c r="MW33" s="70"/>
      <c r="MX33" s="70"/>
      <c r="MY33" s="70"/>
      <c r="MZ33" s="70"/>
      <c r="NA33" s="70"/>
      <c r="NB33" s="71"/>
      <c r="ND33" s="2"/>
      <c r="NE33" s="2"/>
      <c r="NF33" s="2"/>
      <c r="NG33" s="2"/>
      <c r="NH33" s="15"/>
      <c r="NI33" s="2"/>
      <c r="NJ33" s="112"/>
      <c r="NK33" s="113"/>
      <c r="NL33" s="113"/>
      <c r="NM33" s="113"/>
      <c r="NN33" s="113"/>
      <c r="NO33" s="113"/>
      <c r="NP33" s="113"/>
      <c r="NQ33" s="113"/>
      <c r="NR33" s="113"/>
      <c r="NS33" s="113"/>
      <c r="NT33" s="113"/>
      <c r="NU33" s="113"/>
      <c r="NV33" s="113"/>
      <c r="NW33" s="113"/>
      <c r="NX33" s="114"/>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15"/>
      <c r="NK34" s="116"/>
      <c r="NL34" s="116"/>
      <c r="NM34" s="116"/>
      <c r="NN34" s="116"/>
      <c r="NO34" s="116"/>
      <c r="NP34" s="116"/>
      <c r="NQ34" s="116"/>
      <c r="NR34" s="116"/>
      <c r="NS34" s="116"/>
      <c r="NT34" s="116"/>
      <c r="NU34" s="116"/>
      <c r="NV34" s="116"/>
      <c r="NW34" s="116"/>
      <c r="NX34" s="117"/>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91" t="s">
        <v>65</v>
      </c>
      <c r="NK37" s="92"/>
      <c r="NL37" s="92"/>
      <c r="NM37" s="92"/>
      <c r="NN37" s="92"/>
      <c r="NO37" s="92"/>
      <c r="NP37" s="92"/>
      <c r="NQ37" s="92"/>
      <c r="NR37" s="92"/>
      <c r="NS37" s="92"/>
      <c r="NT37" s="92"/>
      <c r="NU37" s="92"/>
      <c r="NV37" s="92"/>
      <c r="NW37" s="92"/>
      <c r="NX37" s="9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94"/>
      <c r="NK38" s="95"/>
      <c r="NL38" s="95"/>
      <c r="NM38" s="95"/>
      <c r="NN38" s="95"/>
      <c r="NO38" s="95"/>
      <c r="NP38" s="95"/>
      <c r="NQ38" s="95"/>
      <c r="NR38" s="95"/>
      <c r="NS38" s="95"/>
      <c r="NT38" s="95"/>
      <c r="NU38" s="95"/>
      <c r="NV38" s="95"/>
      <c r="NW38" s="95"/>
      <c r="NX38" s="9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7" t="s">
        <v>185</v>
      </c>
      <c r="NK39" s="98"/>
      <c r="NL39" s="98"/>
      <c r="NM39" s="98"/>
      <c r="NN39" s="98"/>
      <c r="NO39" s="98"/>
      <c r="NP39" s="98"/>
      <c r="NQ39" s="98"/>
      <c r="NR39" s="98"/>
      <c r="NS39" s="98"/>
      <c r="NT39" s="98"/>
      <c r="NU39" s="98"/>
      <c r="NV39" s="98"/>
      <c r="NW39" s="98"/>
      <c r="NX39" s="9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7"/>
      <c r="NK40" s="98"/>
      <c r="NL40" s="98"/>
      <c r="NM40" s="98"/>
      <c r="NN40" s="98"/>
      <c r="NO40" s="98"/>
      <c r="NP40" s="98"/>
      <c r="NQ40" s="98"/>
      <c r="NR40" s="98"/>
      <c r="NS40" s="98"/>
      <c r="NT40" s="98"/>
      <c r="NU40" s="98"/>
      <c r="NV40" s="98"/>
      <c r="NW40" s="98"/>
      <c r="NX40" s="9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7"/>
      <c r="NK41" s="98"/>
      <c r="NL41" s="98"/>
      <c r="NM41" s="98"/>
      <c r="NN41" s="98"/>
      <c r="NO41" s="98"/>
      <c r="NP41" s="98"/>
      <c r="NQ41" s="98"/>
      <c r="NR41" s="98"/>
      <c r="NS41" s="98"/>
      <c r="NT41" s="98"/>
      <c r="NU41" s="98"/>
      <c r="NV41" s="98"/>
      <c r="NW41" s="98"/>
      <c r="NX41" s="9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7"/>
      <c r="NK42" s="98"/>
      <c r="NL42" s="98"/>
      <c r="NM42" s="98"/>
      <c r="NN42" s="98"/>
      <c r="NO42" s="98"/>
      <c r="NP42" s="98"/>
      <c r="NQ42" s="98"/>
      <c r="NR42" s="98"/>
      <c r="NS42" s="98"/>
      <c r="NT42" s="98"/>
      <c r="NU42" s="98"/>
      <c r="NV42" s="98"/>
      <c r="NW42" s="98"/>
      <c r="NX42" s="9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7"/>
      <c r="NK43" s="98"/>
      <c r="NL43" s="98"/>
      <c r="NM43" s="98"/>
      <c r="NN43" s="98"/>
      <c r="NO43" s="98"/>
      <c r="NP43" s="98"/>
      <c r="NQ43" s="98"/>
      <c r="NR43" s="98"/>
      <c r="NS43" s="98"/>
      <c r="NT43" s="98"/>
      <c r="NU43" s="98"/>
      <c r="NV43" s="98"/>
      <c r="NW43" s="98"/>
      <c r="NX43" s="9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7"/>
      <c r="NK44" s="98"/>
      <c r="NL44" s="98"/>
      <c r="NM44" s="98"/>
      <c r="NN44" s="98"/>
      <c r="NO44" s="98"/>
      <c r="NP44" s="98"/>
      <c r="NQ44" s="98"/>
      <c r="NR44" s="98"/>
      <c r="NS44" s="98"/>
      <c r="NT44" s="98"/>
      <c r="NU44" s="98"/>
      <c r="NV44" s="98"/>
      <c r="NW44" s="98"/>
      <c r="NX44" s="9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7"/>
      <c r="NK45" s="98"/>
      <c r="NL45" s="98"/>
      <c r="NM45" s="98"/>
      <c r="NN45" s="98"/>
      <c r="NO45" s="98"/>
      <c r="NP45" s="98"/>
      <c r="NQ45" s="98"/>
      <c r="NR45" s="98"/>
      <c r="NS45" s="98"/>
      <c r="NT45" s="98"/>
      <c r="NU45" s="98"/>
      <c r="NV45" s="98"/>
      <c r="NW45" s="98"/>
      <c r="NX45" s="9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7"/>
      <c r="NK46" s="98"/>
      <c r="NL46" s="98"/>
      <c r="NM46" s="98"/>
      <c r="NN46" s="98"/>
      <c r="NO46" s="98"/>
      <c r="NP46" s="98"/>
      <c r="NQ46" s="98"/>
      <c r="NR46" s="98"/>
      <c r="NS46" s="98"/>
      <c r="NT46" s="98"/>
      <c r="NU46" s="98"/>
      <c r="NV46" s="98"/>
      <c r="NW46" s="98"/>
      <c r="NX46" s="9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7"/>
      <c r="NK47" s="98"/>
      <c r="NL47" s="98"/>
      <c r="NM47" s="98"/>
      <c r="NN47" s="98"/>
      <c r="NO47" s="98"/>
      <c r="NP47" s="98"/>
      <c r="NQ47" s="98"/>
      <c r="NR47" s="98"/>
      <c r="NS47" s="98"/>
      <c r="NT47" s="98"/>
      <c r="NU47" s="98"/>
      <c r="NV47" s="98"/>
      <c r="NW47" s="98"/>
      <c r="NX47" s="9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7"/>
      <c r="NK48" s="98"/>
      <c r="NL48" s="98"/>
      <c r="NM48" s="98"/>
      <c r="NN48" s="98"/>
      <c r="NO48" s="98"/>
      <c r="NP48" s="98"/>
      <c r="NQ48" s="98"/>
      <c r="NR48" s="98"/>
      <c r="NS48" s="98"/>
      <c r="NT48" s="98"/>
      <c r="NU48" s="98"/>
      <c r="NV48" s="98"/>
      <c r="NW48" s="98"/>
      <c r="NX48" s="9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7"/>
      <c r="NK49" s="98"/>
      <c r="NL49" s="98"/>
      <c r="NM49" s="98"/>
      <c r="NN49" s="98"/>
      <c r="NO49" s="98"/>
      <c r="NP49" s="98"/>
      <c r="NQ49" s="98"/>
      <c r="NR49" s="98"/>
      <c r="NS49" s="98"/>
      <c r="NT49" s="98"/>
      <c r="NU49" s="98"/>
      <c r="NV49" s="98"/>
      <c r="NW49" s="98"/>
      <c r="NX49" s="9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7"/>
      <c r="NK50" s="98"/>
      <c r="NL50" s="98"/>
      <c r="NM50" s="98"/>
      <c r="NN50" s="98"/>
      <c r="NO50" s="98"/>
      <c r="NP50" s="98"/>
      <c r="NQ50" s="98"/>
      <c r="NR50" s="98"/>
      <c r="NS50" s="98"/>
      <c r="NT50" s="98"/>
      <c r="NU50" s="98"/>
      <c r="NV50" s="98"/>
      <c r="NW50" s="98"/>
      <c r="NX50" s="9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00"/>
      <c r="NK51" s="101"/>
      <c r="NL51" s="101"/>
      <c r="NM51" s="101"/>
      <c r="NN51" s="101"/>
      <c r="NO51" s="101"/>
      <c r="NP51" s="101"/>
      <c r="NQ51" s="101"/>
      <c r="NR51" s="101"/>
      <c r="NS51" s="101"/>
      <c r="NT51" s="101"/>
      <c r="NU51" s="101"/>
      <c r="NV51" s="101"/>
      <c r="NW51" s="101"/>
      <c r="NX51" s="10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03" t="s">
        <v>186</v>
      </c>
      <c r="NK54" s="104"/>
      <c r="NL54" s="104"/>
      <c r="NM54" s="104"/>
      <c r="NN54" s="104"/>
      <c r="NO54" s="104"/>
      <c r="NP54" s="104"/>
      <c r="NQ54" s="104"/>
      <c r="NR54" s="104"/>
      <c r="NS54" s="104"/>
      <c r="NT54" s="104"/>
      <c r="NU54" s="104"/>
      <c r="NV54" s="104"/>
      <c r="NW54" s="104"/>
      <c r="NX54" s="105"/>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33596</v>
      </c>
      <c r="Q55" s="67"/>
      <c r="R55" s="67"/>
      <c r="S55" s="67"/>
      <c r="T55" s="67"/>
      <c r="U55" s="67"/>
      <c r="V55" s="67"/>
      <c r="W55" s="67"/>
      <c r="X55" s="67"/>
      <c r="Y55" s="67"/>
      <c r="Z55" s="67"/>
      <c r="AA55" s="67"/>
      <c r="AB55" s="67"/>
      <c r="AC55" s="67"/>
      <c r="AD55" s="68"/>
      <c r="AE55" s="66">
        <f>データ!CB7</f>
        <v>37300</v>
      </c>
      <c r="AF55" s="67"/>
      <c r="AG55" s="67"/>
      <c r="AH55" s="67"/>
      <c r="AI55" s="67"/>
      <c r="AJ55" s="67"/>
      <c r="AK55" s="67"/>
      <c r="AL55" s="67"/>
      <c r="AM55" s="67"/>
      <c r="AN55" s="67"/>
      <c r="AO55" s="67"/>
      <c r="AP55" s="67"/>
      <c r="AQ55" s="67"/>
      <c r="AR55" s="67"/>
      <c r="AS55" s="68"/>
      <c r="AT55" s="66">
        <f>データ!CC7</f>
        <v>40222</v>
      </c>
      <c r="AU55" s="67"/>
      <c r="AV55" s="67"/>
      <c r="AW55" s="67"/>
      <c r="AX55" s="67"/>
      <c r="AY55" s="67"/>
      <c r="AZ55" s="67"/>
      <c r="BA55" s="67"/>
      <c r="BB55" s="67"/>
      <c r="BC55" s="67"/>
      <c r="BD55" s="67"/>
      <c r="BE55" s="67"/>
      <c r="BF55" s="67"/>
      <c r="BG55" s="67"/>
      <c r="BH55" s="68"/>
      <c r="BI55" s="66">
        <f>データ!CD7</f>
        <v>36473</v>
      </c>
      <c r="BJ55" s="67"/>
      <c r="BK55" s="67"/>
      <c r="BL55" s="67"/>
      <c r="BM55" s="67"/>
      <c r="BN55" s="67"/>
      <c r="BO55" s="67"/>
      <c r="BP55" s="67"/>
      <c r="BQ55" s="67"/>
      <c r="BR55" s="67"/>
      <c r="BS55" s="67"/>
      <c r="BT55" s="67"/>
      <c r="BU55" s="67"/>
      <c r="BV55" s="67"/>
      <c r="BW55" s="68"/>
      <c r="BX55" s="66">
        <f>データ!CE7</f>
        <v>41753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13936</v>
      </c>
      <c r="DE55" s="67"/>
      <c r="DF55" s="67"/>
      <c r="DG55" s="67"/>
      <c r="DH55" s="67"/>
      <c r="DI55" s="67"/>
      <c r="DJ55" s="67"/>
      <c r="DK55" s="67"/>
      <c r="DL55" s="67"/>
      <c r="DM55" s="67"/>
      <c r="DN55" s="67"/>
      <c r="DO55" s="67"/>
      <c r="DP55" s="67"/>
      <c r="DQ55" s="67"/>
      <c r="DR55" s="68"/>
      <c r="DS55" s="66">
        <f>データ!CM7</f>
        <v>13609</v>
      </c>
      <c r="DT55" s="67"/>
      <c r="DU55" s="67"/>
      <c r="DV55" s="67"/>
      <c r="DW55" s="67"/>
      <c r="DX55" s="67"/>
      <c r="DY55" s="67"/>
      <c r="DZ55" s="67"/>
      <c r="EA55" s="67"/>
      <c r="EB55" s="67"/>
      <c r="EC55" s="67"/>
      <c r="ED55" s="67"/>
      <c r="EE55" s="67"/>
      <c r="EF55" s="67"/>
      <c r="EG55" s="68"/>
      <c r="EH55" s="66">
        <f>データ!CN7</f>
        <v>14322</v>
      </c>
      <c r="EI55" s="67"/>
      <c r="EJ55" s="67"/>
      <c r="EK55" s="67"/>
      <c r="EL55" s="67"/>
      <c r="EM55" s="67"/>
      <c r="EN55" s="67"/>
      <c r="EO55" s="67"/>
      <c r="EP55" s="67"/>
      <c r="EQ55" s="67"/>
      <c r="ER55" s="67"/>
      <c r="ES55" s="67"/>
      <c r="ET55" s="67"/>
      <c r="EU55" s="67"/>
      <c r="EV55" s="68"/>
      <c r="EW55" s="66">
        <f>データ!CO7</f>
        <v>13113</v>
      </c>
      <c r="EX55" s="67"/>
      <c r="EY55" s="67"/>
      <c r="EZ55" s="67"/>
      <c r="FA55" s="67"/>
      <c r="FB55" s="67"/>
      <c r="FC55" s="67"/>
      <c r="FD55" s="67"/>
      <c r="FE55" s="67"/>
      <c r="FF55" s="67"/>
      <c r="FG55" s="67"/>
      <c r="FH55" s="67"/>
      <c r="FI55" s="67"/>
      <c r="FJ55" s="67"/>
      <c r="FK55" s="68"/>
      <c r="FL55" s="66">
        <f>データ!CP7</f>
        <v>12579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56.7</v>
      </c>
      <c r="GS55" s="70"/>
      <c r="GT55" s="70"/>
      <c r="GU55" s="70"/>
      <c r="GV55" s="70"/>
      <c r="GW55" s="70"/>
      <c r="GX55" s="70"/>
      <c r="GY55" s="70"/>
      <c r="GZ55" s="70"/>
      <c r="HA55" s="70"/>
      <c r="HB55" s="70"/>
      <c r="HC55" s="70"/>
      <c r="HD55" s="70"/>
      <c r="HE55" s="70"/>
      <c r="HF55" s="71"/>
      <c r="HG55" s="69">
        <f>データ!CX7</f>
        <v>55.6</v>
      </c>
      <c r="HH55" s="70"/>
      <c r="HI55" s="70"/>
      <c r="HJ55" s="70"/>
      <c r="HK55" s="70"/>
      <c r="HL55" s="70"/>
      <c r="HM55" s="70"/>
      <c r="HN55" s="70"/>
      <c r="HO55" s="70"/>
      <c r="HP55" s="70"/>
      <c r="HQ55" s="70"/>
      <c r="HR55" s="70"/>
      <c r="HS55" s="70"/>
      <c r="HT55" s="70"/>
      <c r="HU55" s="71"/>
      <c r="HV55" s="69">
        <f>データ!CY7</f>
        <v>54.2</v>
      </c>
      <c r="HW55" s="70"/>
      <c r="HX55" s="70"/>
      <c r="HY55" s="70"/>
      <c r="HZ55" s="70"/>
      <c r="IA55" s="70"/>
      <c r="IB55" s="70"/>
      <c r="IC55" s="70"/>
      <c r="ID55" s="70"/>
      <c r="IE55" s="70"/>
      <c r="IF55" s="70"/>
      <c r="IG55" s="70"/>
      <c r="IH55" s="70"/>
      <c r="II55" s="70"/>
      <c r="IJ55" s="71"/>
      <c r="IK55" s="69">
        <f>データ!CZ7</f>
        <v>62.1</v>
      </c>
      <c r="IL55" s="70"/>
      <c r="IM55" s="70"/>
      <c r="IN55" s="70"/>
      <c r="IO55" s="70"/>
      <c r="IP55" s="70"/>
      <c r="IQ55" s="70"/>
      <c r="IR55" s="70"/>
      <c r="IS55" s="70"/>
      <c r="IT55" s="70"/>
      <c r="IU55" s="70"/>
      <c r="IV55" s="70"/>
      <c r="IW55" s="70"/>
      <c r="IX55" s="70"/>
      <c r="IY55" s="71"/>
      <c r="IZ55" s="69">
        <f>データ!DA7</f>
        <v>69.400000000000006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13.3</v>
      </c>
      <c r="KG55" s="70"/>
      <c r="KH55" s="70"/>
      <c r="KI55" s="70"/>
      <c r="KJ55" s="70"/>
      <c r="KK55" s="70"/>
      <c r="KL55" s="70"/>
      <c r="KM55" s="70"/>
      <c r="KN55" s="70"/>
      <c r="KO55" s="70"/>
      <c r="KP55" s="70"/>
      <c r="KQ55" s="70"/>
      <c r="KR55" s="70"/>
      <c r="KS55" s="70"/>
      <c r="KT55" s="71"/>
      <c r="KU55" s="69">
        <f>データ!DI7</f>
        <v>12.4</v>
      </c>
      <c r="KV55" s="70"/>
      <c r="KW55" s="70"/>
      <c r="KX55" s="70"/>
      <c r="KY55" s="70"/>
      <c r="KZ55" s="70"/>
      <c r="LA55" s="70"/>
      <c r="LB55" s="70"/>
      <c r="LC55" s="70"/>
      <c r="LD55" s="70"/>
      <c r="LE55" s="70"/>
      <c r="LF55" s="70"/>
      <c r="LG55" s="70"/>
      <c r="LH55" s="70"/>
      <c r="LI55" s="71"/>
      <c r="LJ55" s="69">
        <f>データ!DJ7</f>
        <v>12.5</v>
      </c>
      <c r="LK55" s="70"/>
      <c r="LL55" s="70"/>
      <c r="LM55" s="70"/>
      <c r="LN55" s="70"/>
      <c r="LO55" s="70"/>
      <c r="LP55" s="70"/>
      <c r="LQ55" s="70"/>
      <c r="LR55" s="70"/>
      <c r="LS55" s="70"/>
      <c r="LT55" s="70"/>
      <c r="LU55" s="70"/>
      <c r="LV55" s="70"/>
      <c r="LW55" s="70"/>
      <c r="LX55" s="71"/>
      <c r="LY55" s="69">
        <f>データ!DK7</f>
        <v>12</v>
      </c>
      <c r="LZ55" s="70"/>
      <c r="MA55" s="70"/>
      <c r="MB55" s="70"/>
      <c r="MC55" s="70"/>
      <c r="MD55" s="70"/>
      <c r="ME55" s="70"/>
      <c r="MF55" s="70"/>
      <c r="MG55" s="70"/>
      <c r="MH55" s="70"/>
      <c r="MI55" s="70"/>
      <c r="MJ55" s="70"/>
      <c r="MK55" s="70"/>
      <c r="ML55" s="70"/>
      <c r="MM55" s="71"/>
      <c r="MN55" s="69">
        <f>データ!DL7</f>
        <v>11.9</v>
      </c>
      <c r="MO55" s="70"/>
      <c r="MP55" s="70"/>
      <c r="MQ55" s="70"/>
      <c r="MR55" s="70"/>
      <c r="MS55" s="70"/>
      <c r="MT55" s="70"/>
      <c r="MU55" s="70"/>
      <c r="MV55" s="70"/>
      <c r="MW55" s="70"/>
      <c r="MX55" s="70"/>
      <c r="MY55" s="70"/>
      <c r="MZ55" s="70"/>
      <c r="NA55" s="70"/>
      <c r="NB55" s="71"/>
      <c r="NC55" s="2"/>
      <c r="ND55" s="2"/>
      <c r="NE55" s="2"/>
      <c r="NF55" s="2"/>
      <c r="NG55" s="2"/>
      <c r="NH55" s="15"/>
      <c r="NI55" s="2"/>
      <c r="NJ55" s="103"/>
      <c r="NK55" s="104"/>
      <c r="NL55" s="104"/>
      <c r="NM55" s="104"/>
      <c r="NN55" s="104"/>
      <c r="NO55" s="104"/>
      <c r="NP55" s="104"/>
      <c r="NQ55" s="104"/>
      <c r="NR55" s="104"/>
      <c r="NS55" s="104"/>
      <c r="NT55" s="104"/>
      <c r="NU55" s="104"/>
      <c r="NV55" s="104"/>
      <c r="NW55" s="104"/>
      <c r="NX55" s="105"/>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103"/>
      <c r="NK56" s="104"/>
      <c r="NL56" s="104"/>
      <c r="NM56" s="104"/>
      <c r="NN56" s="104"/>
      <c r="NO56" s="104"/>
      <c r="NP56" s="104"/>
      <c r="NQ56" s="104"/>
      <c r="NR56" s="104"/>
      <c r="NS56" s="104"/>
      <c r="NT56" s="104"/>
      <c r="NU56" s="104"/>
      <c r="NV56" s="104"/>
      <c r="NW56" s="104"/>
      <c r="NX56" s="105"/>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03"/>
      <c r="NK57" s="104"/>
      <c r="NL57" s="104"/>
      <c r="NM57" s="104"/>
      <c r="NN57" s="104"/>
      <c r="NO57" s="104"/>
      <c r="NP57" s="104"/>
      <c r="NQ57" s="104"/>
      <c r="NR57" s="104"/>
      <c r="NS57" s="104"/>
      <c r="NT57" s="104"/>
      <c r="NU57" s="104"/>
      <c r="NV57" s="104"/>
      <c r="NW57" s="104"/>
      <c r="NX57" s="105"/>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03"/>
      <c r="NK58" s="104"/>
      <c r="NL58" s="104"/>
      <c r="NM58" s="104"/>
      <c r="NN58" s="104"/>
      <c r="NO58" s="104"/>
      <c r="NP58" s="104"/>
      <c r="NQ58" s="104"/>
      <c r="NR58" s="104"/>
      <c r="NS58" s="104"/>
      <c r="NT58" s="104"/>
      <c r="NU58" s="104"/>
      <c r="NV58" s="104"/>
      <c r="NW58" s="104"/>
      <c r="NX58" s="105"/>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03"/>
      <c r="NK59" s="104"/>
      <c r="NL59" s="104"/>
      <c r="NM59" s="104"/>
      <c r="NN59" s="104"/>
      <c r="NO59" s="104"/>
      <c r="NP59" s="104"/>
      <c r="NQ59" s="104"/>
      <c r="NR59" s="104"/>
      <c r="NS59" s="104"/>
      <c r="NT59" s="104"/>
      <c r="NU59" s="104"/>
      <c r="NV59" s="104"/>
      <c r="NW59" s="104"/>
      <c r="NX59" s="105"/>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03"/>
      <c r="NK60" s="104"/>
      <c r="NL60" s="104"/>
      <c r="NM60" s="104"/>
      <c r="NN60" s="104"/>
      <c r="NO60" s="104"/>
      <c r="NP60" s="104"/>
      <c r="NQ60" s="104"/>
      <c r="NR60" s="104"/>
      <c r="NS60" s="104"/>
      <c r="NT60" s="104"/>
      <c r="NU60" s="104"/>
      <c r="NV60" s="104"/>
      <c r="NW60" s="104"/>
      <c r="NX60" s="105"/>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03"/>
      <c r="NK61" s="104"/>
      <c r="NL61" s="104"/>
      <c r="NM61" s="104"/>
      <c r="NN61" s="104"/>
      <c r="NO61" s="104"/>
      <c r="NP61" s="104"/>
      <c r="NQ61" s="104"/>
      <c r="NR61" s="104"/>
      <c r="NS61" s="104"/>
      <c r="NT61" s="104"/>
      <c r="NU61" s="104"/>
      <c r="NV61" s="104"/>
      <c r="NW61" s="104"/>
      <c r="NX61" s="105"/>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03"/>
      <c r="NK62" s="104"/>
      <c r="NL62" s="104"/>
      <c r="NM62" s="104"/>
      <c r="NN62" s="104"/>
      <c r="NO62" s="104"/>
      <c r="NP62" s="104"/>
      <c r="NQ62" s="104"/>
      <c r="NR62" s="104"/>
      <c r="NS62" s="104"/>
      <c r="NT62" s="104"/>
      <c r="NU62" s="104"/>
      <c r="NV62" s="104"/>
      <c r="NW62" s="104"/>
      <c r="NX62" s="105"/>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03"/>
      <c r="NK63" s="104"/>
      <c r="NL63" s="104"/>
      <c r="NM63" s="104"/>
      <c r="NN63" s="104"/>
      <c r="NO63" s="104"/>
      <c r="NP63" s="104"/>
      <c r="NQ63" s="104"/>
      <c r="NR63" s="104"/>
      <c r="NS63" s="104"/>
      <c r="NT63" s="104"/>
      <c r="NU63" s="104"/>
      <c r="NV63" s="104"/>
      <c r="NW63" s="104"/>
      <c r="NX63" s="105"/>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03"/>
      <c r="NK64" s="104"/>
      <c r="NL64" s="104"/>
      <c r="NM64" s="104"/>
      <c r="NN64" s="104"/>
      <c r="NO64" s="104"/>
      <c r="NP64" s="104"/>
      <c r="NQ64" s="104"/>
      <c r="NR64" s="104"/>
      <c r="NS64" s="104"/>
      <c r="NT64" s="104"/>
      <c r="NU64" s="104"/>
      <c r="NV64" s="104"/>
      <c r="NW64" s="104"/>
      <c r="NX64" s="105"/>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03"/>
      <c r="NK65" s="104"/>
      <c r="NL65" s="104"/>
      <c r="NM65" s="104"/>
      <c r="NN65" s="104"/>
      <c r="NO65" s="104"/>
      <c r="NP65" s="104"/>
      <c r="NQ65" s="104"/>
      <c r="NR65" s="104"/>
      <c r="NS65" s="104"/>
      <c r="NT65" s="104"/>
      <c r="NU65" s="104"/>
      <c r="NV65" s="104"/>
      <c r="NW65" s="104"/>
      <c r="NX65" s="105"/>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03"/>
      <c r="NK66" s="104"/>
      <c r="NL66" s="104"/>
      <c r="NM66" s="104"/>
      <c r="NN66" s="104"/>
      <c r="NO66" s="104"/>
      <c r="NP66" s="104"/>
      <c r="NQ66" s="104"/>
      <c r="NR66" s="104"/>
      <c r="NS66" s="104"/>
      <c r="NT66" s="104"/>
      <c r="NU66" s="104"/>
      <c r="NV66" s="104"/>
      <c r="NW66" s="104"/>
      <c r="NX66" s="105"/>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6"/>
      <c r="NK67" s="107"/>
      <c r="NL67" s="107"/>
      <c r="NM67" s="107"/>
      <c r="NN67" s="107"/>
      <c r="NO67" s="107"/>
      <c r="NP67" s="107"/>
      <c r="NQ67" s="107"/>
      <c r="NR67" s="107"/>
      <c r="NS67" s="107"/>
      <c r="NT67" s="107"/>
      <c r="NU67" s="107"/>
      <c r="NV67" s="107"/>
      <c r="NW67" s="107"/>
      <c r="NX67" s="108"/>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8.4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15.6</v>
      </c>
      <c r="DH79" s="70"/>
      <c r="DI79" s="70"/>
      <c r="DJ79" s="70"/>
      <c r="DK79" s="70"/>
      <c r="DL79" s="70"/>
      <c r="DM79" s="70"/>
      <c r="DN79" s="70"/>
      <c r="DO79" s="70"/>
      <c r="DP79" s="70"/>
      <c r="DQ79" s="70"/>
      <c r="DR79" s="70"/>
      <c r="DS79" s="70"/>
      <c r="DT79" s="70"/>
      <c r="DU79" s="71"/>
      <c r="DV79" s="69">
        <f>データ!EE7</f>
        <v>19.5</v>
      </c>
      <c r="DW79" s="70"/>
      <c r="DX79" s="70"/>
      <c r="DY79" s="70"/>
      <c r="DZ79" s="70"/>
      <c r="EA79" s="70"/>
      <c r="EB79" s="70"/>
      <c r="EC79" s="70"/>
      <c r="ED79" s="70"/>
      <c r="EE79" s="70"/>
      <c r="EF79" s="70"/>
      <c r="EG79" s="70"/>
      <c r="EH79" s="70"/>
      <c r="EI79" s="70"/>
      <c r="EJ79" s="71"/>
      <c r="EK79" s="69">
        <f>データ!EF7</f>
        <v>24.2</v>
      </c>
      <c r="EL79" s="70"/>
      <c r="EM79" s="70"/>
      <c r="EN79" s="70"/>
      <c r="EO79" s="70"/>
      <c r="EP79" s="70"/>
      <c r="EQ79" s="70"/>
      <c r="ER79" s="70"/>
      <c r="ES79" s="70"/>
      <c r="ET79" s="70"/>
      <c r="EU79" s="70"/>
      <c r="EV79" s="70"/>
      <c r="EW79" s="70"/>
      <c r="EX79" s="70"/>
      <c r="EY79" s="71"/>
      <c r="EZ79" s="69">
        <f>データ!EG7</f>
        <v>27</v>
      </c>
      <c r="FA79" s="70"/>
      <c r="FB79" s="70"/>
      <c r="FC79" s="70"/>
      <c r="FD79" s="70"/>
      <c r="FE79" s="70"/>
      <c r="FF79" s="70"/>
      <c r="FG79" s="70"/>
      <c r="FH79" s="70"/>
      <c r="FI79" s="70"/>
      <c r="FJ79" s="70"/>
      <c r="FK79" s="70"/>
      <c r="FL79" s="70"/>
      <c r="FM79" s="70"/>
      <c r="FN79" s="71"/>
      <c r="FO79" s="69">
        <f>データ!EH7</f>
        <v>31.4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62.5</v>
      </c>
      <c r="GU79" s="70"/>
      <c r="GV79" s="70"/>
      <c r="GW79" s="70"/>
      <c r="GX79" s="70"/>
      <c r="GY79" s="70"/>
      <c r="GZ79" s="70"/>
      <c r="HA79" s="70"/>
      <c r="HB79" s="70"/>
      <c r="HC79" s="70"/>
      <c r="HD79" s="70"/>
      <c r="HE79" s="70"/>
      <c r="HF79" s="70"/>
      <c r="HG79" s="70"/>
      <c r="HH79" s="71"/>
      <c r="HI79" s="69">
        <f>データ!EP7</f>
        <v>58.5</v>
      </c>
      <c r="HJ79" s="70"/>
      <c r="HK79" s="70"/>
      <c r="HL79" s="70"/>
      <c r="HM79" s="70"/>
      <c r="HN79" s="70"/>
      <c r="HO79" s="70"/>
      <c r="HP79" s="70"/>
      <c r="HQ79" s="70"/>
      <c r="HR79" s="70"/>
      <c r="HS79" s="70"/>
      <c r="HT79" s="70"/>
      <c r="HU79" s="70"/>
      <c r="HV79" s="70"/>
      <c r="HW79" s="71"/>
      <c r="HX79" s="69">
        <f>データ!EQ7</f>
        <v>62.7</v>
      </c>
      <c r="HY79" s="70"/>
      <c r="HZ79" s="70"/>
      <c r="IA79" s="70"/>
      <c r="IB79" s="70"/>
      <c r="IC79" s="70"/>
      <c r="ID79" s="70"/>
      <c r="IE79" s="70"/>
      <c r="IF79" s="70"/>
      <c r="IG79" s="70"/>
      <c r="IH79" s="70"/>
      <c r="II79" s="70"/>
      <c r="IJ79" s="70"/>
      <c r="IK79" s="70"/>
      <c r="IL79" s="71"/>
      <c r="IM79" s="69">
        <f>データ!ER7</f>
        <v>52.5</v>
      </c>
      <c r="IN79" s="70"/>
      <c r="IO79" s="70"/>
      <c r="IP79" s="70"/>
      <c r="IQ79" s="70"/>
      <c r="IR79" s="70"/>
      <c r="IS79" s="70"/>
      <c r="IT79" s="70"/>
      <c r="IU79" s="70"/>
      <c r="IV79" s="70"/>
      <c r="IW79" s="70"/>
      <c r="IX79" s="70"/>
      <c r="IY79" s="70"/>
      <c r="IZ79" s="70"/>
      <c r="JA79" s="71"/>
      <c r="JB79" s="69">
        <f>データ!ES7</f>
        <v>57.1</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18015660</v>
      </c>
      <c r="KH79" s="67"/>
      <c r="KI79" s="67"/>
      <c r="KJ79" s="67"/>
      <c r="KK79" s="67"/>
      <c r="KL79" s="67"/>
      <c r="KM79" s="67"/>
      <c r="KN79" s="67"/>
      <c r="KO79" s="67"/>
      <c r="KP79" s="67"/>
      <c r="KQ79" s="67"/>
      <c r="KR79" s="67"/>
      <c r="KS79" s="67"/>
      <c r="KT79" s="67"/>
      <c r="KU79" s="68"/>
      <c r="KV79" s="66">
        <f>データ!FA7</f>
        <v>18548173</v>
      </c>
      <c r="KW79" s="67"/>
      <c r="KX79" s="67"/>
      <c r="KY79" s="67"/>
      <c r="KZ79" s="67"/>
      <c r="LA79" s="67"/>
      <c r="LB79" s="67"/>
      <c r="LC79" s="67"/>
      <c r="LD79" s="67"/>
      <c r="LE79" s="67"/>
      <c r="LF79" s="67"/>
      <c r="LG79" s="67"/>
      <c r="LH79" s="67"/>
      <c r="LI79" s="67"/>
      <c r="LJ79" s="68"/>
      <c r="LK79" s="66">
        <f>データ!FB7</f>
        <v>18824381</v>
      </c>
      <c r="LL79" s="67"/>
      <c r="LM79" s="67"/>
      <c r="LN79" s="67"/>
      <c r="LO79" s="67"/>
      <c r="LP79" s="67"/>
      <c r="LQ79" s="67"/>
      <c r="LR79" s="67"/>
      <c r="LS79" s="67"/>
      <c r="LT79" s="67"/>
      <c r="LU79" s="67"/>
      <c r="LV79" s="67"/>
      <c r="LW79" s="67"/>
      <c r="LX79" s="67"/>
      <c r="LY79" s="68"/>
      <c r="LZ79" s="66">
        <f>データ!FC7</f>
        <v>19582924</v>
      </c>
      <c r="MA79" s="67"/>
      <c r="MB79" s="67"/>
      <c r="MC79" s="67"/>
      <c r="MD79" s="67"/>
      <c r="ME79" s="67"/>
      <c r="MF79" s="67"/>
      <c r="MG79" s="67"/>
      <c r="MH79" s="67"/>
      <c r="MI79" s="67"/>
      <c r="MJ79" s="67"/>
      <c r="MK79" s="67"/>
      <c r="ML79" s="67"/>
      <c r="MM79" s="67"/>
      <c r="MN79" s="68"/>
      <c r="MO79" s="66">
        <f>データ!FD7</f>
        <v>20112680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vY1MOudty7jRXxFDFnrNem5FJAx3inYh9bsxW3iZzxkXvYUIEcyXV/iFPpJs5SqrKfBH3814Yf1cl2sX1LInw==" saltValue="47mHhrD3upOrR9hTbCiTI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70" t="s">
        <v>111</v>
      </c>
      <c r="AJ4" s="171"/>
      <c r="AK4" s="171"/>
      <c r="AL4" s="171"/>
      <c r="AM4" s="171"/>
      <c r="AN4" s="171"/>
      <c r="AO4" s="171"/>
      <c r="AP4" s="171"/>
      <c r="AQ4" s="171"/>
      <c r="AR4" s="171"/>
      <c r="AS4" s="172"/>
      <c r="AT4" s="169" t="s">
        <v>112</v>
      </c>
      <c r="AU4" s="168"/>
      <c r="AV4" s="168"/>
      <c r="AW4" s="168"/>
      <c r="AX4" s="168"/>
      <c r="AY4" s="168"/>
      <c r="AZ4" s="168"/>
      <c r="BA4" s="168"/>
      <c r="BB4" s="168"/>
      <c r="BC4" s="168"/>
      <c r="BD4" s="168"/>
      <c r="BE4" s="169" t="s">
        <v>113</v>
      </c>
      <c r="BF4" s="168"/>
      <c r="BG4" s="168"/>
      <c r="BH4" s="168"/>
      <c r="BI4" s="168"/>
      <c r="BJ4" s="168"/>
      <c r="BK4" s="168"/>
      <c r="BL4" s="168"/>
      <c r="BM4" s="168"/>
      <c r="BN4" s="168"/>
      <c r="BO4" s="168"/>
      <c r="BP4" s="170" t="s">
        <v>114</v>
      </c>
      <c r="BQ4" s="171"/>
      <c r="BR4" s="171"/>
      <c r="BS4" s="171"/>
      <c r="BT4" s="171"/>
      <c r="BU4" s="171"/>
      <c r="BV4" s="171"/>
      <c r="BW4" s="171"/>
      <c r="BX4" s="171"/>
      <c r="BY4" s="171"/>
      <c r="BZ4" s="172"/>
      <c r="CA4" s="168" t="s">
        <v>115</v>
      </c>
      <c r="CB4" s="168"/>
      <c r="CC4" s="168"/>
      <c r="CD4" s="168"/>
      <c r="CE4" s="168"/>
      <c r="CF4" s="168"/>
      <c r="CG4" s="168"/>
      <c r="CH4" s="168"/>
      <c r="CI4" s="168"/>
      <c r="CJ4" s="168"/>
      <c r="CK4" s="168"/>
      <c r="CL4" s="169" t="s">
        <v>116</v>
      </c>
      <c r="CM4" s="168"/>
      <c r="CN4" s="168"/>
      <c r="CO4" s="168"/>
      <c r="CP4" s="168"/>
      <c r="CQ4" s="168"/>
      <c r="CR4" s="168"/>
      <c r="CS4" s="168"/>
      <c r="CT4" s="168"/>
      <c r="CU4" s="168"/>
      <c r="CV4" s="168"/>
      <c r="CW4" s="168" t="s">
        <v>117</v>
      </c>
      <c r="CX4" s="168"/>
      <c r="CY4" s="168"/>
      <c r="CZ4" s="168"/>
      <c r="DA4" s="168"/>
      <c r="DB4" s="168"/>
      <c r="DC4" s="168"/>
      <c r="DD4" s="168"/>
      <c r="DE4" s="168"/>
      <c r="DF4" s="168"/>
      <c r="DG4" s="168"/>
      <c r="DH4" s="168" t="s">
        <v>118</v>
      </c>
      <c r="DI4" s="168"/>
      <c r="DJ4" s="168"/>
      <c r="DK4" s="168"/>
      <c r="DL4" s="168"/>
      <c r="DM4" s="168"/>
      <c r="DN4" s="168"/>
      <c r="DO4" s="168"/>
      <c r="DP4" s="168"/>
      <c r="DQ4" s="168"/>
      <c r="DR4" s="168"/>
      <c r="DS4" s="169" t="s">
        <v>119</v>
      </c>
      <c r="DT4" s="168"/>
      <c r="DU4" s="168"/>
      <c r="DV4" s="168"/>
      <c r="DW4" s="168"/>
      <c r="DX4" s="168"/>
      <c r="DY4" s="168"/>
      <c r="DZ4" s="168"/>
      <c r="EA4" s="168"/>
      <c r="EB4" s="168"/>
      <c r="EC4" s="168"/>
      <c r="ED4" s="170" t="s">
        <v>120</v>
      </c>
      <c r="EE4" s="171"/>
      <c r="EF4" s="171"/>
      <c r="EG4" s="171"/>
      <c r="EH4" s="171"/>
      <c r="EI4" s="171"/>
      <c r="EJ4" s="171"/>
      <c r="EK4" s="171"/>
      <c r="EL4" s="171"/>
      <c r="EM4" s="171"/>
      <c r="EN4" s="172"/>
      <c r="EO4" s="168" t="s">
        <v>121</v>
      </c>
      <c r="EP4" s="168"/>
      <c r="EQ4" s="168"/>
      <c r="ER4" s="168"/>
      <c r="ES4" s="168"/>
      <c r="ET4" s="168"/>
      <c r="EU4" s="168"/>
      <c r="EV4" s="168"/>
      <c r="EW4" s="168"/>
      <c r="EX4" s="168"/>
      <c r="EY4" s="168"/>
      <c r="EZ4" s="168" t="s">
        <v>122</v>
      </c>
      <c r="FA4" s="168"/>
      <c r="FB4" s="168"/>
      <c r="FC4" s="168"/>
      <c r="FD4" s="168"/>
      <c r="FE4" s="168"/>
      <c r="FF4" s="168"/>
      <c r="FG4" s="168"/>
      <c r="FH4" s="168"/>
      <c r="FI4" s="168"/>
      <c r="FJ4" s="168"/>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160</v>
      </c>
      <c r="AX5" s="49" t="s">
        <v>161</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158</v>
      </c>
      <c r="BQ5" s="49" t="s">
        <v>148</v>
      </c>
      <c r="BR5" s="49" t="s">
        <v>159</v>
      </c>
      <c r="BS5" s="49" t="s">
        <v>150</v>
      </c>
      <c r="BT5" s="49" t="s">
        <v>151</v>
      </c>
      <c r="BU5" s="49" t="s">
        <v>152</v>
      </c>
      <c r="BV5" s="49" t="s">
        <v>153</v>
      </c>
      <c r="BW5" s="49" t="s">
        <v>154</v>
      </c>
      <c r="BX5" s="49" t="s">
        <v>155</v>
      </c>
      <c r="BY5" s="49" t="s">
        <v>156</v>
      </c>
      <c r="BZ5" s="49" t="s">
        <v>157</v>
      </c>
      <c r="CA5" s="49" t="s">
        <v>158</v>
      </c>
      <c r="CB5" s="49" t="s">
        <v>162</v>
      </c>
      <c r="CC5" s="49" t="s">
        <v>159</v>
      </c>
      <c r="CD5" s="49" t="s">
        <v>160</v>
      </c>
      <c r="CE5" s="49" t="s">
        <v>161</v>
      </c>
      <c r="CF5" s="49" t="s">
        <v>152</v>
      </c>
      <c r="CG5" s="49" t="s">
        <v>153</v>
      </c>
      <c r="CH5" s="49" t="s">
        <v>154</v>
      </c>
      <c r="CI5" s="49" t="s">
        <v>155</v>
      </c>
      <c r="CJ5" s="49" t="s">
        <v>156</v>
      </c>
      <c r="CK5" s="49" t="s">
        <v>157</v>
      </c>
      <c r="CL5" s="49" t="s">
        <v>158</v>
      </c>
      <c r="CM5" s="49" t="s">
        <v>148</v>
      </c>
      <c r="CN5" s="49" t="s">
        <v>149</v>
      </c>
      <c r="CO5" s="49" t="s">
        <v>150</v>
      </c>
      <c r="CP5" s="49" t="s">
        <v>151</v>
      </c>
      <c r="CQ5" s="49" t="s">
        <v>152</v>
      </c>
      <c r="CR5" s="49" t="s">
        <v>153</v>
      </c>
      <c r="CS5" s="49" t="s">
        <v>154</v>
      </c>
      <c r="CT5" s="49" t="s">
        <v>155</v>
      </c>
      <c r="CU5" s="49" t="s">
        <v>156</v>
      </c>
      <c r="CV5" s="49" t="s">
        <v>157</v>
      </c>
      <c r="CW5" s="49" t="s">
        <v>158</v>
      </c>
      <c r="CX5" s="49" t="s">
        <v>148</v>
      </c>
      <c r="CY5" s="49" t="s">
        <v>159</v>
      </c>
      <c r="CZ5" s="49" t="s">
        <v>150</v>
      </c>
      <c r="DA5" s="49" t="s">
        <v>161</v>
      </c>
      <c r="DB5" s="49" t="s">
        <v>152</v>
      </c>
      <c r="DC5" s="49" t="s">
        <v>153</v>
      </c>
      <c r="DD5" s="49" t="s">
        <v>154</v>
      </c>
      <c r="DE5" s="49" t="s">
        <v>155</v>
      </c>
      <c r="DF5" s="49" t="s">
        <v>156</v>
      </c>
      <c r="DG5" s="49" t="s">
        <v>157</v>
      </c>
      <c r="DH5" s="49" t="s">
        <v>158</v>
      </c>
      <c r="DI5" s="49" t="s">
        <v>162</v>
      </c>
      <c r="DJ5" s="49" t="s">
        <v>159</v>
      </c>
      <c r="DK5" s="49" t="s">
        <v>150</v>
      </c>
      <c r="DL5" s="49" t="s">
        <v>151</v>
      </c>
      <c r="DM5" s="49" t="s">
        <v>152</v>
      </c>
      <c r="DN5" s="49" t="s">
        <v>153</v>
      </c>
      <c r="DO5" s="49" t="s">
        <v>154</v>
      </c>
      <c r="DP5" s="49" t="s">
        <v>155</v>
      </c>
      <c r="DQ5" s="49" t="s">
        <v>156</v>
      </c>
      <c r="DR5" s="49" t="s">
        <v>157</v>
      </c>
      <c r="DS5" s="49" t="s">
        <v>158</v>
      </c>
      <c r="DT5" s="49" t="s">
        <v>148</v>
      </c>
      <c r="DU5" s="49" t="s">
        <v>163</v>
      </c>
      <c r="DV5" s="49" t="s">
        <v>160</v>
      </c>
      <c r="DW5" s="49" t="s">
        <v>151</v>
      </c>
      <c r="DX5" s="49" t="s">
        <v>152</v>
      </c>
      <c r="DY5" s="49" t="s">
        <v>153</v>
      </c>
      <c r="DZ5" s="49" t="s">
        <v>154</v>
      </c>
      <c r="EA5" s="49" t="s">
        <v>155</v>
      </c>
      <c r="EB5" s="49" t="s">
        <v>156</v>
      </c>
      <c r="EC5" s="49" t="s">
        <v>157</v>
      </c>
      <c r="ED5" s="49" t="s">
        <v>158</v>
      </c>
      <c r="EE5" s="49" t="s">
        <v>148</v>
      </c>
      <c r="EF5" s="49" t="s">
        <v>159</v>
      </c>
      <c r="EG5" s="49" t="s">
        <v>150</v>
      </c>
      <c r="EH5" s="49" t="s">
        <v>151</v>
      </c>
      <c r="EI5" s="49" t="s">
        <v>152</v>
      </c>
      <c r="EJ5" s="49" t="s">
        <v>153</v>
      </c>
      <c r="EK5" s="49" t="s">
        <v>154</v>
      </c>
      <c r="EL5" s="49" t="s">
        <v>155</v>
      </c>
      <c r="EM5" s="49" t="s">
        <v>156</v>
      </c>
      <c r="EN5" s="49" t="s">
        <v>157</v>
      </c>
      <c r="EO5" s="49" t="s">
        <v>158</v>
      </c>
      <c r="EP5" s="49" t="s">
        <v>148</v>
      </c>
      <c r="EQ5" s="49" t="s">
        <v>159</v>
      </c>
      <c r="ER5" s="49" t="s">
        <v>160</v>
      </c>
      <c r="ES5" s="49" t="s">
        <v>161</v>
      </c>
      <c r="ET5" s="49" t="s">
        <v>152</v>
      </c>
      <c r="EU5" s="49" t="s">
        <v>153</v>
      </c>
      <c r="EV5" s="49" t="s">
        <v>154</v>
      </c>
      <c r="EW5" s="49" t="s">
        <v>155</v>
      </c>
      <c r="EX5" s="49" t="s">
        <v>156</v>
      </c>
      <c r="EY5" s="49" t="s">
        <v>164</v>
      </c>
      <c r="EZ5" s="49" t="s">
        <v>158</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165</v>
      </c>
      <c r="B6" s="50">
        <f>B8</f>
        <v>2024</v>
      </c>
      <c r="C6" s="50">
        <f t="shared" ref="C6:M6" si="2">C8</f>
        <v>197510</v>
      </c>
      <c r="D6" s="50">
        <f t="shared" si="2"/>
        <v>46</v>
      </c>
      <c r="E6" s="50">
        <f t="shared" si="2"/>
        <v>6</v>
      </c>
      <c r="F6" s="50">
        <f t="shared" si="2"/>
        <v>0</v>
      </c>
      <c r="G6" s="50">
        <f t="shared" si="2"/>
        <v>1</v>
      </c>
      <c r="H6" s="165" t="str">
        <f>IF(H8&lt;&gt;I8,H8,"")&amp;IF(I8&lt;&gt;J8,I8,"")&amp;"　"&amp;J8</f>
        <v>山梨県　地方独立行政法人大月市立中央病院</v>
      </c>
      <c r="I6" s="166"/>
      <c r="J6" s="167"/>
      <c r="K6" s="50" t="str">
        <f t="shared" si="2"/>
        <v>地方独立行政法人</v>
      </c>
      <c r="L6" s="50" t="str">
        <f t="shared" si="2"/>
        <v>病院事業</v>
      </c>
      <c r="M6" s="50" t="str">
        <f t="shared" si="2"/>
        <v>一般病院</v>
      </c>
      <c r="N6" s="50" t="str">
        <f>N8</f>
        <v>100床以上～200床未満</v>
      </c>
      <c r="O6" s="50" t="str">
        <f>O8</f>
        <v>非設置</v>
      </c>
      <c r="P6" s="50" t="str">
        <f>P8</f>
        <v>直営</v>
      </c>
      <c r="Q6" s="51">
        <f t="shared" ref="Q6:AH6" si="3">Q8</f>
        <v>15</v>
      </c>
      <c r="R6" s="50" t="str">
        <f t="shared" si="3"/>
        <v>-</v>
      </c>
      <c r="S6" s="50" t="str">
        <f t="shared" si="3"/>
        <v>ド 透 訓</v>
      </c>
      <c r="T6" s="50" t="str">
        <f t="shared" si="3"/>
        <v>救 感 へ 災 輪</v>
      </c>
      <c r="U6" s="51" t="str">
        <f>U8</f>
        <v>-</v>
      </c>
      <c r="V6" s="51">
        <f>V8</f>
        <v>14987</v>
      </c>
      <c r="W6" s="50" t="str">
        <f>W8</f>
        <v>-</v>
      </c>
      <c r="X6" s="50" t="str">
        <f t="shared" ref="X6" si="4">X8</f>
        <v>第２種該当</v>
      </c>
      <c r="Y6" s="50" t="str">
        <f t="shared" si="3"/>
        <v>１０：１</v>
      </c>
      <c r="Z6" s="51">
        <f t="shared" si="3"/>
        <v>151</v>
      </c>
      <c r="AA6" s="51">
        <f t="shared" si="3"/>
        <v>42</v>
      </c>
      <c r="AB6" s="51" t="str">
        <f t="shared" si="3"/>
        <v>-</v>
      </c>
      <c r="AC6" s="51" t="str">
        <f t="shared" si="3"/>
        <v>-</v>
      </c>
      <c r="AD6" s="51">
        <f t="shared" si="3"/>
        <v>4</v>
      </c>
      <c r="AE6" s="51">
        <f t="shared" si="3"/>
        <v>197</v>
      </c>
      <c r="AF6" s="51">
        <f t="shared" si="3"/>
        <v>42</v>
      </c>
      <c r="AG6" s="51">
        <f t="shared" si="3"/>
        <v>42</v>
      </c>
      <c r="AH6" s="51">
        <f t="shared" si="3"/>
        <v>84</v>
      </c>
      <c r="AI6" s="52">
        <f>IF(AI8="-",NA(),AI8)</f>
        <v>103.5</v>
      </c>
      <c r="AJ6" s="52">
        <f t="shared" ref="AJ6:AR6" si="5">IF(AJ8="-",NA(),AJ8)</f>
        <v>113.1</v>
      </c>
      <c r="AK6" s="52">
        <f t="shared" si="5"/>
        <v>109.7</v>
      </c>
      <c r="AL6" s="52">
        <f t="shared" si="5"/>
        <v>100.2</v>
      </c>
      <c r="AM6" s="52">
        <f t="shared" si="5"/>
        <v>92.7</v>
      </c>
      <c r="AN6" s="52">
        <f t="shared" si="5"/>
        <v>100.6</v>
      </c>
      <c r="AO6" s="52">
        <f t="shared" si="5"/>
        <v>105.9</v>
      </c>
      <c r="AP6" s="52">
        <f t="shared" si="5"/>
        <v>104.3</v>
      </c>
      <c r="AQ6" s="52">
        <f t="shared" si="5"/>
        <v>96.3</v>
      </c>
      <c r="AR6" s="52">
        <f t="shared" si="5"/>
        <v>93</v>
      </c>
      <c r="AS6" s="52" t="str">
        <f>IF(AS8="-","【-】","【"&amp;SUBSTITUTE(TEXT(AS8,"#,##0.0"),"-","△")&amp;"】")</f>
        <v>【93.7】</v>
      </c>
      <c r="AT6" s="52">
        <f>IF(AT8="-",NA(),AT8)</f>
        <v>75.400000000000006</v>
      </c>
      <c r="AU6" s="52">
        <f t="shared" ref="AU6:BC6" si="6">IF(AU8="-",NA(),AU8)</f>
        <v>86.4</v>
      </c>
      <c r="AV6" s="52">
        <f t="shared" si="6"/>
        <v>87.4</v>
      </c>
      <c r="AW6" s="52">
        <f t="shared" si="6"/>
        <v>81.900000000000006</v>
      </c>
      <c r="AX6" s="52">
        <f t="shared" si="6"/>
        <v>76.599999999999994</v>
      </c>
      <c r="AY6" s="52">
        <f t="shared" si="6"/>
        <v>80.7</v>
      </c>
      <c r="AZ6" s="52">
        <f t="shared" si="6"/>
        <v>82.2</v>
      </c>
      <c r="BA6" s="52">
        <f t="shared" si="6"/>
        <v>81.7</v>
      </c>
      <c r="BB6" s="52">
        <f t="shared" si="6"/>
        <v>81</v>
      </c>
      <c r="BC6" s="52">
        <f t="shared" si="6"/>
        <v>79.7</v>
      </c>
      <c r="BD6" s="52" t="str">
        <f>IF(BD8="-","【-】","【"&amp;SUBSTITUTE(TEXT(BD8,"#,##0.0"),"-","△")&amp;"】")</f>
        <v>【85.2】</v>
      </c>
      <c r="BE6" s="52">
        <f>IF(BE8="-",NA(),BE8)</f>
        <v>72.5</v>
      </c>
      <c r="BF6" s="52">
        <f t="shared" ref="BF6:BN6" si="7">IF(BF8="-",NA(),BF8)</f>
        <v>83.3</v>
      </c>
      <c r="BG6" s="52">
        <f t="shared" si="7"/>
        <v>84.4</v>
      </c>
      <c r="BH6" s="52">
        <f t="shared" si="7"/>
        <v>78.7</v>
      </c>
      <c r="BI6" s="52">
        <f t="shared" si="7"/>
        <v>73.599999999999994</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34.299999999999997</v>
      </c>
      <c r="BQ6" s="52">
        <f t="shared" ref="BQ6:BY6" si="8">IF(BQ8="-",NA(),BQ8)</f>
        <v>36.299999999999997</v>
      </c>
      <c r="BR6" s="52">
        <f t="shared" si="8"/>
        <v>34.700000000000003</v>
      </c>
      <c r="BS6" s="52">
        <f t="shared" si="8"/>
        <v>34.9</v>
      </c>
      <c r="BT6" s="52">
        <f t="shared" si="8"/>
        <v>31.8</v>
      </c>
      <c r="BU6" s="52">
        <f t="shared" si="8"/>
        <v>65.8</v>
      </c>
      <c r="BV6" s="52">
        <f t="shared" si="8"/>
        <v>65</v>
      </c>
      <c r="BW6" s="52">
        <f t="shared" si="8"/>
        <v>63.3</v>
      </c>
      <c r="BX6" s="52">
        <f t="shared" si="8"/>
        <v>64.7</v>
      </c>
      <c r="BY6" s="52">
        <f t="shared" si="8"/>
        <v>67.900000000000006</v>
      </c>
      <c r="BZ6" s="52" t="str">
        <f>IF(BZ8="-","【-】","【"&amp;SUBSTITUTE(TEXT(BZ8,"#,##0.0"),"-","△")&amp;"】")</f>
        <v>【70.7】</v>
      </c>
      <c r="CA6" s="53">
        <f>IF(CA8="-",NA(),CA8)</f>
        <v>33596</v>
      </c>
      <c r="CB6" s="53">
        <f t="shared" ref="CB6:CJ6" si="9">IF(CB8="-",NA(),CB8)</f>
        <v>37300</v>
      </c>
      <c r="CC6" s="53">
        <f t="shared" si="9"/>
        <v>40222</v>
      </c>
      <c r="CD6" s="53">
        <f t="shared" si="9"/>
        <v>36473</v>
      </c>
      <c r="CE6" s="53">
        <f t="shared" si="9"/>
        <v>41753</v>
      </c>
      <c r="CF6" s="53">
        <f t="shared" si="9"/>
        <v>37855</v>
      </c>
      <c r="CG6" s="53">
        <f t="shared" si="9"/>
        <v>39289</v>
      </c>
      <c r="CH6" s="53">
        <f t="shared" si="9"/>
        <v>40846</v>
      </c>
      <c r="CI6" s="53">
        <f t="shared" si="9"/>
        <v>41075</v>
      </c>
      <c r="CJ6" s="53">
        <f t="shared" si="9"/>
        <v>41859</v>
      </c>
      <c r="CK6" s="52" t="str">
        <f>IF(CK8="-","【-】","【"&amp;SUBSTITUTE(TEXT(CK8,"#,##0"),"-","△")&amp;"】")</f>
        <v>【63,608】</v>
      </c>
      <c r="CL6" s="53">
        <f>IF(CL8="-",NA(),CL8)</f>
        <v>13936</v>
      </c>
      <c r="CM6" s="53">
        <f t="shared" ref="CM6:CU6" si="10">IF(CM8="-",NA(),CM8)</f>
        <v>13609</v>
      </c>
      <c r="CN6" s="53">
        <f t="shared" si="10"/>
        <v>14322</v>
      </c>
      <c r="CO6" s="53">
        <f t="shared" si="10"/>
        <v>13113</v>
      </c>
      <c r="CP6" s="53">
        <f t="shared" si="10"/>
        <v>12579</v>
      </c>
      <c r="CQ6" s="53">
        <f t="shared" si="10"/>
        <v>11234</v>
      </c>
      <c r="CR6" s="53">
        <f t="shared" si="10"/>
        <v>11512</v>
      </c>
      <c r="CS6" s="53">
        <f t="shared" si="10"/>
        <v>11831</v>
      </c>
      <c r="CT6" s="53">
        <f t="shared" si="10"/>
        <v>11652</v>
      </c>
      <c r="CU6" s="53">
        <f t="shared" si="10"/>
        <v>11744</v>
      </c>
      <c r="CV6" s="52" t="str">
        <f>IF(CV8="-","【-】","【"&amp;SUBSTITUTE(TEXT(CV8,"#,##0"),"-","△")&amp;"】")</f>
        <v>【18,510】</v>
      </c>
      <c r="CW6" s="52">
        <f>IF(CW8="-",NA(),CW8)</f>
        <v>56.7</v>
      </c>
      <c r="CX6" s="52">
        <f t="shared" ref="CX6:DF6" si="11">IF(CX8="-",NA(),CX8)</f>
        <v>55.6</v>
      </c>
      <c r="CY6" s="52">
        <f t="shared" si="11"/>
        <v>54.2</v>
      </c>
      <c r="CZ6" s="52">
        <f t="shared" si="11"/>
        <v>62.1</v>
      </c>
      <c r="DA6" s="52">
        <f t="shared" si="11"/>
        <v>69.400000000000006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13.3</v>
      </c>
      <c r="DI6" s="52">
        <f t="shared" ref="DI6:DQ6" si="12">IF(DI8="-",NA(),DI8)</f>
        <v>12.4</v>
      </c>
      <c r="DJ6" s="52">
        <f t="shared" si="12"/>
        <v>12.5</v>
      </c>
      <c r="DK6" s="52">
        <f t="shared" si="12"/>
        <v>12</v>
      </c>
      <c r="DL6" s="52">
        <f t="shared" si="12"/>
        <v>11.9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0</v>
      </c>
      <c r="DV6" s="52">
        <f t="shared" si="13"/>
        <v>0</v>
      </c>
      <c r="DW6" s="52">
        <f t="shared" si="13"/>
        <v>8.4</v>
      </c>
      <c r="DX6" s="52">
        <f t="shared" si="13"/>
        <v>124.2</v>
      </c>
      <c r="DY6" s="52">
        <f t="shared" si="13"/>
        <v>121.6</v>
      </c>
      <c r="DZ6" s="52">
        <f t="shared" si="13"/>
        <v>118.9</v>
      </c>
      <c r="EA6" s="52">
        <f t="shared" si="13"/>
        <v>121.9</v>
      </c>
      <c r="EB6" s="52">
        <f t="shared" si="13"/>
        <v>114.5</v>
      </c>
      <c r="EC6" s="52" t="str">
        <f>IF(EC8="-","【-】","【"&amp;SUBSTITUTE(TEXT(EC8,"#,##0.0"),"-","△")&amp;"】")</f>
        <v>【54.3】</v>
      </c>
      <c r="ED6" s="52">
        <f>IF(ED8="-",NA(),ED8)</f>
        <v>15.6</v>
      </c>
      <c r="EE6" s="52">
        <f t="shared" ref="EE6:EM6" si="14">IF(EE8="-",NA(),EE8)</f>
        <v>19.5</v>
      </c>
      <c r="EF6" s="52">
        <f t="shared" si="14"/>
        <v>24.2</v>
      </c>
      <c r="EG6" s="52">
        <f t="shared" si="14"/>
        <v>27</v>
      </c>
      <c r="EH6" s="52">
        <f t="shared" si="14"/>
        <v>31.4</v>
      </c>
      <c r="EI6" s="52">
        <f t="shared" si="14"/>
        <v>56.9</v>
      </c>
      <c r="EJ6" s="52">
        <f t="shared" si="14"/>
        <v>58.1</v>
      </c>
      <c r="EK6" s="52">
        <f t="shared" si="14"/>
        <v>59.4</v>
      </c>
      <c r="EL6" s="52">
        <f t="shared" si="14"/>
        <v>59.1</v>
      </c>
      <c r="EM6" s="52">
        <f t="shared" si="14"/>
        <v>60</v>
      </c>
      <c r="EN6" s="52" t="str">
        <f>IF(EN8="-","【-】","【"&amp;SUBSTITUTE(TEXT(EN8,"#,##0.0"),"-","△")&amp;"】")</f>
        <v>【58.0】</v>
      </c>
      <c r="EO6" s="52">
        <f>IF(EO8="-",NA(),EO8)</f>
        <v>62.5</v>
      </c>
      <c r="EP6" s="52">
        <f t="shared" ref="EP6:EX6" si="15">IF(EP8="-",NA(),EP8)</f>
        <v>58.5</v>
      </c>
      <c r="EQ6" s="52">
        <f t="shared" si="15"/>
        <v>62.7</v>
      </c>
      <c r="ER6" s="52">
        <f t="shared" si="15"/>
        <v>52.5</v>
      </c>
      <c r="ES6" s="52">
        <f t="shared" si="15"/>
        <v>57.1</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18015660</v>
      </c>
      <c r="FA6" s="53">
        <f t="shared" ref="FA6:FI6" si="16">IF(FA8="-",NA(),FA8)</f>
        <v>18548173</v>
      </c>
      <c r="FB6" s="53">
        <f t="shared" si="16"/>
        <v>18824381</v>
      </c>
      <c r="FC6" s="53">
        <f t="shared" si="16"/>
        <v>19582924</v>
      </c>
      <c r="FD6" s="53">
        <f t="shared" si="16"/>
        <v>20112680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166</v>
      </c>
      <c r="B7" s="50">
        <f t="shared" ref="B7:AH7" si="17">B8</f>
        <v>2024</v>
      </c>
      <c r="C7" s="50">
        <f t="shared" si="17"/>
        <v>197510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100床以上～200床未満</v>
      </c>
      <c r="O7" s="50" t="str">
        <f>O8</f>
        <v>非設置</v>
      </c>
      <c r="P7" s="50" t="str">
        <f>P8</f>
        <v>直営</v>
      </c>
      <c r="Q7" s="51">
        <f t="shared" si="17"/>
        <v>15</v>
      </c>
      <c r="R7" s="50" t="str">
        <f t="shared" si="17"/>
        <v>-</v>
      </c>
      <c r="S7" s="50" t="str">
        <f t="shared" si="17"/>
        <v>ド 透 訓</v>
      </c>
      <c r="T7" s="50" t="str">
        <f t="shared" si="17"/>
        <v>救 感 へ 災 輪</v>
      </c>
      <c r="U7" s="51" t="str">
        <f>U8</f>
        <v>-</v>
      </c>
      <c r="V7" s="51">
        <f>V8</f>
        <v>14987</v>
      </c>
      <c r="W7" s="50" t="str">
        <f>W8</f>
        <v>-</v>
      </c>
      <c r="X7" s="50" t="str">
        <f t="shared" si="17"/>
        <v>第２種該当</v>
      </c>
      <c r="Y7" s="50" t="str">
        <f t="shared" si="17"/>
        <v>１０：１</v>
      </c>
      <c r="Z7" s="51">
        <f t="shared" si="17"/>
        <v>151</v>
      </c>
      <c r="AA7" s="51">
        <f t="shared" si="17"/>
        <v>42</v>
      </c>
      <c r="AB7" s="51" t="str">
        <f t="shared" si="17"/>
        <v>-</v>
      </c>
      <c r="AC7" s="51" t="str">
        <f t="shared" si="17"/>
        <v>-</v>
      </c>
      <c r="AD7" s="51">
        <f t="shared" si="17"/>
        <v>4</v>
      </c>
      <c r="AE7" s="51">
        <f t="shared" si="17"/>
        <v>197</v>
      </c>
      <c r="AF7" s="51">
        <f t="shared" si="17"/>
        <v>42</v>
      </c>
      <c r="AG7" s="51">
        <f t="shared" si="17"/>
        <v>42</v>
      </c>
      <c r="AH7" s="51">
        <f t="shared" si="17"/>
        <v>84</v>
      </c>
      <c r="AI7" s="52">
        <f>AI8</f>
        <v>103.5</v>
      </c>
      <c r="AJ7" s="52">
        <f t="shared" ref="AJ7:AR7" si="18">AJ8</f>
        <v>113.1</v>
      </c>
      <c r="AK7" s="52">
        <f t="shared" si="18"/>
        <v>109.7</v>
      </c>
      <c r="AL7" s="52">
        <f t="shared" si="18"/>
        <v>100.2</v>
      </c>
      <c r="AM7" s="52">
        <f t="shared" si="18"/>
        <v>92.7</v>
      </c>
      <c r="AN7" s="52">
        <f t="shared" si="18"/>
        <v>100.6</v>
      </c>
      <c r="AO7" s="52">
        <f t="shared" si="18"/>
        <v>105.9</v>
      </c>
      <c r="AP7" s="52">
        <f t="shared" si="18"/>
        <v>104.3</v>
      </c>
      <c r="AQ7" s="52">
        <f t="shared" si="18"/>
        <v>96.3</v>
      </c>
      <c r="AR7" s="52">
        <f t="shared" si="18"/>
        <v>93</v>
      </c>
      <c r="AS7" s="52"/>
      <c r="AT7" s="52">
        <f>AT8</f>
        <v>75.400000000000006</v>
      </c>
      <c r="AU7" s="52">
        <f t="shared" ref="AU7:BC7" si="19">AU8</f>
        <v>86.4</v>
      </c>
      <c r="AV7" s="52">
        <f t="shared" si="19"/>
        <v>87.4</v>
      </c>
      <c r="AW7" s="52">
        <f t="shared" si="19"/>
        <v>81.900000000000006</v>
      </c>
      <c r="AX7" s="52">
        <f t="shared" si="19"/>
        <v>76.599999999999994</v>
      </c>
      <c r="AY7" s="52">
        <f t="shared" si="19"/>
        <v>80.7</v>
      </c>
      <c r="AZ7" s="52">
        <f t="shared" si="19"/>
        <v>82.2</v>
      </c>
      <c r="BA7" s="52">
        <f t="shared" si="19"/>
        <v>81.7</v>
      </c>
      <c r="BB7" s="52">
        <f t="shared" si="19"/>
        <v>81</v>
      </c>
      <c r="BC7" s="52">
        <f t="shared" si="19"/>
        <v>79.7</v>
      </c>
      <c r="BD7" s="52"/>
      <c r="BE7" s="52">
        <f>BE8</f>
        <v>72.5</v>
      </c>
      <c r="BF7" s="52">
        <f t="shared" ref="BF7:BN7" si="20">BF8</f>
        <v>83.3</v>
      </c>
      <c r="BG7" s="52">
        <f t="shared" si="20"/>
        <v>84.4</v>
      </c>
      <c r="BH7" s="52">
        <f t="shared" si="20"/>
        <v>78.7</v>
      </c>
      <c r="BI7" s="52">
        <f t="shared" si="20"/>
        <v>73.599999999999994</v>
      </c>
      <c r="BJ7" s="52">
        <f t="shared" si="20"/>
        <v>77.099999999999994</v>
      </c>
      <c r="BK7" s="52">
        <f t="shared" si="20"/>
        <v>78.599999999999994</v>
      </c>
      <c r="BL7" s="52">
        <f t="shared" si="20"/>
        <v>78.099999999999994</v>
      </c>
      <c r="BM7" s="52">
        <f t="shared" si="20"/>
        <v>77.5</v>
      </c>
      <c r="BN7" s="52">
        <f t="shared" si="20"/>
        <v>76</v>
      </c>
      <c r="BO7" s="52"/>
      <c r="BP7" s="52">
        <f>BP8</f>
        <v>34.299999999999997</v>
      </c>
      <c r="BQ7" s="52">
        <f t="shared" ref="BQ7:BY7" si="21">BQ8</f>
        <v>36.299999999999997</v>
      </c>
      <c r="BR7" s="52">
        <f t="shared" si="21"/>
        <v>34.700000000000003</v>
      </c>
      <c r="BS7" s="52">
        <f t="shared" si="21"/>
        <v>34.9</v>
      </c>
      <c r="BT7" s="52">
        <f t="shared" si="21"/>
        <v>31.8</v>
      </c>
      <c r="BU7" s="52">
        <f t="shared" si="21"/>
        <v>65.8</v>
      </c>
      <c r="BV7" s="52">
        <f t="shared" si="21"/>
        <v>65</v>
      </c>
      <c r="BW7" s="52">
        <f t="shared" si="21"/>
        <v>63.3</v>
      </c>
      <c r="BX7" s="52">
        <f t="shared" si="21"/>
        <v>64.7</v>
      </c>
      <c r="BY7" s="52">
        <f t="shared" si="21"/>
        <v>67.900000000000006</v>
      </c>
      <c r="BZ7" s="52"/>
      <c r="CA7" s="53">
        <f>CA8</f>
        <v>33596</v>
      </c>
      <c r="CB7" s="53">
        <f t="shared" ref="CB7:CJ7" si="22">CB8</f>
        <v>37300</v>
      </c>
      <c r="CC7" s="53">
        <f t="shared" si="22"/>
        <v>40222</v>
      </c>
      <c r="CD7" s="53">
        <f t="shared" si="22"/>
        <v>36473</v>
      </c>
      <c r="CE7" s="53">
        <f t="shared" si="22"/>
        <v>41753</v>
      </c>
      <c r="CF7" s="53">
        <f t="shared" si="22"/>
        <v>37855</v>
      </c>
      <c r="CG7" s="53">
        <f t="shared" si="22"/>
        <v>39289</v>
      </c>
      <c r="CH7" s="53">
        <f t="shared" si="22"/>
        <v>40846</v>
      </c>
      <c r="CI7" s="53">
        <f t="shared" si="22"/>
        <v>41075</v>
      </c>
      <c r="CJ7" s="53">
        <f t="shared" si="22"/>
        <v>41859</v>
      </c>
      <c r="CK7" s="52"/>
      <c r="CL7" s="53">
        <f>CL8</f>
        <v>13936</v>
      </c>
      <c r="CM7" s="53">
        <f t="shared" ref="CM7:CU7" si="23">CM8</f>
        <v>13609</v>
      </c>
      <c r="CN7" s="53">
        <f t="shared" si="23"/>
        <v>14322</v>
      </c>
      <c r="CO7" s="53">
        <f t="shared" si="23"/>
        <v>13113</v>
      </c>
      <c r="CP7" s="53">
        <f t="shared" si="23"/>
        <v>12579</v>
      </c>
      <c r="CQ7" s="53">
        <f t="shared" si="23"/>
        <v>11234</v>
      </c>
      <c r="CR7" s="53">
        <f t="shared" si="23"/>
        <v>11512</v>
      </c>
      <c r="CS7" s="53">
        <f t="shared" si="23"/>
        <v>11831</v>
      </c>
      <c r="CT7" s="53">
        <f t="shared" si="23"/>
        <v>11652</v>
      </c>
      <c r="CU7" s="53">
        <f t="shared" si="23"/>
        <v>11744</v>
      </c>
      <c r="CV7" s="52"/>
      <c r="CW7" s="52">
        <f>CW8</f>
        <v>56.7</v>
      </c>
      <c r="CX7" s="52">
        <f t="shared" ref="CX7:DF7" si="24">CX8</f>
        <v>55.6</v>
      </c>
      <c r="CY7" s="52">
        <f t="shared" si="24"/>
        <v>54.2</v>
      </c>
      <c r="CZ7" s="52">
        <f t="shared" si="24"/>
        <v>62.1</v>
      </c>
      <c r="DA7" s="52">
        <f t="shared" si="24"/>
        <v>69.400000000000006</v>
      </c>
      <c r="DB7" s="52">
        <f t="shared" si="24"/>
        <v>68.5</v>
      </c>
      <c r="DC7" s="52">
        <f t="shared" si="24"/>
        <v>67.099999999999994</v>
      </c>
      <c r="DD7" s="52">
        <f t="shared" si="24"/>
        <v>66.900000000000006</v>
      </c>
      <c r="DE7" s="52">
        <f t="shared" si="24"/>
        <v>68.099999999999994</v>
      </c>
      <c r="DF7" s="52">
        <f t="shared" si="24"/>
        <v>69.2</v>
      </c>
      <c r="DG7" s="52"/>
      <c r="DH7" s="52">
        <f>DH8</f>
        <v>13.3</v>
      </c>
      <c r="DI7" s="52">
        <f t="shared" ref="DI7:DQ7" si="25">DI8</f>
        <v>12.4</v>
      </c>
      <c r="DJ7" s="52">
        <f t="shared" si="25"/>
        <v>12.5</v>
      </c>
      <c r="DK7" s="52">
        <f t="shared" si="25"/>
        <v>12</v>
      </c>
      <c r="DL7" s="52">
        <f t="shared" si="25"/>
        <v>11.9</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0</v>
      </c>
      <c r="DV7" s="52">
        <f t="shared" si="26"/>
        <v>0</v>
      </c>
      <c r="DW7" s="52">
        <f t="shared" si="26"/>
        <v>8.4</v>
      </c>
      <c r="DX7" s="52">
        <f t="shared" si="26"/>
        <v>124.2</v>
      </c>
      <c r="DY7" s="52">
        <f t="shared" si="26"/>
        <v>121.6</v>
      </c>
      <c r="DZ7" s="52">
        <f t="shared" si="26"/>
        <v>118.9</v>
      </c>
      <c r="EA7" s="52">
        <f t="shared" si="26"/>
        <v>121.9</v>
      </c>
      <c r="EB7" s="52">
        <f t="shared" si="26"/>
        <v>114.5</v>
      </c>
      <c r="EC7" s="52"/>
      <c r="ED7" s="52">
        <f>ED8</f>
        <v>15.6</v>
      </c>
      <c r="EE7" s="52">
        <f t="shared" ref="EE7:EM7" si="27">EE8</f>
        <v>19.5</v>
      </c>
      <c r="EF7" s="52">
        <f t="shared" si="27"/>
        <v>24.2</v>
      </c>
      <c r="EG7" s="52">
        <f t="shared" si="27"/>
        <v>27</v>
      </c>
      <c r="EH7" s="52">
        <f t="shared" si="27"/>
        <v>31.4</v>
      </c>
      <c r="EI7" s="52">
        <f t="shared" si="27"/>
        <v>56.9</v>
      </c>
      <c r="EJ7" s="52">
        <f t="shared" si="27"/>
        <v>58.1</v>
      </c>
      <c r="EK7" s="52">
        <f t="shared" si="27"/>
        <v>59.4</v>
      </c>
      <c r="EL7" s="52">
        <f t="shared" si="27"/>
        <v>59.1</v>
      </c>
      <c r="EM7" s="52">
        <f t="shared" si="27"/>
        <v>60</v>
      </c>
      <c r="EN7" s="52"/>
      <c r="EO7" s="52">
        <f>EO8</f>
        <v>62.5</v>
      </c>
      <c r="EP7" s="52">
        <f t="shared" ref="EP7:EX7" si="28">EP8</f>
        <v>58.5</v>
      </c>
      <c r="EQ7" s="52">
        <f t="shared" si="28"/>
        <v>62.7</v>
      </c>
      <c r="ER7" s="52">
        <f t="shared" si="28"/>
        <v>52.5</v>
      </c>
      <c r="ES7" s="52">
        <f t="shared" si="28"/>
        <v>57.1</v>
      </c>
      <c r="ET7" s="52">
        <f t="shared" si="28"/>
        <v>72.900000000000006</v>
      </c>
      <c r="EU7" s="52">
        <f t="shared" si="28"/>
        <v>73.900000000000006</v>
      </c>
      <c r="EV7" s="52">
        <f t="shared" si="28"/>
        <v>74.3</v>
      </c>
      <c r="EW7" s="52">
        <f t="shared" si="28"/>
        <v>72.2</v>
      </c>
      <c r="EX7" s="52">
        <f t="shared" si="28"/>
        <v>72.400000000000006</v>
      </c>
      <c r="EY7" s="52"/>
      <c r="EZ7" s="53">
        <f>EZ8</f>
        <v>18015660</v>
      </c>
      <c r="FA7" s="53">
        <f t="shared" ref="FA7:FI7" si="29">FA8</f>
        <v>18548173</v>
      </c>
      <c r="FB7" s="53">
        <f t="shared" si="29"/>
        <v>18824381</v>
      </c>
      <c r="FC7" s="53">
        <f t="shared" si="29"/>
        <v>19582924</v>
      </c>
      <c r="FD7" s="53">
        <f t="shared" si="29"/>
        <v>20112680</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197510</v>
      </c>
      <c r="D8" s="55">
        <v>46</v>
      </c>
      <c r="E8" s="55">
        <v>6</v>
      </c>
      <c r="F8" s="55">
        <v>0</v>
      </c>
      <c r="G8" s="55">
        <v>1</v>
      </c>
      <c r="H8" s="55" t="s">
        <v>167</v>
      </c>
      <c r="I8" s="55" t="s">
        <v>168</v>
      </c>
      <c r="J8" s="55" t="s">
        <v>168</v>
      </c>
      <c r="K8" s="55" t="s">
        <v>169</v>
      </c>
      <c r="L8" s="55" t="s">
        <v>170</v>
      </c>
      <c r="M8" s="55" t="s">
        <v>171</v>
      </c>
      <c r="N8" s="55" t="s">
        <v>172</v>
      </c>
      <c r="O8" s="55" t="s">
        <v>173</v>
      </c>
      <c r="P8" s="55" t="s">
        <v>174</v>
      </c>
      <c r="Q8" s="56">
        <v>15</v>
      </c>
      <c r="R8" s="55" t="s">
        <v>40</v>
      </c>
      <c r="S8" s="55" t="s">
        <v>175</v>
      </c>
      <c r="T8" s="55" t="s">
        <v>176</v>
      </c>
      <c r="U8" s="56" t="s">
        <v>40</v>
      </c>
      <c r="V8" s="56">
        <v>14987</v>
      </c>
      <c r="W8" s="55" t="s">
        <v>40</v>
      </c>
      <c r="X8" s="55" t="s">
        <v>177</v>
      </c>
      <c r="Y8" s="57" t="s">
        <v>178</v>
      </c>
      <c r="Z8" s="56">
        <v>151</v>
      </c>
      <c r="AA8" s="56">
        <v>42</v>
      </c>
      <c r="AB8" s="56" t="s">
        <v>40</v>
      </c>
      <c r="AC8" s="56" t="s">
        <v>40</v>
      </c>
      <c r="AD8" s="56">
        <v>4</v>
      </c>
      <c r="AE8" s="56">
        <v>197</v>
      </c>
      <c r="AF8" s="56">
        <v>42</v>
      </c>
      <c r="AG8" s="56">
        <v>42</v>
      </c>
      <c r="AH8" s="56">
        <v>84</v>
      </c>
      <c r="AI8" s="58">
        <v>103.5</v>
      </c>
      <c r="AJ8" s="58">
        <v>113.1</v>
      </c>
      <c r="AK8" s="58">
        <v>109.7</v>
      </c>
      <c r="AL8" s="58">
        <v>100.2</v>
      </c>
      <c r="AM8" s="58">
        <v>92.7</v>
      </c>
      <c r="AN8" s="58">
        <v>100.6</v>
      </c>
      <c r="AO8" s="58">
        <v>105.9</v>
      </c>
      <c r="AP8" s="58">
        <v>104.3</v>
      </c>
      <c r="AQ8" s="58">
        <v>96.3</v>
      </c>
      <c r="AR8" s="58">
        <v>93</v>
      </c>
      <c r="AS8" s="58">
        <v>93.7</v>
      </c>
      <c r="AT8" s="58">
        <v>75.400000000000006</v>
      </c>
      <c r="AU8" s="58">
        <v>86.4</v>
      </c>
      <c r="AV8" s="58">
        <v>87.4</v>
      </c>
      <c r="AW8" s="58">
        <v>81.900000000000006</v>
      </c>
      <c r="AX8" s="58">
        <v>76.599999999999994</v>
      </c>
      <c r="AY8" s="58">
        <v>80.7</v>
      </c>
      <c r="AZ8" s="58">
        <v>82.2</v>
      </c>
      <c r="BA8" s="58">
        <v>81.7</v>
      </c>
      <c r="BB8" s="58">
        <v>81</v>
      </c>
      <c r="BC8" s="58">
        <v>79.7</v>
      </c>
      <c r="BD8" s="58">
        <v>85.2</v>
      </c>
      <c r="BE8" s="59">
        <v>72.5</v>
      </c>
      <c r="BF8" s="59">
        <v>83.3</v>
      </c>
      <c r="BG8" s="59">
        <v>84.4</v>
      </c>
      <c r="BH8" s="59">
        <v>78.7</v>
      </c>
      <c r="BI8" s="59">
        <v>73.599999999999994</v>
      </c>
      <c r="BJ8" s="59">
        <v>77.099999999999994</v>
      </c>
      <c r="BK8" s="59">
        <v>78.599999999999994</v>
      </c>
      <c r="BL8" s="59">
        <v>78.099999999999994</v>
      </c>
      <c r="BM8" s="59">
        <v>77.5</v>
      </c>
      <c r="BN8" s="59">
        <v>76</v>
      </c>
      <c r="BO8" s="59">
        <v>82.6</v>
      </c>
      <c r="BP8" s="58">
        <v>34.299999999999997</v>
      </c>
      <c r="BQ8" s="58">
        <v>36.299999999999997</v>
      </c>
      <c r="BR8" s="58">
        <v>34.700000000000003</v>
      </c>
      <c r="BS8" s="58">
        <v>34.9</v>
      </c>
      <c r="BT8" s="58">
        <v>31.8</v>
      </c>
      <c r="BU8" s="58">
        <v>65.8</v>
      </c>
      <c r="BV8" s="58">
        <v>65</v>
      </c>
      <c r="BW8" s="58">
        <v>63.3</v>
      </c>
      <c r="BX8" s="58">
        <v>64.7</v>
      </c>
      <c r="BY8" s="58">
        <v>67.900000000000006</v>
      </c>
      <c r="BZ8" s="58">
        <v>70.7</v>
      </c>
      <c r="CA8" s="59">
        <v>33596</v>
      </c>
      <c r="CB8" s="59">
        <v>37300</v>
      </c>
      <c r="CC8" s="59">
        <v>40222</v>
      </c>
      <c r="CD8" s="59">
        <v>36473</v>
      </c>
      <c r="CE8" s="59">
        <v>41753</v>
      </c>
      <c r="CF8" s="59">
        <v>37855</v>
      </c>
      <c r="CG8" s="59">
        <v>39289</v>
      </c>
      <c r="CH8" s="59">
        <v>40846</v>
      </c>
      <c r="CI8" s="59">
        <v>41075</v>
      </c>
      <c r="CJ8" s="59">
        <v>41859</v>
      </c>
      <c r="CK8" s="58">
        <v>63608</v>
      </c>
      <c r="CL8" s="59">
        <v>13936</v>
      </c>
      <c r="CM8" s="59">
        <v>13609</v>
      </c>
      <c r="CN8" s="59">
        <v>14322</v>
      </c>
      <c r="CO8" s="59">
        <v>13113</v>
      </c>
      <c r="CP8" s="59">
        <v>12579</v>
      </c>
      <c r="CQ8" s="59">
        <v>11234</v>
      </c>
      <c r="CR8" s="59">
        <v>11512</v>
      </c>
      <c r="CS8" s="59">
        <v>11831</v>
      </c>
      <c r="CT8" s="59">
        <v>11652</v>
      </c>
      <c r="CU8" s="59">
        <v>11744</v>
      </c>
      <c r="CV8" s="58">
        <v>18510</v>
      </c>
      <c r="CW8" s="59">
        <v>56.7</v>
      </c>
      <c r="CX8" s="59">
        <v>55.6</v>
      </c>
      <c r="CY8" s="59">
        <v>54.2</v>
      </c>
      <c r="CZ8" s="59">
        <v>62.1</v>
      </c>
      <c r="DA8" s="59">
        <v>69.400000000000006</v>
      </c>
      <c r="DB8" s="59">
        <v>68.5</v>
      </c>
      <c r="DC8" s="59">
        <v>67.099999999999994</v>
      </c>
      <c r="DD8" s="59">
        <v>66.900000000000006</v>
      </c>
      <c r="DE8" s="59">
        <v>68.099999999999994</v>
      </c>
      <c r="DF8" s="59">
        <v>69.2</v>
      </c>
      <c r="DG8" s="59">
        <v>57.7</v>
      </c>
      <c r="DH8" s="59">
        <v>13.3</v>
      </c>
      <c r="DI8" s="59">
        <v>12.4</v>
      </c>
      <c r="DJ8" s="59">
        <v>12.5</v>
      </c>
      <c r="DK8" s="59">
        <v>12</v>
      </c>
      <c r="DL8" s="59">
        <v>11.9</v>
      </c>
      <c r="DM8" s="59">
        <v>17.5</v>
      </c>
      <c r="DN8" s="59">
        <v>17.3</v>
      </c>
      <c r="DO8" s="59">
        <v>17.899999999999999</v>
      </c>
      <c r="DP8" s="59">
        <v>18</v>
      </c>
      <c r="DQ8" s="59">
        <v>18.100000000000001</v>
      </c>
      <c r="DR8" s="59">
        <v>26.7</v>
      </c>
      <c r="DS8" s="59">
        <v>0</v>
      </c>
      <c r="DT8" s="59">
        <v>0</v>
      </c>
      <c r="DU8" s="59">
        <v>0</v>
      </c>
      <c r="DV8" s="59">
        <v>0</v>
      </c>
      <c r="DW8" s="59">
        <v>8.4</v>
      </c>
      <c r="DX8" s="59">
        <v>124.2</v>
      </c>
      <c r="DY8" s="59">
        <v>121.6</v>
      </c>
      <c r="DZ8" s="59">
        <v>118.9</v>
      </c>
      <c r="EA8" s="59">
        <v>121.9</v>
      </c>
      <c r="EB8" s="59">
        <v>114.5</v>
      </c>
      <c r="EC8" s="59">
        <v>54.3</v>
      </c>
      <c r="ED8" s="58">
        <v>15.6</v>
      </c>
      <c r="EE8" s="58">
        <v>19.5</v>
      </c>
      <c r="EF8" s="58">
        <v>24.2</v>
      </c>
      <c r="EG8" s="58">
        <v>27</v>
      </c>
      <c r="EH8" s="58">
        <v>31.4</v>
      </c>
      <c r="EI8" s="58">
        <v>56.9</v>
      </c>
      <c r="EJ8" s="58">
        <v>58.1</v>
      </c>
      <c r="EK8" s="58">
        <v>59.4</v>
      </c>
      <c r="EL8" s="58">
        <v>59.1</v>
      </c>
      <c r="EM8" s="58">
        <v>60</v>
      </c>
      <c r="EN8" s="58">
        <v>58</v>
      </c>
      <c r="EO8" s="58">
        <v>62.5</v>
      </c>
      <c r="EP8" s="58">
        <v>58.5</v>
      </c>
      <c r="EQ8" s="58">
        <v>62.7</v>
      </c>
      <c r="ER8" s="58">
        <v>52.5</v>
      </c>
      <c r="ES8" s="58">
        <v>57.1</v>
      </c>
      <c r="ET8" s="58">
        <v>72.900000000000006</v>
      </c>
      <c r="EU8" s="58">
        <v>73.900000000000006</v>
      </c>
      <c r="EV8" s="58">
        <v>74.3</v>
      </c>
      <c r="EW8" s="58">
        <v>72.2</v>
      </c>
      <c r="EX8" s="58">
        <v>72.400000000000006</v>
      </c>
      <c r="EY8" s="58">
        <v>70.8</v>
      </c>
      <c r="EZ8" s="59">
        <v>18015660</v>
      </c>
      <c r="FA8" s="59">
        <v>18548173</v>
      </c>
      <c r="FB8" s="59">
        <v>18824381</v>
      </c>
      <c r="FC8" s="59">
        <v>19582924</v>
      </c>
      <c r="FD8" s="59">
        <v>20112680</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cp:lastPrinted>2026-01-22T01:33:56Z</cp:lastPrinted>
  <dcterms:created xsi:type="dcterms:W3CDTF">2025-12-15T04:57:23Z</dcterms:created>
  <dcterms:modified xsi:type="dcterms:W3CDTF">2026-02-19T09:43:06Z</dcterms:modified>
  <cp:category/>
</cp:coreProperties>
</file>