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hn111tbym\Desktop\20260120_通知_【山梨県市町村振興課：２／６〆】公営企業に係る経営比較分析表（令和６年度決算）の分析等について（依頼）\提出\【経営比較分析表】2024_194433_46_1718\"/>
    </mc:Choice>
  </mc:AlternateContent>
  <xr:revisionPtr revIDLastSave="0" documentId="13_ncr:1_{A987AD2A-61E8-43AF-9ABB-851AA8D25D6F}" xr6:coauthVersionLast="47" xr6:coauthVersionMax="47" xr10:uidLastSave="{00000000-0000-0000-0000-000000000000}"/>
  <workbookProtection workbookAlgorithmName="SHA-512" workbookHashValue="117x4qvRYzar5CLHowtDBq7BLAtJ1N8v2/xcTHhTgH4PZDJo3QXNTGLQeQUhEd606pXlZsur8wHEp88wmj9X2w==" workbookSaltValue="8uCZLHl2X4+rOusXTOEPH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E85"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<sst xmlns="http://schemas.openxmlformats.org/spreadsheetml/2006/main" count="319" uniqueCount="115">
  <si>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</si>
  <si>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</si>
  <si>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</si>
  <si>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</si>
  <si>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</si>
  <si>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</si>
  <si>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</si>
  <si>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</si>
  <si>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</si>
  <si>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</si>
  <si>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</si>
  <si>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</si>
  <si>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</si>
  <si>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</si>
  <si>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</si>
  <si>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</si>
  <si>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</si>
  <si>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</si>
  <si>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</si>
  <si>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</si>
  <si>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</si>
  <si>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</si>
  <si>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</si>
  <si>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</si>
  <si>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</si>
  <si>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</si>
  <si>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</si>
  <si>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</si>
  <si>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</si>
  <si>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</si>
  <si>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</si>
  <si>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</si>
  <si>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</si>
  <si>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</si>
  <si>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</si>
  <si>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</si>
  <si>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</si>
  <si>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</si>
  <si>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</si>
  <si>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</si>
  <si>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</si>
  <si>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</si>
  <si>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</si>
  <si>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</si>
  <si>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</si>
  <si>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</si>
  <si>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</si>
  <si>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</si>
  <si>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</si>
  <si>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</si>
  <si>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</si>
  <si>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</si>
  <si>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</si>
  <si>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</si>
  <si>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</si>
  <si>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</si>
  <si>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</si>
  <si>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</si>
  <si>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</si>
  <si>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</si>
  <si>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</si>
  <si>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</si>
  <si>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</si>
  <si>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</si>
  <si>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</si>
  <si>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</si>
  <si>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</si>
  <si>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</si>
  <si>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</si>
  <si>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</si>
  <si>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</si>
  <si>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</si>
  <si>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</si>
  <si>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</si>
  <si>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</si>
  <si>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</si>
  <si>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</si>
  <si>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</si>
  <si>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</si>
  <si>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</si>
  <si>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</si>
  <si>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</si>
  <si>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</si>
  <si>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</si>
  <si>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</si>
  <si>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</si>
  <si>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</si>
  <si>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</si>
  <si>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</si>
  <si>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</si>
  <si>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</si>
  <si>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</si>
  <si>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</si>
  <si>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</si>
  <si>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</si>
  <si>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</si>
  <si>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丹波山村</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</si>
  <si>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</si>
  <si>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</si>
  <si>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</si>
  <si>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</si>
  <si>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</si>
  <si>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</si>
  <si>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</si>
  <si>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</si>
  <si>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</si>
  <si>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</si>
  <si>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</si>
  <si>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</si>
  <si>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</si>
  <si>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</si>
  <si>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</si>
  <si>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①経常収支比率については、98.76％となっているが、経常収益の大半は一般会計からの繰入金等の収益が占めており、使用料収入を増加させるため段階的な引き上げが必要となる。
　⑤経費回収率については、11.18％となっており、類似団体平均と比べ非常に低い状況となっている。更なる費用削減と使用料の段階的な引き上げを検討していきたい。
　⑥汚水処理原価については、318.44円で類似団体平均に比べ高いため維持管理費の削減等の経営改善を図りたい。
　⑦施設利用率については、団体平均を超えているが、将来の汚水処理人口の減少等を踏まえ適切な施設規模を維持していく。
　⑧水洗化率については、98.96％となっており、ほぼ全世帯が水洗化しているため今後もこの数字をキープしていく。</t>
    <rPh sb="28" eb="30">
      <t>ケイジョウ</t>
    </rPh>
    <rPh sb="30" eb="32">
      <t>シュウエキ</t>
    </rPh>
    <rPh sb="33" eb="35">
      <t>タイハン</t>
    </rPh>
    <rPh sb="51" eb="52">
      <t>シ</t>
    </rPh>
    <rPh sb="57" eb="60">
      <t>シヨウリョウ</t>
    </rPh>
    <rPh sb="60" eb="62">
      <t>シュウニュウ</t>
    </rPh>
    <rPh sb="63" eb="65">
      <t>ゾウカ</t>
    </rPh>
    <rPh sb="70" eb="73">
      <t>ダンカイテキ</t>
    </rPh>
    <rPh sb="74" eb="75">
      <t>ヒ</t>
    </rPh>
    <rPh sb="76" eb="77">
      <t>ア</t>
    </rPh>
    <rPh sb="79" eb="81">
      <t>ヒツヨウ</t>
    </rPh>
    <phoneticPr fontId="4"/>
  </si>
  <si>
    <t>　①経常収支比率は98.76％と高くなっているが、⑤経費回収率は11.18％と低く使用料収入以外の収入で賄われていることを意味することから、必要に応じて使用料の見直しを検討する必要がある。　
　また、施設や管渠の更新も計画的かつ効率的に行うため経営状況の健全化を図りたい。
　現在は、事業費の大半が東京都からの交付金で賄われているが、依存度を改善するための経営努力を行いたい。</t>
    <rPh sb="16" eb="17">
      <t>タカ</t>
    </rPh>
    <rPh sb="26" eb="28">
      <t>ケイヒ</t>
    </rPh>
    <rPh sb="28" eb="31">
      <t>カイシュウリツ</t>
    </rPh>
    <rPh sb="39" eb="40">
      <t>ヒク</t>
    </rPh>
    <rPh sb="41" eb="44">
      <t>シヨウリョウ</t>
    </rPh>
    <rPh sb="44" eb="46">
      <t>シュウニュウ</t>
    </rPh>
    <rPh sb="46" eb="48">
      <t>イガイ</t>
    </rPh>
    <rPh sb="111" eb="112">
      <t>テキ</t>
    </rPh>
    <rPh sb="114" eb="117">
      <t>コウリツテキ</t>
    </rPh>
    <rPh sb="118" eb="119">
      <t>オコナ</t>
    </rPh>
    <phoneticPr fontId="4"/>
  </si>
  <si>
    <t>　処理場及び管渠は、昭和62年供用開始しており、①有形固定資産減価償却率は69.81％で類似団体平均値を大幅に上回っている。
　また、②管渠老朽化率、③管渠改善率はともに0％となっている。設備の回復・予防保全のための修繕や事業費の平準化を図り、計画的かつ効率的な維持修繕・改築更新に取り組む必要がある。</t>
    <rPh sb="44" eb="46">
      <t>ルイジ</t>
    </rPh>
    <rPh sb="46" eb="50">
      <t>ダンタイヘイキン</t>
    </rPh>
    <rPh sb="50" eb="51">
      <t>チ</t>
    </rPh>
    <rPh sb="52" eb="54">
      <t>オオハバ</t>
    </rPh>
    <rPh sb="55" eb="57">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</si>
</sst>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33-41CB-A00B-066FBBA4C0D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6633-41CB-A00B-066FBBA4C0D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68.680000000000007</c:v>
                </c:pt>
              </c:numCache>
            </c:numRef>
          </c:val>
          <c:extLst>
            <c:ext xmlns:c16="http://schemas.microsoft.com/office/drawing/2014/chart" uri="{C3380CC4-5D6E-409C-BE32-E72D297353CC}">
              <c16:uniqueId val="{00000000-E73C-45FA-8959-1308929898C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E73C-45FA-8959-1308929898C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98.96</c:v>
                </c:pt>
              </c:numCache>
            </c:numRef>
          </c:val>
          <c:extLst>
            <c:ext xmlns:c16="http://schemas.microsoft.com/office/drawing/2014/chart" uri="{C3380CC4-5D6E-409C-BE32-E72D297353CC}">
              <c16:uniqueId val="{00000000-CA00-40A9-9623-6498D6BD5C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CA00-40A9-9623-6498D6BD5C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98.76</c:v>
                </c:pt>
              </c:numCache>
            </c:numRef>
          </c:val>
          <c:extLst>
            <c:ext xmlns:c16="http://schemas.microsoft.com/office/drawing/2014/chart" uri="{C3380CC4-5D6E-409C-BE32-E72D297353CC}">
              <c16:uniqueId val="{00000000-2C40-47BD-BC90-1FDF9D4C76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2C40-47BD-BC90-1FDF9D4C76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69.81</c:v>
                </c:pt>
              </c:numCache>
            </c:numRef>
          </c:val>
          <c:extLst>
            <c:ext xmlns:c16="http://schemas.microsoft.com/office/drawing/2014/chart" uri="{C3380CC4-5D6E-409C-BE32-E72D297353CC}">
              <c16:uniqueId val="{00000000-E5CA-433C-AE60-AE338B19ED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E5CA-433C-AE60-AE338B19ED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D2-43C8-BABD-591E77005F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BCD2-43C8-BABD-591E77005F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41.84</c:v>
                </c:pt>
              </c:numCache>
            </c:numRef>
          </c:val>
          <c:extLst>
            <c:ext xmlns:c16="http://schemas.microsoft.com/office/drawing/2014/chart" uri="{C3380CC4-5D6E-409C-BE32-E72D297353CC}">
              <c16:uniqueId val="{00000000-696B-47AA-929C-B8B1260E4E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696B-47AA-929C-B8B1260E4E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16.88</c:v>
                </c:pt>
              </c:numCache>
            </c:numRef>
          </c:val>
          <c:extLst>
            <c:ext xmlns:c16="http://schemas.microsoft.com/office/drawing/2014/chart" uri="{C3380CC4-5D6E-409C-BE32-E72D297353CC}">
              <c16:uniqueId val="{00000000-A739-401C-B66B-346C4295F0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A739-401C-B66B-346C4295F0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74-43AF-A460-BBB247E011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4C74-43AF-A460-BBB247E011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11.18</c:v>
                </c:pt>
              </c:numCache>
            </c:numRef>
          </c:val>
          <c:extLst>
            <c:ext xmlns:c16="http://schemas.microsoft.com/office/drawing/2014/chart" uri="{C3380CC4-5D6E-409C-BE32-E72D297353CC}">
              <c16:uniqueId val="{00000000-9202-4EEF-A877-912EEE97C7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9202-4EEF-A877-912EEE97C7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318.44</c:v>
                </c:pt>
              </c:numCache>
            </c:numRef>
          </c:val>
          <c:extLst>
            <c:ext xmlns:c16="http://schemas.microsoft.com/office/drawing/2014/chart" uri="{C3380CC4-5D6E-409C-BE32-E72D297353CC}">
              <c16:uniqueId val="{00000000-4648-487F-97A2-4AE1190F38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4648-487F-97A2-4AE1190F38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2"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山梨県　丹波山村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自治体職員</v>
      </c>
      <c r="AE8" s="66"/>
      <c r="AF8" s="66"/>
      <c r="AG8" s="66"/>
      <c r="AH8" s="66"/>
      <c r="AI8" s="66"/>
      <c r="AJ8" s="66"/>
      <c r="AK8" s="3"/>
      <c r="AL8" s="54">
        <f>データ!S6</f>
        <v>501</v>
      </c>
      <c r="AM8" s="54"/>
      <c r="AN8" s="54"/>
      <c r="AO8" s="54"/>
      <c r="AP8" s="54"/>
      <c r="AQ8" s="54"/>
      <c r="AR8" s="54"/>
      <c r="AS8" s="54"/>
      <c r="AT8" s="53">
        <f>データ!T6</f>
        <v>101.3</v>
      </c>
      <c r="AU8" s="53"/>
      <c r="AV8" s="53"/>
      <c r="AW8" s="53"/>
      <c r="AX8" s="53"/>
      <c r="AY8" s="53"/>
      <c r="AZ8" s="53"/>
      <c r="BA8" s="53"/>
      <c r="BB8" s="53">
        <f>データ!U6</f>
        <v>4.95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82.17</v>
      </c>
      <c r="J10" s="53"/>
      <c r="K10" s="53"/>
      <c r="L10" s="53"/>
      <c r="M10" s="53"/>
      <c r="N10" s="53"/>
      <c r="O10" s="53"/>
      <c r="P10" s="53">
        <f>データ!P6</f>
        <v>97.38</v>
      </c>
      <c r="Q10" s="53"/>
      <c r="R10" s="53"/>
      <c r="S10" s="53"/>
      <c r="T10" s="53"/>
      <c r="U10" s="53"/>
      <c r="V10" s="53"/>
      <c r="W10" s="53">
        <f>データ!Q6</f>
        <v>100</v>
      </c>
      <c r="X10" s="53"/>
      <c r="Y10" s="53"/>
      <c r="Z10" s="53"/>
      <c r="AA10" s="53"/>
      <c r="AB10" s="53"/>
      <c r="AC10" s="53"/>
      <c r="AD10" s="54">
        <f>データ!R6</f>
        <v>1200</v>
      </c>
      <c r="AE10" s="54"/>
      <c r="AF10" s="54"/>
      <c r="AG10" s="54"/>
      <c r="AH10" s="54"/>
      <c r="AI10" s="54"/>
      <c r="AJ10" s="54"/>
      <c r="AK10" s="2"/>
      <c r="AL10" s="54">
        <f>データ!V6</f>
        <v>483</v>
      </c>
      <c r="AM10" s="54"/>
      <c r="AN10" s="54"/>
      <c r="AO10" s="54"/>
      <c r="AP10" s="54"/>
      <c r="AQ10" s="54"/>
      <c r="AR10" s="54"/>
      <c r="AS10" s="54"/>
      <c r="AT10" s="53">
        <f>データ!W6</f>
        <v>0.35</v>
      </c>
      <c r="AU10" s="53"/>
      <c r="AV10" s="53"/>
      <c r="AW10" s="53"/>
      <c r="AX10" s="53"/>
      <c r="AY10" s="53"/>
      <c r="AZ10" s="53"/>
      <c r="BA10" s="53"/>
      <c r="BB10" s="53">
        <f>データ!X6</f>
        <v>1380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VuB1BvyGIgyVxRxshmZP5L1wPu6zNevw77xKyyBBstYNnCOgSzoefwmFfQ6rZeMx8FcIppnzSVylioNwMy+VQ==" saltValue="ayBAmo24gHOVVHp36XcJ9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194433</v>
      </c>
      <c r="D6" s="19">
        <f t="shared" si="3"/>
        <v>46</v>
      </c>
      <c r="E6" s="19">
        <f t="shared" si="3"/>
        <v>17</v>
      </c>
      <c r="F6" s="19">
        <f t="shared" si="3"/>
        <v>4</v>
      </c>
      <c r="G6" s="19">
        <f t="shared" si="3"/>
        <v>0</v>
      </c>
      <c r="H6" s="19" t="str">
        <f t="shared" si="3"/>
        <v>山梨県　丹波山村</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82.17</v>
      </c>
      <c r="P6" s="20">
        <f t="shared" si="3"/>
        <v>97.38</v>
      </c>
      <c r="Q6" s="20">
        <f t="shared" si="3"/>
        <v>100</v>
      </c>
      <c r="R6" s="20">
        <f t="shared" si="3"/>
        <v>1200</v>
      </c>
      <c r="S6" s="20">
        <f t="shared" si="3"/>
        <v>501</v>
      </c>
      <c r="T6" s="20">
        <f t="shared" si="3"/>
        <v>101.3</v>
      </c>
      <c r="U6" s="20">
        <f t="shared" si="3"/>
        <v>4.95</v>
      </c>
      <c r="V6" s="20">
        <f t="shared" si="3"/>
        <v>483</v>
      </c>
      <c r="W6" s="20">
        <f t="shared" si="3"/>
        <v>0.35</v>
      </c>
      <c r="X6" s="20">
        <f t="shared" si="3"/>
        <v>1380</v>
      </c>
      <c r="Y6" s="21" t="str">
        <f>IF(Y7="",NA(),Y7)</f>
        <v>-</v>
      </c>
      <c r="Z6" s="21" t="str">
        <f t="shared" ref="Z6:AH6" si="4">IF(Z7="",NA(),Z7)</f>
        <v>-</v>
      </c>
      <c r="AA6" s="21" t="str">
        <f t="shared" si="4"/>
        <v>-</v>
      </c>
      <c r="AB6" s="21" t="str">
        <f t="shared" si="4"/>
        <v>-</v>
      </c>
      <c r="AC6" s="21">
        <f t="shared" si="4"/>
        <v>98.76</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1">
        <f t="shared" si="5"/>
        <v>41.84</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16.88</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11.18</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318.44</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68.680000000000007</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98.96</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69.81</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194433</v>
      </c>
      <c r="D7" s="23">
        <v>46</v>
      </c>
      <c r="E7" s="23">
        <v>17</v>
      </c>
      <c r="F7" s="23">
        <v>4</v>
      </c>
      <c r="G7" s="23">
        <v>0</v>
      </c>
      <c r="H7" s="23" t="s">
        <v>96</v>
      </c>
      <c r="I7" s="23" t="s">
        <v>97</v>
      </c>
      <c r="J7" s="23" t="s">
        <v>98</v>
      </c>
      <c r="K7" s="23" t="s">
        <v>99</v>
      </c>
      <c r="L7" s="23" t="s">
        <v>100</v>
      </c>
      <c r="M7" s="23" t="s">
        <v>101</v>
      </c>
      <c r="N7" s="24" t="s">
        <v>102</v>
      </c>
      <c r="O7" s="24">
        <v>82.17</v>
      </c>
      <c r="P7" s="24">
        <v>97.38</v>
      </c>
      <c r="Q7" s="24">
        <v>100</v>
      </c>
      <c r="R7" s="24">
        <v>1200</v>
      </c>
      <c r="S7" s="24">
        <v>501</v>
      </c>
      <c r="T7" s="24">
        <v>101.3</v>
      </c>
      <c r="U7" s="24">
        <v>4.95</v>
      </c>
      <c r="V7" s="24">
        <v>483</v>
      </c>
      <c r="W7" s="24">
        <v>0.35</v>
      </c>
      <c r="X7" s="24">
        <v>1380</v>
      </c>
      <c r="Y7" s="24" t="s">
        <v>102</v>
      </c>
      <c r="Z7" s="24" t="s">
        <v>102</v>
      </c>
      <c r="AA7" s="24" t="s">
        <v>102</v>
      </c>
      <c r="AB7" s="24" t="s">
        <v>102</v>
      </c>
      <c r="AC7" s="24">
        <v>98.76</v>
      </c>
      <c r="AD7" s="24" t="s">
        <v>102</v>
      </c>
      <c r="AE7" s="24" t="s">
        <v>102</v>
      </c>
      <c r="AF7" s="24" t="s">
        <v>102</v>
      </c>
      <c r="AG7" s="24" t="s">
        <v>102</v>
      </c>
      <c r="AH7" s="24">
        <v>103.79</v>
      </c>
      <c r="AI7" s="24">
        <v>105.07</v>
      </c>
      <c r="AJ7" s="24" t="s">
        <v>102</v>
      </c>
      <c r="AK7" s="24" t="s">
        <v>102</v>
      </c>
      <c r="AL7" s="24" t="s">
        <v>102</v>
      </c>
      <c r="AM7" s="24" t="s">
        <v>102</v>
      </c>
      <c r="AN7" s="24">
        <v>41.84</v>
      </c>
      <c r="AO7" s="24" t="s">
        <v>102</v>
      </c>
      <c r="AP7" s="24" t="s">
        <v>102</v>
      </c>
      <c r="AQ7" s="24" t="s">
        <v>102</v>
      </c>
      <c r="AR7" s="24" t="s">
        <v>102</v>
      </c>
      <c r="AS7" s="24">
        <v>53.87</v>
      </c>
      <c r="AT7" s="24">
        <v>63.54</v>
      </c>
      <c r="AU7" s="24" t="s">
        <v>102</v>
      </c>
      <c r="AV7" s="24" t="s">
        <v>102</v>
      </c>
      <c r="AW7" s="24" t="s">
        <v>102</v>
      </c>
      <c r="AX7" s="24" t="s">
        <v>102</v>
      </c>
      <c r="AY7" s="24">
        <v>16.88</v>
      </c>
      <c r="AZ7" s="24" t="s">
        <v>102</v>
      </c>
      <c r="BA7" s="24" t="s">
        <v>102</v>
      </c>
      <c r="BB7" s="24" t="s">
        <v>102</v>
      </c>
      <c r="BC7" s="24" t="s">
        <v>102</v>
      </c>
      <c r="BD7" s="24">
        <v>46.37</v>
      </c>
      <c r="BE7" s="24">
        <v>50.9</v>
      </c>
      <c r="BF7" s="24" t="s">
        <v>102</v>
      </c>
      <c r="BG7" s="24" t="s">
        <v>102</v>
      </c>
      <c r="BH7" s="24" t="s">
        <v>102</v>
      </c>
      <c r="BI7" s="24" t="s">
        <v>102</v>
      </c>
      <c r="BJ7" s="24">
        <v>0</v>
      </c>
      <c r="BK7" s="24" t="s">
        <v>102</v>
      </c>
      <c r="BL7" s="24" t="s">
        <v>102</v>
      </c>
      <c r="BM7" s="24" t="s">
        <v>102</v>
      </c>
      <c r="BN7" s="24" t="s">
        <v>102</v>
      </c>
      <c r="BO7" s="24">
        <v>1062.58</v>
      </c>
      <c r="BP7" s="24">
        <v>1099.1500000000001</v>
      </c>
      <c r="BQ7" s="24" t="s">
        <v>102</v>
      </c>
      <c r="BR7" s="24" t="s">
        <v>102</v>
      </c>
      <c r="BS7" s="24" t="s">
        <v>102</v>
      </c>
      <c r="BT7" s="24" t="s">
        <v>102</v>
      </c>
      <c r="BU7" s="24">
        <v>11.18</v>
      </c>
      <c r="BV7" s="24" t="s">
        <v>102</v>
      </c>
      <c r="BW7" s="24" t="s">
        <v>102</v>
      </c>
      <c r="BX7" s="24" t="s">
        <v>102</v>
      </c>
      <c r="BY7" s="24" t="s">
        <v>102</v>
      </c>
      <c r="BZ7" s="24">
        <v>80.36</v>
      </c>
      <c r="CA7" s="24">
        <v>72.92</v>
      </c>
      <c r="CB7" s="24" t="s">
        <v>102</v>
      </c>
      <c r="CC7" s="24" t="s">
        <v>102</v>
      </c>
      <c r="CD7" s="24" t="s">
        <v>102</v>
      </c>
      <c r="CE7" s="24" t="s">
        <v>102</v>
      </c>
      <c r="CF7" s="24">
        <v>318.44</v>
      </c>
      <c r="CG7" s="24" t="s">
        <v>102</v>
      </c>
      <c r="CH7" s="24" t="s">
        <v>102</v>
      </c>
      <c r="CI7" s="24" t="s">
        <v>102</v>
      </c>
      <c r="CJ7" s="24" t="s">
        <v>102</v>
      </c>
      <c r="CK7" s="24">
        <v>201.33</v>
      </c>
      <c r="CL7" s="24">
        <v>225.78</v>
      </c>
      <c r="CM7" s="24" t="s">
        <v>102</v>
      </c>
      <c r="CN7" s="24" t="s">
        <v>102</v>
      </c>
      <c r="CO7" s="24" t="s">
        <v>102</v>
      </c>
      <c r="CP7" s="24" t="s">
        <v>102</v>
      </c>
      <c r="CQ7" s="24">
        <v>68.680000000000007</v>
      </c>
      <c r="CR7" s="24" t="s">
        <v>102</v>
      </c>
      <c r="CS7" s="24" t="s">
        <v>102</v>
      </c>
      <c r="CT7" s="24" t="s">
        <v>102</v>
      </c>
      <c r="CU7" s="24" t="s">
        <v>102</v>
      </c>
      <c r="CV7" s="24">
        <v>44.79</v>
      </c>
      <c r="CW7" s="24">
        <v>43.17</v>
      </c>
      <c r="CX7" s="24" t="s">
        <v>102</v>
      </c>
      <c r="CY7" s="24" t="s">
        <v>102</v>
      </c>
      <c r="CZ7" s="24" t="s">
        <v>102</v>
      </c>
      <c r="DA7" s="24" t="s">
        <v>102</v>
      </c>
      <c r="DB7" s="24">
        <v>98.96</v>
      </c>
      <c r="DC7" s="24" t="s">
        <v>102</v>
      </c>
      <c r="DD7" s="24" t="s">
        <v>102</v>
      </c>
      <c r="DE7" s="24" t="s">
        <v>102</v>
      </c>
      <c r="DF7" s="24" t="s">
        <v>102</v>
      </c>
      <c r="DG7" s="24">
        <v>88.68</v>
      </c>
      <c r="DH7" s="24">
        <v>86.31</v>
      </c>
      <c r="DI7" s="24" t="s">
        <v>102</v>
      </c>
      <c r="DJ7" s="24" t="s">
        <v>102</v>
      </c>
      <c r="DK7" s="24" t="s">
        <v>102</v>
      </c>
      <c r="DL7" s="24" t="s">
        <v>102</v>
      </c>
      <c r="DM7" s="24">
        <v>69.81</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中込 隼人</cp:lastModifiedBy>
  <dcterms:created xsi:type="dcterms:W3CDTF">2025-12-23T06:11:07Z</dcterms:created>
  <dcterms:modified xsi:type="dcterms:W3CDTF">2026-02-05T07:41:19Z</dcterms:modified>
  <cp:category/>
</cp:coreProperties>
</file>