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芋\02法適簡水\26小菅村\"/>
    </mc:Choice>
  </mc:AlternateContent>
  <xr:revisionPtr revIDLastSave="0" documentId="13_ncr:1_{E474A22C-509A-4996-9B2D-884B8E8BB8E5}" xr6:coauthVersionLast="47" xr6:coauthVersionMax="47" xr10:uidLastSave="{00000000-0000-0000-0000-000000000000}"/>
  <workbookProtection workbookAlgorithmName="SHA-512" workbookHashValue="vfiXuqaoov3vwSblP+aKa8zdecmQhI8rHAaWXoCmwKTgmcODqgO+0lD7PrM30xmQ282kiNxBwanz8CY7nULEJw==" workbookSaltValue="gB7GydA8hIwxa79JZx4Ubg==" workbookSpinCount="100000" lockStructure="1"/>
  <bookViews>
    <workbookView xWindow="-108" yWindow="-108" windowWidth="30936" windowHeight="16776" tabRatio="56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BB10" i="4"/>
  <c r="AT10" i="4"/>
  <c r="AL10" i="4"/>
  <c r="W10" i="4"/>
  <c r="BB8" i="4"/>
  <c r="AT8" i="4"/>
  <c r="AL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<sst xmlns="http://schemas.openxmlformats.org/spreadsheetml/2006/main" count="316" uniqueCount="112">
  <si>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</si>
  <si>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</si>
  <si>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</si>
  <si>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</si>
  <si>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</si>
  <si>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</si>
  <si>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</si>
  <si>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</si>
  <si>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</si>
  <si>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</si>
  <si>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</si>
  <si>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</si>
  <si>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</si>
  <si>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</si>
  <si>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</si>
  <si>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</si>
  <si>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</si>
  <si>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</si>
  <si>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</si>
  <si>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</si>
  <si>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</si>
  <si>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</si>
  <si>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</si>
  <si>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</si>
  <si>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</si>
  <si>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</si>
  <si>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</si>
  <si>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</si>
  <si>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</si>
  <si>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</si>
  <si>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</si>
  <si>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</si>
  <si>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</si>
  <si>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</si>
  <si>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</si>
  <si>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</si>
  <si>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</si>
  <si>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</si>
  <si>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</si>
  <si>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</si>
  <si>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</si>
  <si>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</si>
  <si>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</si>
  <si>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</si>
  <si>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</si>
  <si>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</si>
  <si>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</si>
  <si>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</si>
  <si>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</si>
  <si>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</si>
  <si>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</si>
  <si>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</si>
  <si>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</si>
  <si>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</si>
  <si>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</si>
  <si>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</si>
  <si>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</si>
  <si>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</si>
  <si>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</si>
  <si>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</si>
  <si>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</si>
  <si>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</si>
  <si>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</si>
  <si>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</si>
  <si>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</si>
  <si>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</si>
  <si>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</si>
  <si>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</si>
  <si>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</si>
  <si>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</si>
  <si>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</si>
  <si>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</si>
  <si>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</si>
  <si>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</si>
  <si>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</si>
  <si>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</si>
  <si>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</si>
  <si>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</si>
  <si>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</si>
  <si>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</si>
  <si>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</si>
  <si>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</si>
  <si>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</si>
  <si>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</si>
  <si>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</si>
  <si>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</si>
  <si>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</si>
  <si>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</si>
  <si>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</si>
  <si>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</si>
  <si>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</si>
  <si>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</si>
  <si>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小菅村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</si>
  <si>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</si>
  <si>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</si>
  <si>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</si>
  <si>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</si>
  <si>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</si>
  <si>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</si>
  <si>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</si>
  <si>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</si>
  <si>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</si>
  <si>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</si>
  <si>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</si>
  <si>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</si>
  <si>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</si>
  <si>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</si>
  <si>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</si>
  <si>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</si>
  <si>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村の簡易水道事業における経営状況を平均値と比較すると、料金収入による経費回収力は平均値を下回る水準となっている。これは、給水人口規模が小さいことや、地形条件等により維持管理費が相対的に高くなるといった、構造的な要因によるものである。
 経常収支および当年度純損益については黒字を確保しているものの、その多くは一般会計からの補助金によるものであり、基準外繰入金への依存度が高い状況にある。このため、経営指標上は一定の安定性が見られるものの、料金収入を基礎とした自立的な経営状況にあるとは言い難い。
 一方、日常的な事業運営に必要な資金については、業務活動によるキャッシュ・フローが確保されており、現時点において直ちに資金繰りに支障を来す状況にはない。しかしながら、平均値と比較しても、一般会計の支援を前提とした運営構造となっている点には留意が必要である。</t>
    <phoneticPr fontId="4"/>
  </si>
  <si>
    <t>　本村の簡易水道事業は、料金収入のみでは事業費を賄うことが難しく、平均値と比較しても厳しい経営環境に置かれている。一般会計からの補助金を活用することで事業運営を継続しているが、その多くが基準外繰入金であることから、財政運営上の制約を受けやすい構造となっている。
　また、施設の老朽化が進行していることから、今後は維持管理費や更新投資の増加が見込まれる。こうした状況を踏まえ、引き続き経費の抑制や効率的な施設管理に努めるとともに、一般会計との役割分担を意識しながら、持続可能な簡易水道事業の在り方について検討を進めていく必要がある。</t>
    <phoneticPr fontId="4"/>
  </si>
  <si>
    <r>
      <t xml:space="preserve"> 施設の老朽化状況を示す指標については、</t>
    </r>
    <r>
      <rPr>
        <sz val="11"/>
        <rFont val="ＭＳ ゴシック"/>
        <family val="3"/>
        <charset val="128"/>
      </rPr>
      <t>平均値と比較して高い水準にあり</t>
    </r>
    <r>
      <rPr>
        <sz val="11"/>
        <color theme="1"/>
        <rFont val="ＭＳ ゴシック"/>
        <family val="3"/>
        <charset val="128"/>
      </rPr>
      <t>、簡易水道施設の多くが整備後相当年数を経過していることがうかがえる。特に、構築物を中心とした有形固定資産については減価償却が進んでおり、今後、更新や改良の必要性が一層高まることが見込まれる。
 現時点では、計画的な点検や修繕により安定した給水を維持しているものの、将来的には多額の更新投資が必要となる可能性がある。このため、国庫補助金や企業債の活用を含め、財源確保を前提とした計画的な施設更新の検討が不可欠であり、類似団体と同様に中長期的な視点での対応が求められる。</t>
    </r>
    <rPh sb="242" eb="244">
      <t>ルイジ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</si>
</sst>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28-453B-BA1F-6896738C97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A28-453B-BA1F-6896738C97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90C-4BA9-A0AA-AB567C7761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90C-4BA9-A0AA-AB567C7761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475-40C8-B3CA-6C2743E935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475-40C8-B3CA-6C2743E935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142.08000000000001</c:v>
                </c:pt>
              </c:numCache>
            </c:numRef>
          </c:val>
          <c:extLst>
            <c:ext xmlns:c16="http://schemas.microsoft.com/office/drawing/2014/chart" uri="{C3380CC4-5D6E-409C-BE32-E72D297353CC}">
              <c16:uniqueId val="{00000000-C8BD-4ED9-877E-F10D387939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C8BD-4ED9-877E-F10D387939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27.7</c:v>
                </c:pt>
              </c:numCache>
            </c:numRef>
          </c:val>
          <c:extLst>
            <c:ext xmlns:c16="http://schemas.microsoft.com/office/drawing/2014/chart" uri="{C3380CC4-5D6E-409C-BE32-E72D297353CC}">
              <c16:uniqueId val="{00000000-89B9-46F3-AD57-A12CACE16C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89B9-46F3-AD57-A12CACE16C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83-44EF-9B70-B9EB27CD9B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B883-44EF-9B70-B9EB27CD9B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0A-4D38-B224-070B9845C5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A20A-4D38-B224-070B9845C5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116.77</c:v>
                </c:pt>
              </c:numCache>
            </c:numRef>
          </c:val>
          <c:extLst>
            <c:ext xmlns:c16="http://schemas.microsoft.com/office/drawing/2014/chart" uri="{C3380CC4-5D6E-409C-BE32-E72D297353CC}">
              <c16:uniqueId val="{00000000-BCEB-4DD3-89B9-FFB4998453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BCEB-4DD3-89B9-FFB4998453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16293.73</c:v>
                </c:pt>
              </c:numCache>
            </c:numRef>
          </c:val>
          <c:extLst>
            <c:ext xmlns:c16="http://schemas.microsoft.com/office/drawing/2014/chart" uri="{C3380CC4-5D6E-409C-BE32-E72D297353CC}">
              <c16:uniqueId val="{00000000-5036-4138-98AE-BC3CB79EA6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5036-4138-98AE-BC3CB79EA6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9.82</c:v>
                </c:pt>
              </c:numCache>
            </c:numRef>
          </c:val>
          <c:extLst>
            <c:ext xmlns:c16="http://schemas.microsoft.com/office/drawing/2014/chart" uri="{C3380CC4-5D6E-409C-BE32-E72D297353CC}">
              <c16:uniqueId val="{00000000-9FD9-41AF-82C8-8FCBB141CA3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9FD9-41AF-82C8-8FCBB141CA3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208.6</c:v>
                </c:pt>
              </c:numCache>
            </c:numRef>
          </c:val>
          <c:extLst>
            <c:ext xmlns:c16="http://schemas.microsoft.com/office/drawing/2014/chart" uri="{C3380CC4-5D6E-409C-BE32-E72D297353CC}">
              <c16:uniqueId val="{00000000-37C7-4CFD-A71B-2432776701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37C7-4CFD-A71B-2432776701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35"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小菅村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616</v>
      </c>
      <c r="AM8" s="44"/>
      <c r="AN8" s="44"/>
      <c r="AO8" s="44"/>
      <c r="AP8" s="44"/>
      <c r="AQ8" s="44"/>
      <c r="AR8" s="44"/>
      <c r="AS8" s="44"/>
      <c r="AT8" s="45">
        <f>データ!$S$6</f>
        <v>52.78</v>
      </c>
      <c r="AU8" s="46"/>
      <c r="AV8" s="46"/>
      <c r="AW8" s="46"/>
      <c r="AX8" s="46"/>
      <c r="AY8" s="46"/>
      <c r="AZ8" s="46"/>
      <c r="BA8" s="46"/>
      <c r="BB8" s="47">
        <f>データ!$T$6</f>
        <v>11.67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44.6</v>
      </c>
      <c r="J10" s="46"/>
      <c r="K10" s="46"/>
      <c r="L10" s="46"/>
      <c r="M10" s="46"/>
      <c r="N10" s="46"/>
      <c r="O10" s="80"/>
      <c r="P10" s="47">
        <f>データ!$P$6</f>
        <v>100</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621</v>
      </c>
      <c r="AM10" s="44"/>
      <c r="AN10" s="44"/>
      <c r="AO10" s="44"/>
      <c r="AP10" s="44"/>
      <c r="AQ10" s="44"/>
      <c r="AR10" s="44"/>
      <c r="AS10" s="44"/>
      <c r="AT10" s="45">
        <f>データ!$V$6</f>
        <v>52.78</v>
      </c>
      <c r="AU10" s="46"/>
      <c r="AV10" s="46"/>
      <c r="AW10" s="46"/>
      <c r="AX10" s="46"/>
      <c r="AY10" s="46"/>
      <c r="AZ10" s="46"/>
      <c r="BA10" s="46"/>
      <c r="BB10" s="47">
        <f>データ!$W$6</f>
        <v>11.77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sOLpzyg1JUZjSxfYZaNtXQMBrsovapvADWqLtU4Afxcv+yjGOl3P41xNX27epmKsS4t6SzvrMIIG51ki62jFA==" saltValue="2jHFqjH7YAdBHTFNr6Fk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194425</v>
      </c>
      <c r="D6" s="20">
        <f t="shared" si="3"/>
        <v>46</v>
      </c>
      <c r="E6" s="20">
        <f t="shared" si="3"/>
        <v>1</v>
      </c>
      <c r="F6" s="20">
        <f t="shared" si="3"/>
        <v>0</v>
      </c>
      <c r="G6" s="20">
        <f t="shared" si="3"/>
        <v>5</v>
      </c>
      <c r="H6" s="20" t="str">
        <f t="shared" si="3"/>
        <v>山梨県　小菅村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44.6</v>
      </c>
      <c r="P6" s="21">
        <f t="shared" si="3"/>
        <v>100</v>
      </c>
      <c r="Q6" s="21">
        <f t="shared" si="3"/>
        <v>0</v>
      </c>
      <c r="R6" s="21">
        <f t="shared" si="3"/>
        <v>616</v>
      </c>
      <c r="S6" s="21">
        <f t="shared" si="3"/>
        <v>52.78</v>
      </c>
      <c r="T6" s="21">
        <f t="shared" si="3"/>
        <v>11.67</v>
      </c>
      <c r="U6" s="21">
        <f t="shared" si="3"/>
        <v>621</v>
      </c>
      <c r="V6" s="21">
        <f t="shared" si="3"/>
        <v>52.78</v>
      </c>
      <c r="W6" s="21">
        <f t="shared" si="3"/>
        <v>11.77</v>
      </c>
      <c r="X6" s="22" t="str">
        <f>IF(X7="",NA(),X7)</f>
        <v>-</v>
      </c>
      <c r="Y6" s="22" t="str">
        <f t="shared" ref="Y6:AG6" si="4">IF(Y7="",NA(),Y7)</f>
        <v>-</v>
      </c>
      <c r="Z6" s="22" t="str">
        <f t="shared" si="4"/>
        <v>-</v>
      </c>
      <c r="AA6" s="22" t="str">
        <f t="shared" si="4"/>
        <v>-</v>
      </c>
      <c r="AB6" s="22">
        <f t="shared" si="4"/>
        <v>142.08000000000001</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116.77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16293.73</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9.82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208.6</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100</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100</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27.7</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194425</v>
      </c>
      <c r="D7" s="24">
        <v>46</v>
      </c>
      <c r="E7" s="24">
        <v>1</v>
      </c>
      <c r="F7" s="24">
        <v>0</v>
      </c>
      <c r="G7" s="24">
        <v>5</v>
      </c>
      <c r="H7" s="24" t="s">
        <v>92</v>
      </c>
      <c r="I7" s="24" t="s">
        <v>93</v>
      </c>
      <c r="J7" s="24" t="s">
        <v>94</v>
      </c>
      <c r="K7" s="24" t="s">
        <v>95</v>
      </c>
      <c r="L7" s="24" t="s">
        <v>96</v>
      </c>
      <c r="M7" s="24" t="s">
        <v>97</v>
      </c>
      <c r="N7" s="25" t="s">
        <v>98</v>
      </c>
      <c r="O7" s="25">
        <v>44.6</v>
      </c>
      <c r="P7" s="25">
        <v>100</v>
      </c>
      <c r="Q7" s="25">
        <v>0</v>
      </c>
      <c r="R7" s="25">
        <v>616</v>
      </c>
      <c r="S7" s="25">
        <v>52.78</v>
      </c>
      <c r="T7" s="25">
        <v>11.67</v>
      </c>
      <c r="U7" s="25">
        <v>621</v>
      </c>
      <c r="V7" s="25">
        <v>52.78</v>
      </c>
      <c r="W7" s="25">
        <v>11.77</v>
      </c>
      <c r="X7" s="25" t="s">
        <v>98</v>
      </c>
      <c r="Y7" s="25" t="s">
        <v>98</v>
      </c>
      <c r="Z7" s="25" t="s">
        <v>98</v>
      </c>
      <c r="AA7" s="25" t="s">
        <v>98</v>
      </c>
      <c r="AB7" s="25">
        <v>142.08000000000001</v>
      </c>
      <c r="AC7" s="25" t="s">
        <v>98</v>
      </c>
      <c r="AD7" s="25" t="s">
        <v>98</v>
      </c>
      <c r="AE7" s="25" t="s">
        <v>98</v>
      </c>
      <c r="AF7" s="25" t="s">
        <v>98</v>
      </c>
      <c r="AG7" s="25">
        <v>102.26</v>
      </c>
      <c r="AH7" s="25">
        <v>102.02</v>
      </c>
      <c r="AI7" s="25" t="s">
        <v>98</v>
      </c>
      <c r="AJ7" s="25" t="s">
        <v>98</v>
      </c>
      <c r="AK7" s="25" t="s">
        <v>98</v>
      </c>
      <c r="AL7" s="25" t="s">
        <v>98</v>
      </c>
      <c r="AM7" s="25">
        <v>0</v>
      </c>
      <c r="AN7" s="25" t="s">
        <v>98</v>
      </c>
      <c r="AO7" s="25" t="s">
        <v>98</v>
      </c>
      <c r="AP7" s="25" t="s">
        <v>98</v>
      </c>
      <c r="AQ7" s="25" t="s">
        <v>98</v>
      </c>
      <c r="AR7" s="25">
        <v>82.37</v>
      </c>
      <c r="AS7" s="25">
        <v>26.96</v>
      </c>
      <c r="AT7" s="25" t="s">
        <v>98</v>
      </c>
      <c r="AU7" s="25" t="s">
        <v>98</v>
      </c>
      <c r="AV7" s="25" t="s">
        <v>98</v>
      </c>
      <c r="AW7" s="25" t="s">
        <v>98</v>
      </c>
      <c r="AX7" s="25">
        <v>116.77</v>
      </c>
      <c r="AY7" s="25" t="s">
        <v>98</v>
      </c>
      <c r="AZ7" s="25" t="s">
        <v>98</v>
      </c>
      <c r="BA7" s="25" t="s">
        <v>98</v>
      </c>
      <c r="BB7" s="25" t="s">
        <v>98</v>
      </c>
      <c r="BC7" s="25">
        <v>101.6</v>
      </c>
      <c r="BD7" s="25">
        <v>142.38999999999999</v>
      </c>
      <c r="BE7" s="25" t="s">
        <v>98</v>
      </c>
      <c r="BF7" s="25" t="s">
        <v>98</v>
      </c>
      <c r="BG7" s="25" t="s">
        <v>98</v>
      </c>
      <c r="BH7" s="25" t="s">
        <v>98</v>
      </c>
      <c r="BI7" s="25">
        <v>16293.73</v>
      </c>
      <c r="BJ7" s="25" t="s">
        <v>98</v>
      </c>
      <c r="BK7" s="25" t="s">
        <v>98</v>
      </c>
      <c r="BL7" s="25" t="s">
        <v>98</v>
      </c>
      <c r="BM7" s="25" t="s">
        <v>98</v>
      </c>
      <c r="BN7" s="25">
        <v>1398.03</v>
      </c>
      <c r="BO7" s="25">
        <v>1043.3599999999999</v>
      </c>
      <c r="BP7" s="25" t="s">
        <v>98</v>
      </c>
      <c r="BQ7" s="25" t="s">
        <v>98</v>
      </c>
      <c r="BR7" s="25" t="s">
        <v>98</v>
      </c>
      <c r="BS7" s="25" t="s">
        <v>98</v>
      </c>
      <c r="BT7" s="25">
        <v>9.82</v>
      </c>
      <c r="BU7" s="25" t="s">
        <v>98</v>
      </c>
      <c r="BV7" s="25" t="s">
        <v>98</v>
      </c>
      <c r="BW7" s="25" t="s">
        <v>98</v>
      </c>
      <c r="BX7" s="25" t="s">
        <v>98</v>
      </c>
      <c r="BY7" s="25">
        <v>39.15</v>
      </c>
      <c r="BZ7" s="25">
        <v>56.19</v>
      </c>
      <c r="CA7" s="25" t="s">
        <v>98</v>
      </c>
      <c r="CB7" s="25" t="s">
        <v>98</v>
      </c>
      <c r="CC7" s="25" t="s">
        <v>98</v>
      </c>
      <c r="CD7" s="25" t="s">
        <v>98</v>
      </c>
      <c r="CE7" s="25">
        <v>208.6</v>
      </c>
      <c r="CF7" s="25" t="s">
        <v>98</v>
      </c>
      <c r="CG7" s="25" t="s">
        <v>98</v>
      </c>
      <c r="CH7" s="25" t="s">
        <v>98</v>
      </c>
      <c r="CI7" s="25" t="s">
        <v>98</v>
      </c>
      <c r="CJ7" s="25">
        <v>392.81</v>
      </c>
      <c r="CK7" s="25">
        <v>285.60000000000002</v>
      </c>
      <c r="CL7" s="25" t="s">
        <v>98</v>
      </c>
      <c r="CM7" s="25" t="s">
        <v>98</v>
      </c>
      <c r="CN7" s="25" t="s">
        <v>98</v>
      </c>
      <c r="CO7" s="25" t="s">
        <v>98</v>
      </c>
      <c r="CP7" s="25">
        <v>100</v>
      </c>
      <c r="CQ7" s="25" t="s">
        <v>98</v>
      </c>
      <c r="CR7" s="25" t="s">
        <v>98</v>
      </c>
      <c r="CS7" s="25" t="s">
        <v>98</v>
      </c>
      <c r="CT7" s="25" t="s">
        <v>98</v>
      </c>
      <c r="CU7" s="25">
        <v>29.19</v>
      </c>
      <c r="CV7" s="25">
        <v>48.33</v>
      </c>
      <c r="CW7" s="25" t="s">
        <v>98</v>
      </c>
      <c r="CX7" s="25" t="s">
        <v>98</v>
      </c>
      <c r="CY7" s="25" t="s">
        <v>98</v>
      </c>
      <c r="CZ7" s="25" t="s">
        <v>98</v>
      </c>
      <c r="DA7" s="25">
        <v>100</v>
      </c>
      <c r="DB7" s="25" t="s">
        <v>98</v>
      </c>
      <c r="DC7" s="25" t="s">
        <v>98</v>
      </c>
      <c r="DD7" s="25" t="s">
        <v>98</v>
      </c>
      <c r="DE7" s="25" t="s">
        <v>98</v>
      </c>
      <c r="DF7" s="25">
        <v>66.040000000000006</v>
      </c>
      <c r="DG7" s="25">
        <v>70.34</v>
      </c>
      <c r="DH7" s="25" t="s">
        <v>98</v>
      </c>
      <c r="DI7" s="25" t="s">
        <v>98</v>
      </c>
      <c r="DJ7" s="25" t="s">
        <v>98</v>
      </c>
      <c r="DK7" s="25" t="s">
        <v>98</v>
      </c>
      <c r="DL7" s="25">
        <v>27.7</v>
      </c>
      <c r="DM7" s="25" t="s">
        <v>98</v>
      </c>
      <c r="DN7" s="25" t="s">
        <v>98</v>
      </c>
      <c r="DO7" s="25" t="s">
        <v>98</v>
      </c>
      <c r="DP7" s="25" t="s">
        <v>98</v>
      </c>
      <c r="DQ7" s="25">
        <v>28.04</v>
      </c>
      <c r="DR7" s="25">
        <v>35.5</v>
      </c>
      <c r="DS7" s="25" t="s">
        <v>98</v>
      </c>
      <c r="DT7" s="25" t="s">
        <v>98</v>
      </c>
      <c r="DU7" s="25" t="s">
        <v>98</v>
      </c>
      <c r="DV7" s="25" t="s">
        <v>98</v>
      </c>
      <c r="DW7" s="25">
        <v>0</v>
      </c>
      <c r="DX7" s="25" t="s">
        <v>98</v>
      </c>
      <c r="DY7" s="25" t="s">
        <v>98</v>
      </c>
      <c r="DZ7" s="25" t="s">
        <v>98</v>
      </c>
      <c r="EA7" s="25" t="s">
        <v>98</v>
      </c>
      <c r="EB7" s="25">
        <v>11.15</v>
      </c>
      <c r="EC7" s="25">
        <v>16.16</v>
      </c>
      <c r="ED7" s="25" t="s">
        <v>98</v>
      </c>
      <c r="EE7" s="25" t="s">
        <v>98</v>
      </c>
      <c r="EF7" s="25" t="s">
        <v>98</v>
      </c>
      <c r="EG7" s="25" t="s">
        <v>98</v>
      </c>
      <c r="EH7" s="25">
        <v>0</v>
      </c>
      <c r="EI7" s="25" t="s">
        <v>98</v>
      </c>
      <c r="EJ7" s="25" t="s">
        <v>98</v>
      </c>
      <c r="EK7" s="25" t="s">
        <v>98</v>
      </c>
      <c r="EL7" s="25" t="s">
        <v>98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dcterms:created xsi:type="dcterms:W3CDTF">2025-12-12T09:16:27Z</dcterms:created>
  <dcterms:modified xsi:type="dcterms:W3CDTF">2026-02-20T04:35:32Z</dcterms:modified>
  <cp:category/>
</cp:coreProperties>
</file>