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Q:\13118_市町村振興課\02\決算統計（公営企業）\R7\16★経営比較分析表★\03市町村等→県\02橘田\25富士河口湖町○\"/>
    </mc:Choice>
  </mc:AlternateContent>
  <xr:revisionPtr revIDLastSave="0" documentId="13_ncr:1_{464364C4-E1B7-498E-83CE-81EB78DB3261}" xr6:coauthVersionLast="47" xr6:coauthVersionMax="47" xr10:uidLastSave="{00000000-0000-0000-0000-000000000000}"/>
  <workbookProtection workbookAlgorithmName="SHA-512" workbookHashValue="0YQeJ1lzBCWy639CCijykVtGkhD2eiAXsQN/NyD7KeZJniOig3T3wXHZXRVU9hdocJszoQkfaE+3lN72GZtRYQ==" workbookSaltValue="urr2mJOB8eQRH5CWf/pLkA==" workbookSpinCount="100000" lockStructure="1"/>
  <bookViews>
    <workbookView xWindow="-108" yWindow="-108" windowWidth="30936" windowHeight="1677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U6" i="5"/>
  <c r="BB8" i="4" s="1"/>
  <c r="T6" i="5"/>
  <c r="AT8" i="4" s="1"/>
  <c r="S6" i="5"/>
  <c r="AL8" i="4" s="1"/>
  <c r="R6" i="5"/>
  <c r="Q6" i="5"/>
  <c r="P6" i="5"/>
  <c r="P10" i="4" s="1"/>
  <c r="O6" i="5"/>
  <c r="I10" i="4" s="1"/>
  <c r="N6" i="5"/>
  <c r="B10" i="4" s="1"/>
  <c r="M6" i="5"/>
  <c r="L6" i="5"/>
  <c r="W8" i="4" s="1"/>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J85" i="4"/>
  <c r="I85" i="4"/>
  <c r="G85" i="4"/>
  <c r="BB10" i="4"/>
  <c r="AT10" i="4"/>
  <c r="AL10" i="4"/>
  <c r="AD10" i="4"/>
  <c r="W10" i="4"/>
  <c r="AD8" i="4"/>
  <c r="I8" i="4"/>
  <c r="B8" i="4"/>
  <c r="B6" i="4"/>
</calcChain>
</file>

<file path=xl/sharedStrings.xml><?xml version="1.0" encoding="utf-8"?>
<sst xmlns="http://schemas.openxmlformats.org/spreadsheetml/2006/main" count="320" uniqueCount="115">
  <si>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</si>
  <si>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</si>
  <si>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</si>
  <si>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</si>
  <si>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</si>
  <si>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</si>
  <si>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</si>
  <si>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</si>
  <si>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</si>
  <si>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</si>
  <si>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</si>
  <si>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</si>
  <si>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</si>
  <si>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</si>
  <si>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</si>
  <si>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</si>
  <si>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</si>
  <si>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</si>
  <si>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</si>
  <si>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</si>
  <si>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</si>
  <si>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</si>
  <si>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</si>
  <si>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</si>
  <si>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</si>
  <si>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</si>
  <si>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</si>
  <si>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</si>
  <si>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</si>
  <si>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</si>
  <si>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</si>
  <si>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</si>
  <si>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</si>
  <si>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</si>
  <si>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</si>
  <si>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</si>
  <si>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</si>
  <si>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</si>
  <si>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</si>
  <si>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</si>
  <si>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</si>
  <si>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</si>
  <si>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</si>
  <si>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</si>
  <si>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</si>
  <si>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</si>
  <si>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</si>
  <si>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</si>
  <si>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</si>
  <si>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</si>
  <si>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</si>
  <si>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</si>
  <si>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</si>
  <si>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</si>
  <si>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</si>
  <si>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</si>
  <si>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</si>
  <si>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</si>
  <si>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</si>
  <si>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</si>
  <si>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</si>
  <si>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</si>
  <si>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</si>
  <si>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</si>
  <si>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</si>
  <si>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</si>
  <si>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</si>
  <si>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</si>
  <si>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</si>
  <si>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</si>
  <si>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</si>
  <si>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</si>
  <si>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</si>
  <si>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</si>
  <si>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</si>
  <si>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</si>
  <si>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</si>
  <si>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</si>
  <si>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</si>
  <si>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</si>
  <si>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</si>
  <si>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</si>
  <si>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</si>
  <si>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</si>
  <si>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</si>
  <si>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</si>
  <si>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</si>
  <si>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</si>
  <si>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</si>
  <si>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</si>
  <si>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</si>
  <si>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</si>
  <si>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</si>
  <si>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</si>
  <si>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</si>
  <si>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富士河口湖町</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</si>
  <si>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</si>
  <si>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</si>
  <si>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</si>
  <si>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</si>
  <si>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</si>
  <si>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</si>
  <si>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</si>
  <si>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</si>
  <si>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</si>
  <si>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</si>
  <si>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</si>
  <si>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</si>
  <si>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</si>
  <si>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</si>
  <si>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</si>
  <si>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</si>
  <si>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当町公共下水道事業は令和6年度から公営企業会計に移行しており、地方公営企業法適用による最初の決算であるため、比較対象としての前年度以前のデータがない。
　経常収支比率は100%を超えており、単年度での黒字を示している。類似団体平均も上回っているが、経常収益には繰入基準外の一般会計繰入金も含まれているため、使用料収入の増加等による経営改善が求められる。
　流動比率は類似団体平均を大きく下回った。流動負債の多くを建設改良等に充てるための企業債が占めており、償還には使用料収入や一般会計繰入金を充当する予定である。
　企業債残高対事業規模比率は類似団体平均を大きく上回っている。近年は企業債償還額が新規起債額を上回っており、企業債残高は年々減少している。事業の精査による新規起債の抑制等を継続して実施し、数値の改善を目指していく。
　経費回収率は100%を下回っており、独立採算は達成できていない。類似団体平均にも届いておらず、料金改定による使用料の増収及び汚水処理費の削減が必要である。
　汚水処理原価は類似団体平均より低い。普及啓発による有収水量の増加等、引き続き効率化に努める。
　水洗化率は類似団体平均より高いが、100%を目指して引き続き普及啓発を進める。</t>
    <rPh sb="1" eb="3">
      <t>トウチョウ</t>
    </rPh>
    <rPh sb="3" eb="5">
      <t>コウキョウ</t>
    </rPh>
    <rPh sb="5" eb="8">
      <t>ゲスイドウ</t>
    </rPh>
    <rPh sb="8" eb="10">
      <t>ジギョウ</t>
    </rPh>
    <rPh sb="11" eb="13">
      <t>レイワ</t>
    </rPh>
    <rPh sb="14" eb="16">
      <t>ネンド</t>
    </rPh>
    <rPh sb="18" eb="20">
      <t>コウエイ</t>
    </rPh>
    <rPh sb="20" eb="22">
      <t>キギョウ</t>
    </rPh>
    <rPh sb="22" eb="24">
      <t>カイケイ</t>
    </rPh>
    <rPh sb="25" eb="27">
      <t>イコウ</t>
    </rPh>
    <rPh sb="32" eb="34">
      <t>チホウ</t>
    </rPh>
    <rPh sb="34" eb="36">
      <t>コウエイ</t>
    </rPh>
    <rPh sb="36" eb="38">
      <t>キギョウ</t>
    </rPh>
    <rPh sb="38" eb="39">
      <t>ホウ</t>
    </rPh>
    <rPh sb="39" eb="41">
      <t>テキヨウ</t>
    </rPh>
    <rPh sb="44" eb="46">
      <t>サイショ</t>
    </rPh>
    <rPh sb="47" eb="49">
      <t>ケッサン</t>
    </rPh>
    <rPh sb="55" eb="57">
      <t>ヒカク</t>
    </rPh>
    <rPh sb="57" eb="59">
      <t>タイショウ</t>
    </rPh>
    <rPh sb="63" eb="66">
      <t>ゼンネンド</t>
    </rPh>
    <rPh sb="66" eb="68">
      <t>イゼン</t>
    </rPh>
    <rPh sb="78" eb="80">
      <t>ケイジョウ</t>
    </rPh>
    <rPh sb="80" eb="82">
      <t>シュウシ</t>
    </rPh>
    <rPh sb="82" eb="84">
      <t>ヒリツ</t>
    </rPh>
    <rPh sb="90" eb="91">
      <t>コ</t>
    </rPh>
    <rPh sb="96" eb="99">
      <t>タンネンド</t>
    </rPh>
    <rPh sb="101" eb="103">
      <t>クロジ</t>
    </rPh>
    <rPh sb="104" eb="105">
      <t>シメ</t>
    </rPh>
    <rPh sb="110" eb="112">
      <t>ルイジ</t>
    </rPh>
    <rPh sb="112" eb="114">
      <t>ダンタイ</t>
    </rPh>
    <rPh sb="114" eb="116">
      <t>ヘイキン</t>
    </rPh>
    <rPh sb="117" eb="119">
      <t>ウワマワ</t>
    </rPh>
    <rPh sb="125" eb="127">
      <t>ケイジョウ</t>
    </rPh>
    <rPh sb="127" eb="129">
      <t>シュウエキ</t>
    </rPh>
    <rPh sb="131" eb="133">
      <t>クリイレ</t>
    </rPh>
    <rPh sb="133" eb="135">
      <t>キジュン</t>
    </rPh>
    <rPh sb="135" eb="136">
      <t>ガイ</t>
    </rPh>
    <rPh sb="137" eb="144">
      <t>イッパンカイケイクリイレキン</t>
    </rPh>
    <rPh sb="145" eb="146">
      <t>フク</t>
    </rPh>
    <rPh sb="154" eb="157">
      <t>シヨウリョウ</t>
    </rPh>
    <rPh sb="157" eb="159">
      <t>シュウニュウ</t>
    </rPh>
    <rPh sb="160" eb="162">
      <t>ゾウカ</t>
    </rPh>
    <rPh sb="162" eb="163">
      <t>トウ</t>
    </rPh>
    <rPh sb="166" eb="168">
      <t>ケイエイ</t>
    </rPh>
    <rPh sb="168" eb="170">
      <t>カイゼン</t>
    </rPh>
    <rPh sb="171" eb="172">
      <t>モト</t>
    </rPh>
    <rPh sb="179" eb="181">
      <t>リュウドウ</t>
    </rPh>
    <rPh sb="181" eb="183">
      <t>ヒリツ</t>
    </rPh>
    <rPh sb="184" eb="186">
      <t>ルイジ</t>
    </rPh>
    <rPh sb="186" eb="188">
      <t>ダンタイ</t>
    </rPh>
    <rPh sb="188" eb="190">
      <t>ヘイキン</t>
    </rPh>
    <rPh sb="191" eb="192">
      <t>オオ</t>
    </rPh>
    <rPh sb="194" eb="196">
      <t>シタマワ</t>
    </rPh>
    <rPh sb="199" eb="201">
      <t>リュウドウ</t>
    </rPh>
    <rPh sb="201" eb="203">
      <t>フサイ</t>
    </rPh>
    <rPh sb="204" eb="205">
      <t>オオ</t>
    </rPh>
    <rPh sb="207" eb="209">
      <t>ケンセツ</t>
    </rPh>
    <rPh sb="209" eb="211">
      <t>カイリョウ</t>
    </rPh>
    <rPh sb="211" eb="212">
      <t>トウ</t>
    </rPh>
    <rPh sb="213" eb="214">
      <t>ア</t>
    </rPh>
    <rPh sb="219" eb="221">
      <t>キギョウ</t>
    </rPh>
    <rPh sb="221" eb="222">
      <t>サイ</t>
    </rPh>
    <rPh sb="223" eb="224">
      <t>シ</t>
    </rPh>
    <rPh sb="229" eb="231">
      <t>ショウカン</t>
    </rPh>
    <rPh sb="233" eb="236">
      <t>シヨウリョウ</t>
    </rPh>
    <rPh sb="236" eb="238">
      <t>シュウニュウ</t>
    </rPh>
    <rPh sb="239" eb="241">
      <t>イッパン</t>
    </rPh>
    <rPh sb="241" eb="246">
      <t>カイケイクリイレキン</t>
    </rPh>
    <rPh sb="247" eb="249">
      <t>ジュウトウ</t>
    </rPh>
    <rPh sb="251" eb="253">
      <t>ヨテイ</t>
    </rPh>
    <rPh sb="259" eb="261">
      <t>キギョウ</t>
    </rPh>
    <rPh sb="261" eb="262">
      <t>サイ</t>
    </rPh>
    <rPh sb="262" eb="264">
      <t>ザンダカ</t>
    </rPh>
    <rPh sb="264" eb="265">
      <t>タイ</t>
    </rPh>
    <rPh sb="265" eb="267">
      <t>ジギョウ</t>
    </rPh>
    <rPh sb="267" eb="269">
      <t>キボ</t>
    </rPh>
    <rPh sb="269" eb="271">
      <t>ヒリツ</t>
    </rPh>
    <rPh sb="272" eb="274">
      <t>ルイジ</t>
    </rPh>
    <rPh sb="274" eb="278">
      <t>ダンタイヘイキン</t>
    </rPh>
    <rPh sb="279" eb="280">
      <t>オオ</t>
    </rPh>
    <rPh sb="282" eb="284">
      <t>ウワマワ</t>
    </rPh>
    <rPh sb="289" eb="291">
      <t>キンネン</t>
    </rPh>
    <rPh sb="292" eb="294">
      <t>キギョウ</t>
    </rPh>
    <rPh sb="294" eb="295">
      <t>サイ</t>
    </rPh>
    <rPh sb="295" eb="297">
      <t>ショウカン</t>
    </rPh>
    <rPh sb="297" eb="298">
      <t>ガク</t>
    </rPh>
    <rPh sb="299" eb="301">
      <t>シンキ</t>
    </rPh>
    <rPh sb="301" eb="303">
      <t>キサイ</t>
    </rPh>
    <rPh sb="303" eb="304">
      <t>ガク</t>
    </rPh>
    <rPh sb="305" eb="307">
      <t>ウワマワ</t>
    </rPh>
    <rPh sb="312" eb="314">
      <t>キギョウ</t>
    </rPh>
    <rPh sb="314" eb="315">
      <t>サイ</t>
    </rPh>
    <rPh sb="315" eb="317">
      <t>ザンダカ</t>
    </rPh>
    <rPh sb="318" eb="320">
      <t>ネンネン</t>
    </rPh>
    <rPh sb="320" eb="322">
      <t>ゲンショウ</t>
    </rPh>
    <rPh sb="327" eb="329">
      <t>ジギョウ</t>
    </rPh>
    <rPh sb="330" eb="332">
      <t>セイサ</t>
    </rPh>
    <rPh sb="335" eb="337">
      <t>シンキ</t>
    </rPh>
    <rPh sb="337" eb="339">
      <t>キサイ</t>
    </rPh>
    <rPh sb="340" eb="342">
      <t>ヨクセイ</t>
    </rPh>
    <rPh sb="342" eb="343">
      <t>トウ</t>
    </rPh>
    <rPh sb="344" eb="346">
      <t>ケイゾク</t>
    </rPh>
    <rPh sb="348" eb="350">
      <t>ジッシ</t>
    </rPh>
    <rPh sb="352" eb="354">
      <t>スウチ</t>
    </rPh>
    <rPh sb="355" eb="357">
      <t>カイゼン</t>
    </rPh>
    <rPh sb="358" eb="360">
      <t>メザ</t>
    </rPh>
    <rPh sb="367" eb="372">
      <t>ケイヒカイシュウリツ</t>
    </rPh>
    <rPh sb="378" eb="380">
      <t>シタマワ</t>
    </rPh>
    <rPh sb="385" eb="387">
      <t>ドクリツ</t>
    </rPh>
    <rPh sb="387" eb="389">
      <t>サイサン</t>
    </rPh>
    <rPh sb="390" eb="392">
      <t>タッセイ</t>
    </rPh>
    <rPh sb="399" eb="405">
      <t>ルイジダンタイヘイキン</t>
    </rPh>
    <rPh sb="407" eb="408">
      <t>トド</t>
    </rPh>
    <rPh sb="414" eb="416">
      <t>リョウキン</t>
    </rPh>
    <rPh sb="416" eb="418">
      <t>カイテイ</t>
    </rPh>
    <rPh sb="421" eb="424">
      <t>シヨウリョウ</t>
    </rPh>
    <rPh sb="425" eb="427">
      <t>ゾウシュウ</t>
    </rPh>
    <rPh sb="427" eb="428">
      <t>オヨ</t>
    </rPh>
    <rPh sb="429" eb="431">
      <t>オスイ</t>
    </rPh>
    <rPh sb="431" eb="433">
      <t>ショリ</t>
    </rPh>
    <rPh sb="433" eb="434">
      <t>ヒ</t>
    </rPh>
    <rPh sb="435" eb="437">
      <t>サクゲン</t>
    </rPh>
    <rPh sb="438" eb="440">
      <t>ヒツヨウ</t>
    </rPh>
    <rPh sb="446" eb="448">
      <t>オスイ</t>
    </rPh>
    <rPh sb="448" eb="450">
      <t>ショリ</t>
    </rPh>
    <rPh sb="450" eb="452">
      <t>ゲンカ</t>
    </rPh>
    <rPh sb="453" eb="459">
      <t>ルイジダンタイヘイキン</t>
    </rPh>
    <rPh sb="461" eb="462">
      <t>ヒク</t>
    </rPh>
    <rPh sb="464" eb="466">
      <t>フキュウ</t>
    </rPh>
    <rPh sb="466" eb="468">
      <t>ケイハツ</t>
    </rPh>
    <rPh sb="471" eb="473">
      <t>ユウシュウ</t>
    </rPh>
    <rPh sb="473" eb="475">
      <t>スイリョウ</t>
    </rPh>
    <rPh sb="476" eb="478">
      <t>ゾウカ</t>
    </rPh>
    <rPh sb="478" eb="479">
      <t>トウ</t>
    </rPh>
    <rPh sb="480" eb="481">
      <t>ヒ</t>
    </rPh>
    <rPh sb="482" eb="483">
      <t>ツヅ</t>
    </rPh>
    <rPh sb="484" eb="487">
      <t>コウリツカ</t>
    </rPh>
    <rPh sb="488" eb="489">
      <t>ツト</t>
    </rPh>
    <rPh sb="494" eb="497">
      <t>スイセンカ</t>
    </rPh>
    <rPh sb="497" eb="498">
      <t>リツ</t>
    </rPh>
    <rPh sb="499" eb="501">
      <t>ルイジ</t>
    </rPh>
    <rPh sb="501" eb="503">
      <t>ダンタイ</t>
    </rPh>
    <rPh sb="503" eb="505">
      <t>ヘイキン</t>
    </rPh>
    <rPh sb="507" eb="508">
      <t>タカ</t>
    </rPh>
    <rPh sb="524" eb="526">
      <t>フキュウ</t>
    </rPh>
    <rPh sb="526" eb="528">
      <t>ケイハツ</t>
    </rPh>
    <rPh sb="529" eb="530">
      <t>スス</t>
    </rPh>
    <phoneticPr fontId="4"/>
  </si>
  <si>
    <t>当町下水道事業は昭和52年に事業に着手、昭和61年より供用開始しており、今後間もなく耐用年数を迎える施設が現れる。ストックマネジメント計画を策定し、財源を確保するとともに、支出の平準化を図りながら計画的に維持管理・改築更新を実施していく必要がある。</t>
    <rPh sb="0" eb="2">
      <t>トウチョウ</t>
    </rPh>
    <rPh sb="2" eb="5">
      <t>ゲスイドウ</t>
    </rPh>
    <rPh sb="5" eb="7">
      <t>ジギョウ</t>
    </rPh>
    <rPh sb="8" eb="10">
      <t>ショウワ</t>
    </rPh>
    <rPh sb="12" eb="13">
      <t>ネン</t>
    </rPh>
    <rPh sb="14" eb="16">
      <t>ジギョウ</t>
    </rPh>
    <rPh sb="17" eb="19">
      <t>チャクシュ</t>
    </rPh>
    <rPh sb="20" eb="22">
      <t>ショウワ</t>
    </rPh>
    <rPh sb="24" eb="25">
      <t>ネン</t>
    </rPh>
    <rPh sb="27" eb="29">
      <t>キョウヨウ</t>
    </rPh>
    <rPh sb="29" eb="31">
      <t>カイシ</t>
    </rPh>
    <rPh sb="36" eb="38">
      <t>コンゴ</t>
    </rPh>
    <rPh sb="38" eb="39">
      <t>マ</t>
    </rPh>
    <rPh sb="42" eb="44">
      <t>タイヨウ</t>
    </rPh>
    <rPh sb="44" eb="46">
      <t>ネンスウ</t>
    </rPh>
    <rPh sb="47" eb="48">
      <t>ムカ</t>
    </rPh>
    <rPh sb="50" eb="52">
      <t>シセツ</t>
    </rPh>
    <rPh sb="53" eb="54">
      <t>アラワ</t>
    </rPh>
    <rPh sb="67" eb="69">
      <t>ケイカク</t>
    </rPh>
    <rPh sb="70" eb="72">
      <t>サクテイ</t>
    </rPh>
    <rPh sb="74" eb="76">
      <t>ザイゲン</t>
    </rPh>
    <rPh sb="77" eb="79">
      <t>カクホ</t>
    </rPh>
    <rPh sb="86" eb="88">
      <t>シシュツ</t>
    </rPh>
    <rPh sb="89" eb="92">
      <t>ヘイジュンカ</t>
    </rPh>
    <rPh sb="93" eb="94">
      <t>ハカ</t>
    </rPh>
    <rPh sb="98" eb="101">
      <t>ケイカクテキ</t>
    </rPh>
    <rPh sb="102" eb="104">
      <t>イジ</t>
    </rPh>
    <rPh sb="104" eb="106">
      <t>カンリ</t>
    </rPh>
    <rPh sb="107" eb="109">
      <t>カイチク</t>
    </rPh>
    <rPh sb="109" eb="111">
      <t>コウシン</t>
    </rPh>
    <rPh sb="112" eb="114">
      <t>ジッシ</t>
    </rPh>
    <rPh sb="118" eb="120">
      <t>ヒツヨウ</t>
    </rPh>
    <phoneticPr fontId="4"/>
  </si>
  <si>
    <t>　経常収支比率および経費回収率が示す通り、単年度で黒字であるものの、汚水処理費を使用料収入で賄うことができず、一般会計からの繰入に依存している状態である。
　経営改善を図るべく、今後も引き続き費用対効果を考慮しながら適切に事業を取捨選択し、公債費負担の軽減を図るとともに、普及啓発活動等により有収水量の増加を促進するなど事業の効率化を進める必要がある。
　また、料金改定の実施により使用料収入を増やし、経営の安定化を図りながら、今後訪れる施設の更新時期に対して計画的に備えていくことが求められる。</t>
    <rPh sb="1" eb="3">
      <t>ケイジョウ</t>
    </rPh>
    <rPh sb="3" eb="5">
      <t>シュウシ</t>
    </rPh>
    <rPh sb="5" eb="7">
      <t>ヒリツ</t>
    </rPh>
    <rPh sb="10" eb="12">
      <t>ケイヒ</t>
    </rPh>
    <rPh sb="12" eb="14">
      <t>カイシュウ</t>
    </rPh>
    <rPh sb="14" eb="15">
      <t>リツ</t>
    </rPh>
    <rPh sb="16" eb="17">
      <t>シメ</t>
    </rPh>
    <rPh sb="18" eb="19">
      <t>トオ</t>
    </rPh>
    <rPh sb="21" eb="24">
      <t>タンネンド</t>
    </rPh>
    <rPh sb="25" eb="27">
      <t>クロジ</t>
    </rPh>
    <rPh sb="34" eb="36">
      <t>オスイ</t>
    </rPh>
    <rPh sb="36" eb="38">
      <t>ショリ</t>
    </rPh>
    <rPh sb="38" eb="39">
      <t>ヒ</t>
    </rPh>
    <rPh sb="40" eb="43">
      <t>シヨウリョウ</t>
    </rPh>
    <rPh sb="43" eb="45">
      <t>シュウニュウ</t>
    </rPh>
    <rPh sb="46" eb="47">
      <t>マカナ</t>
    </rPh>
    <rPh sb="55" eb="57">
      <t>イッパン</t>
    </rPh>
    <rPh sb="57" eb="59">
      <t>カイケイ</t>
    </rPh>
    <rPh sb="62" eb="64">
      <t>クリイレ</t>
    </rPh>
    <rPh sb="65" eb="67">
      <t>イゾン</t>
    </rPh>
    <rPh sb="71" eb="73">
      <t>ジョウタイ</t>
    </rPh>
    <rPh sb="79" eb="81">
      <t>ケイエイ</t>
    </rPh>
    <rPh sb="81" eb="83">
      <t>カイゼン</t>
    </rPh>
    <rPh sb="84" eb="85">
      <t>ハカ</t>
    </rPh>
    <rPh sb="89" eb="91">
      <t>コンゴ</t>
    </rPh>
    <rPh sb="92" eb="93">
      <t>ヒ</t>
    </rPh>
    <rPh sb="94" eb="95">
      <t>ツヅ</t>
    </rPh>
    <rPh sb="96" eb="101">
      <t>ヒヨウタイコウカ</t>
    </rPh>
    <rPh sb="102" eb="104">
      <t>コウリョ</t>
    </rPh>
    <rPh sb="108" eb="110">
      <t>テキセツ</t>
    </rPh>
    <rPh sb="111" eb="113">
      <t>ジギョウ</t>
    </rPh>
    <rPh sb="114" eb="116">
      <t>シュシャ</t>
    </rPh>
    <rPh sb="116" eb="118">
      <t>センタク</t>
    </rPh>
    <rPh sb="120" eb="123">
      <t>コウサイヒ</t>
    </rPh>
    <rPh sb="123" eb="125">
      <t>フタン</t>
    </rPh>
    <rPh sb="126" eb="128">
      <t>ケイゲン</t>
    </rPh>
    <rPh sb="129" eb="130">
      <t>ハカ</t>
    </rPh>
    <rPh sb="136" eb="138">
      <t>フキュウ</t>
    </rPh>
    <rPh sb="138" eb="140">
      <t>ケイハツ</t>
    </rPh>
    <rPh sb="140" eb="142">
      <t>カツドウ</t>
    </rPh>
    <rPh sb="142" eb="143">
      <t>トウ</t>
    </rPh>
    <rPh sb="146" eb="148">
      <t>ユウシュウ</t>
    </rPh>
    <rPh sb="148" eb="150">
      <t>スイリョウ</t>
    </rPh>
    <rPh sb="151" eb="153">
      <t>ゾウカ</t>
    </rPh>
    <rPh sb="154" eb="156">
      <t>ソクシン</t>
    </rPh>
    <rPh sb="160" eb="162">
      <t>ジギョウ</t>
    </rPh>
    <rPh sb="163" eb="166">
      <t>コウリツカ</t>
    </rPh>
    <rPh sb="167" eb="168">
      <t>スス</t>
    </rPh>
    <rPh sb="170" eb="172">
      <t>ヒツヨウ</t>
    </rPh>
    <rPh sb="181" eb="183">
      <t>リョウキン</t>
    </rPh>
    <rPh sb="183" eb="185">
      <t>カイテイ</t>
    </rPh>
    <rPh sb="186" eb="188">
      <t>ジッシ</t>
    </rPh>
    <rPh sb="191" eb="194">
      <t>シヨウリョウ</t>
    </rPh>
    <rPh sb="194" eb="196">
      <t>シュウニュウ</t>
    </rPh>
    <rPh sb="197" eb="198">
      <t>フ</t>
    </rPh>
    <rPh sb="201" eb="203">
      <t>ケイエイ</t>
    </rPh>
    <rPh sb="204" eb="207">
      <t>アンテイカ</t>
    </rPh>
    <rPh sb="208" eb="209">
      <t>ハカ</t>
    </rPh>
    <rPh sb="214" eb="216">
      <t>コンゴ</t>
    </rPh>
    <rPh sb="216" eb="217">
      <t>オトズ</t>
    </rPh>
    <rPh sb="219" eb="221">
      <t>シセツ</t>
    </rPh>
    <rPh sb="222" eb="224">
      <t>コウシン</t>
    </rPh>
    <rPh sb="224" eb="226">
      <t>ジキ</t>
    </rPh>
    <rPh sb="227" eb="228">
      <t>タイ</t>
    </rPh>
    <rPh sb="230" eb="233">
      <t>ケイカクテキ</t>
    </rPh>
    <rPh sb="234" eb="235">
      <t>ソナ</t>
    </rPh>
    <rPh sb="242" eb="243">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</si>
</sst>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326-40DF-BBC2-E901CA92D9B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7.0000000000000007E-2</c:v>
                </c:pt>
              </c:numCache>
            </c:numRef>
          </c:val>
          <c:smooth val="0"/>
          <c:extLst>
            <c:ext xmlns:c16="http://schemas.microsoft.com/office/drawing/2014/chart" uri="{C3380CC4-5D6E-409C-BE32-E72D297353CC}">
              <c16:uniqueId val="{00000001-1326-40DF-BBC2-E901CA92D9B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BCE-44EF-BA43-E54C25F0C75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53.26</c:v>
                </c:pt>
              </c:numCache>
            </c:numRef>
          </c:val>
          <c:smooth val="0"/>
          <c:extLst>
            <c:ext xmlns:c16="http://schemas.microsoft.com/office/drawing/2014/chart" uri="{C3380CC4-5D6E-409C-BE32-E72D297353CC}">
              <c16:uniqueId val="{00000001-CBCE-44EF-BA43-E54C25F0C75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97.25</c:v>
                </c:pt>
              </c:numCache>
            </c:numRef>
          </c:val>
          <c:extLst>
            <c:ext xmlns:c16="http://schemas.microsoft.com/office/drawing/2014/chart" uri="{C3380CC4-5D6E-409C-BE32-E72D297353CC}">
              <c16:uniqueId val="{00000000-99C6-41F7-9A94-19E459410FC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91.12</c:v>
                </c:pt>
              </c:numCache>
            </c:numRef>
          </c:val>
          <c:smooth val="0"/>
          <c:extLst>
            <c:ext xmlns:c16="http://schemas.microsoft.com/office/drawing/2014/chart" uri="{C3380CC4-5D6E-409C-BE32-E72D297353CC}">
              <c16:uniqueId val="{00000001-99C6-41F7-9A94-19E459410FC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105.32</c:v>
                </c:pt>
              </c:numCache>
            </c:numRef>
          </c:val>
          <c:extLst>
            <c:ext xmlns:c16="http://schemas.microsoft.com/office/drawing/2014/chart" uri="{C3380CC4-5D6E-409C-BE32-E72D297353CC}">
              <c16:uniqueId val="{00000000-91AE-4E30-8450-0B40762C6A4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104.65</c:v>
                </c:pt>
              </c:numCache>
            </c:numRef>
          </c:val>
          <c:smooth val="0"/>
          <c:extLst>
            <c:ext xmlns:c16="http://schemas.microsoft.com/office/drawing/2014/chart" uri="{C3380CC4-5D6E-409C-BE32-E72D297353CC}">
              <c16:uniqueId val="{00000001-91AE-4E30-8450-0B40762C6A4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3.65</c:v>
                </c:pt>
              </c:numCache>
            </c:numRef>
          </c:val>
          <c:extLst>
            <c:ext xmlns:c16="http://schemas.microsoft.com/office/drawing/2014/chart" uri="{C3380CC4-5D6E-409C-BE32-E72D297353CC}">
              <c16:uniqueId val="{00000000-94EF-401D-B219-6EBB6886ED4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33.11</c:v>
                </c:pt>
              </c:numCache>
            </c:numRef>
          </c:val>
          <c:smooth val="0"/>
          <c:extLst>
            <c:ext xmlns:c16="http://schemas.microsoft.com/office/drawing/2014/chart" uri="{C3380CC4-5D6E-409C-BE32-E72D297353CC}">
              <c16:uniqueId val="{00000001-94EF-401D-B219-6EBB6886ED4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A23-4A23-96EE-7572916E5B1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0.94</c:v>
                </c:pt>
              </c:numCache>
            </c:numRef>
          </c:val>
          <c:smooth val="0"/>
          <c:extLst>
            <c:ext xmlns:c16="http://schemas.microsoft.com/office/drawing/2014/chart" uri="{C3380CC4-5D6E-409C-BE32-E72D297353CC}">
              <c16:uniqueId val="{00000001-EA23-4A23-96EE-7572916E5B1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7A1-4689-92FD-0E22649438A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23.18</c:v>
                </c:pt>
              </c:numCache>
            </c:numRef>
          </c:val>
          <c:smooth val="0"/>
          <c:extLst>
            <c:ext xmlns:c16="http://schemas.microsoft.com/office/drawing/2014/chart" uri="{C3380CC4-5D6E-409C-BE32-E72D297353CC}">
              <c16:uniqueId val="{00000001-D7A1-4689-92FD-0E22649438A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37.11</c:v>
                </c:pt>
              </c:numCache>
            </c:numRef>
          </c:val>
          <c:extLst>
            <c:ext xmlns:c16="http://schemas.microsoft.com/office/drawing/2014/chart" uri="{C3380CC4-5D6E-409C-BE32-E72D297353CC}">
              <c16:uniqueId val="{00000000-73D4-4FAF-98A0-6C794A257C7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80.010000000000005</c:v>
                </c:pt>
              </c:numCache>
            </c:numRef>
          </c:val>
          <c:smooth val="0"/>
          <c:extLst>
            <c:ext xmlns:c16="http://schemas.microsoft.com/office/drawing/2014/chart" uri="{C3380CC4-5D6E-409C-BE32-E72D297353CC}">
              <c16:uniqueId val="{00000001-73D4-4FAF-98A0-6C794A257C7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1293.3599999999999</c:v>
                </c:pt>
              </c:numCache>
            </c:numRef>
          </c:val>
          <c:extLst>
            <c:ext xmlns:c16="http://schemas.microsoft.com/office/drawing/2014/chart" uri="{C3380CC4-5D6E-409C-BE32-E72D297353CC}">
              <c16:uniqueId val="{00000000-7C04-49F5-AF3A-462CBED2CE7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706.45</c:v>
                </c:pt>
              </c:numCache>
            </c:numRef>
          </c:val>
          <c:smooth val="0"/>
          <c:extLst>
            <c:ext xmlns:c16="http://schemas.microsoft.com/office/drawing/2014/chart" uri="{C3380CC4-5D6E-409C-BE32-E72D297353CC}">
              <c16:uniqueId val="{00000001-7C04-49F5-AF3A-462CBED2CE7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60.37</c:v>
                </c:pt>
              </c:numCache>
            </c:numRef>
          </c:val>
          <c:extLst>
            <c:ext xmlns:c16="http://schemas.microsoft.com/office/drawing/2014/chart" uri="{C3380CC4-5D6E-409C-BE32-E72D297353CC}">
              <c16:uniqueId val="{00000000-E3BD-44C5-BD0B-33104A5204D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85.67</c:v>
                </c:pt>
              </c:numCache>
            </c:numRef>
          </c:val>
          <c:smooth val="0"/>
          <c:extLst>
            <c:ext xmlns:c16="http://schemas.microsoft.com/office/drawing/2014/chart" uri="{C3380CC4-5D6E-409C-BE32-E72D297353CC}">
              <c16:uniqueId val="{00000001-E3BD-44C5-BD0B-33104A5204D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152.1</c:v>
                </c:pt>
              </c:numCache>
            </c:numRef>
          </c:val>
          <c:extLst>
            <c:ext xmlns:c16="http://schemas.microsoft.com/office/drawing/2014/chart" uri="{C3380CC4-5D6E-409C-BE32-E72D297353CC}">
              <c16:uniqueId val="{00000000-FC16-4098-82CB-888D5C0B53E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194.78</c:v>
                </c:pt>
              </c:numCache>
            </c:numRef>
          </c:val>
          <c:smooth val="0"/>
          <c:extLst>
            <c:ext xmlns:c16="http://schemas.microsoft.com/office/drawing/2014/chart" uri="{C3380CC4-5D6E-409C-BE32-E72D297353CC}">
              <c16:uniqueId val="{00000001-FC16-4098-82CB-888D5C0B53E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L14" sqref="BL14:BZ15"/>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山梨県　富士河口湖町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Cd1</v>
      </c>
      <c r="X8" s="64"/>
      <c r="Y8" s="64"/>
      <c r="Z8" s="64"/>
      <c r="AA8" s="64"/>
      <c r="AB8" s="64"/>
      <c r="AC8" s="64"/>
      <c r="AD8" s="65" t="str">
        <f>データ!$M$6</f>
        <v>非設置</v>
      </c>
      <c r="AE8" s="65"/>
      <c r="AF8" s="65"/>
      <c r="AG8" s="65"/>
      <c r="AH8" s="65"/>
      <c r="AI8" s="65"/>
      <c r="AJ8" s="65"/>
      <c r="AK8" s="3"/>
      <c r="AL8" s="44">
        <f>データ!S6</f>
        <v>27115</v>
      </c>
      <c r="AM8" s="44"/>
      <c r="AN8" s="44"/>
      <c r="AO8" s="44"/>
      <c r="AP8" s="44"/>
      <c r="AQ8" s="44"/>
      <c r="AR8" s="44"/>
      <c r="AS8" s="44"/>
      <c r="AT8" s="45">
        <f>データ!T6</f>
        <v>158.4</v>
      </c>
      <c r="AU8" s="45"/>
      <c r="AV8" s="45"/>
      <c r="AW8" s="45"/>
      <c r="AX8" s="45"/>
      <c r="AY8" s="45"/>
      <c r="AZ8" s="45"/>
      <c r="BA8" s="45"/>
      <c r="BB8" s="45">
        <f>データ!U6</f>
        <v>171.18</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59.49</v>
      </c>
      <c r="J10" s="45"/>
      <c r="K10" s="45"/>
      <c r="L10" s="45"/>
      <c r="M10" s="45"/>
      <c r="N10" s="45"/>
      <c r="O10" s="45"/>
      <c r="P10" s="45">
        <f>データ!P6</f>
        <v>76.52</v>
      </c>
      <c r="Q10" s="45"/>
      <c r="R10" s="45"/>
      <c r="S10" s="45"/>
      <c r="T10" s="45"/>
      <c r="U10" s="45"/>
      <c r="V10" s="45"/>
      <c r="W10" s="45">
        <f>データ!Q6</f>
        <v>100</v>
      </c>
      <c r="X10" s="45"/>
      <c r="Y10" s="45"/>
      <c r="Z10" s="45"/>
      <c r="AA10" s="45"/>
      <c r="AB10" s="45"/>
      <c r="AC10" s="45"/>
      <c r="AD10" s="44">
        <f>データ!R6</f>
        <v>1760</v>
      </c>
      <c r="AE10" s="44"/>
      <c r="AF10" s="44"/>
      <c r="AG10" s="44"/>
      <c r="AH10" s="44"/>
      <c r="AI10" s="44"/>
      <c r="AJ10" s="44"/>
      <c r="AK10" s="2"/>
      <c r="AL10" s="44">
        <f>データ!V6</f>
        <v>20692</v>
      </c>
      <c r="AM10" s="44"/>
      <c r="AN10" s="44"/>
      <c r="AO10" s="44"/>
      <c r="AP10" s="44"/>
      <c r="AQ10" s="44"/>
      <c r="AR10" s="44"/>
      <c r="AS10" s="44"/>
      <c r="AT10" s="45">
        <f>データ!W6</f>
        <v>9.2100000000000009</v>
      </c>
      <c r="AU10" s="45"/>
      <c r="AV10" s="45"/>
      <c r="AW10" s="45"/>
      <c r="AX10" s="45"/>
      <c r="AY10" s="45"/>
      <c r="AZ10" s="45"/>
      <c r="BA10" s="45"/>
      <c r="BB10" s="45">
        <f>データ!X6</f>
        <v>2246.69</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kG+Uzz4prCULInik3yjuHaCpzl2sEnHimGX60DMtcmetGbg4mj1aMNlDetgYGAAthU9IVDkvI4KrTwFLvcEe0g==" saltValue="d+YnByjNy3ZdJrhPoGrQX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194301</v>
      </c>
      <c r="D6" s="19">
        <f t="shared" si="3"/>
        <v>46</v>
      </c>
      <c r="E6" s="19">
        <f t="shared" si="3"/>
        <v>17</v>
      </c>
      <c r="F6" s="19">
        <f t="shared" si="3"/>
        <v>1</v>
      </c>
      <c r="G6" s="19">
        <f t="shared" si="3"/>
        <v>0</v>
      </c>
      <c r="H6" s="19" t="str">
        <f t="shared" si="3"/>
        <v>山梨県　富士河口湖町</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59.49</v>
      </c>
      <c r="P6" s="20">
        <f t="shared" si="3"/>
        <v>76.52</v>
      </c>
      <c r="Q6" s="20">
        <f t="shared" si="3"/>
        <v>100</v>
      </c>
      <c r="R6" s="20">
        <f t="shared" si="3"/>
        <v>1760</v>
      </c>
      <c r="S6" s="20">
        <f t="shared" si="3"/>
        <v>27115</v>
      </c>
      <c r="T6" s="20">
        <f t="shared" si="3"/>
        <v>158.4</v>
      </c>
      <c r="U6" s="20">
        <f t="shared" si="3"/>
        <v>171.18</v>
      </c>
      <c r="V6" s="20">
        <f t="shared" si="3"/>
        <v>20692</v>
      </c>
      <c r="W6" s="20">
        <f t="shared" si="3"/>
        <v>9.2100000000000009</v>
      </c>
      <c r="X6" s="20">
        <f t="shared" si="3"/>
        <v>2246.69</v>
      </c>
      <c r="Y6" s="21" t="str">
        <f>IF(Y7="",NA(),Y7)</f>
        <v>-</v>
      </c>
      <c r="Z6" s="21" t="str">
        <f t="shared" ref="Z6:AH6" si="4">IF(Z7="",NA(),Z7)</f>
        <v>-</v>
      </c>
      <c r="AA6" s="21" t="str">
        <f t="shared" si="4"/>
        <v>-</v>
      </c>
      <c r="AB6" s="21" t="str">
        <f t="shared" si="4"/>
        <v>-</v>
      </c>
      <c r="AC6" s="21">
        <f t="shared" si="4"/>
        <v>105.32</v>
      </c>
      <c r="AD6" s="21" t="str">
        <f t="shared" si="4"/>
        <v>-</v>
      </c>
      <c r="AE6" s="21" t="str">
        <f t="shared" si="4"/>
        <v>-</v>
      </c>
      <c r="AF6" s="21" t="str">
        <f t="shared" si="4"/>
        <v>-</v>
      </c>
      <c r="AG6" s="21" t="str">
        <f t="shared" si="4"/>
        <v>-</v>
      </c>
      <c r="AH6" s="21">
        <f t="shared" si="4"/>
        <v>104.65</v>
      </c>
      <c r="AI6" s="20" t="str">
        <f>IF(AI7="","",IF(AI7="-","【-】","【"&amp;SUBSTITUTE(TEXT(AI7,"#,##0.00"),"-","△")&amp;"】"))</f>
        <v>【105.36】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23.18</v>
      </c>
      <c r="AT6" s="20" t="str">
        <f>IF(AT7="","",IF(AT7="-","【-】","【"&amp;SUBSTITUTE(TEXT(AT7,"#,##0.00"),"-","△")&amp;"】"))</f>
        <v>【3.12】</v>
      </c>
      <c r="AU6" s="21" t="str">
        <f>IF(AU7="",NA(),AU7)</f>
        <v>-</v>
      </c>
      <c r="AV6" s="21" t="str">
        <f t="shared" ref="AV6:BD6" si="6">IF(AV7="",NA(),AV7)</f>
        <v>-</v>
      </c>
      <c r="AW6" s="21" t="str">
        <f t="shared" si="6"/>
        <v>-</v>
      </c>
      <c r="AX6" s="21" t="str">
        <f t="shared" si="6"/>
        <v>-</v>
      </c>
      <c r="AY6" s="21">
        <f t="shared" si="6"/>
        <v>37.11</v>
      </c>
      <c r="AZ6" s="21" t="str">
        <f t="shared" si="6"/>
        <v>-</v>
      </c>
      <c r="BA6" s="21" t="str">
        <f t="shared" si="6"/>
        <v>-</v>
      </c>
      <c r="BB6" s="21" t="str">
        <f t="shared" si="6"/>
        <v>-</v>
      </c>
      <c r="BC6" s="21" t="str">
        <f t="shared" si="6"/>
        <v>-</v>
      </c>
      <c r="BD6" s="21">
        <f t="shared" si="6"/>
        <v>80.010000000000005</v>
      </c>
      <c r="BE6" s="20" t="str">
        <f>IF(BE7="","",IF(BE7="-","【-】","【"&amp;SUBSTITUTE(TEXT(BE7,"#,##0.00"),"-","△")&amp;"】"))</f>
        <v>【82.75】</v>
      </c>
      <c r="BF6" s="21" t="str">
        <f>IF(BF7="",NA(),BF7)</f>
        <v>-</v>
      </c>
      <c r="BG6" s="21" t="str">
        <f t="shared" ref="BG6:BO6" si="7">IF(BG7="",NA(),BG7)</f>
        <v>-</v>
      </c>
      <c r="BH6" s="21" t="str">
        <f t="shared" si="7"/>
        <v>-</v>
      </c>
      <c r="BI6" s="21" t="str">
        <f t="shared" si="7"/>
        <v>-</v>
      </c>
      <c r="BJ6" s="21">
        <f t="shared" si="7"/>
        <v>1293.3599999999999</v>
      </c>
      <c r="BK6" s="21" t="str">
        <f t="shared" si="7"/>
        <v>-</v>
      </c>
      <c r="BL6" s="21" t="str">
        <f t="shared" si="7"/>
        <v>-</v>
      </c>
      <c r="BM6" s="21" t="str">
        <f t="shared" si="7"/>
        <v>-</v>
      </c>
      <c r="BN6" s="21" t="str">
        <f t="shared" si="7"/>
        <v>-</v>
      </c>
      <c r="BO6" s="21">
        <f t="shared" si="7"/>
        <v>706.45</v>
      </c>
      <c r="BP6" s="20" t="str">
        <f>IF(BP7="","",IF(BP7="-","【-】","【"&amp;SUBSTITUTE(TEXT(BP7,"#,##0.00"),"-","△")&amp;"】"))</f>
        <v>【602.56】</v>
      </c>
      <c r="BQ6" s="21" t="str">
        <f>IF(BQ7="",NA(),BQ7)</f>
        <v>-</v>
      </c>
      <c r="BR6" s="21" t="str">
        <f t="shared" ref="BR6:BZ6" si="8">IF(BR7="",NA(),BR7)</f>
        <v>-</v>
      </c>
      <c r="BS6" s="21" t="str">
        <f t="shared" si="8"/>
        <v>-</v>
      </c>
      <c r="BT6" s="21" t="str">
        <f t="shared" si="8"/>
        <v>-</v>
      </c>
      <c r="BU6" s="21">
        <f t="shared" si="8"/>
        <v>60.37</v>
      </c>
      <c r="BV6" s="21" t="str">
        <f t="shared" si="8"/>
        <v>-</v>
      </c>
      <c r="BW6" s="21" t="str">
        <f t="shared" si="8"/>
        <v>-</v>
      </c>
      <c r="BX6" s="21" t="str">
        <f t="shared" si="8"/>
        <v>-</v>
      </c>
      <c r="BY6" s="21" t="str">
        <f t="shared" si="8"/>
        <v>-</v>
      </c>
      <c r="BZ6" s="21">
        <f t="shared" si="8"/>
        <v>85.67</v>
      </c>
      <c r="CA6" s="20" t="str">
        <f>IF(CA7="","",IF(CA7="-","【-】","【"&amp;SUBSTITUTE(TEXT(CA7,"#,##0.00"),"-","△")&amp;"】"))</f>
        <v>【97.94】</v>
      </c>
      <c r="CB6" s="21" t="str">
        <f>IF(CB7="",NA(),CB7)</f>
        <v>-</v>
      </c>
      <c r="CC6" s="21" t="str">
        <f t="shared" ref="CC6:CK6" si="9">IF(CC7="",NA(),CC7)</f>
        <v>-</v>
      </c>
      <c r="CD6" s="21" t="str">
        <f t="shared" si="9"/>
        <v>-</v>
      </c>
      <c r="CE6" s="21" t="str">
        <f t="shared" si="9"/>
        <v>-</v>
      </c>
      <c r="CF6" s="21">
        <f t="shared" si="9"/>
        <v>152.1</v>
      </c>
      <c r="CG6" s="21" t="str">
        <f t="shared" si="9"/>
        <v>-</v>
      </c>
      <c r="CH6" s="21" t="str">
        <f t="shared" si="9"/>
        <v>-</v>
      </c>
      <c r="CI6" s="21" t="str">
        <f t="shared" si="9"/>
        <v>-</v>
      </c>
      <c r="CJ6" s="21" t="str">
        <f t="shared" si="9"/>
        <v>-</v>
      </c>
      <c r="CK6" s="21">
        <f t="shared" si="9"/>
        <v>194.78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53.26</v>
      </c>
      <c r="CW6" s="20" t="str">
        <f>IF(CW7="","",IF(CW7="-","【-】","【"&amp;SUBSTITUTE(TEXT(CW7,"#,##0.00"),"-","△")&amp;"】"))</f>
        <v>【60.13】</v>
      </c>
      <c r="CX6" s="21" t="str">
        <f>IF(CX7="",NA(),CX7)</f>
        <v>-</v>
      </c>
      <c r="CY6" s="21" t="str">
        <f t="shared" ref="CY6:DG6" si="11">IF(CY7="",NA(),CY7)</f>
        <v>-</v>
      </c>
      <c r="CZ6" s="21" t="str">
        <f t="shared" si="11"/>
        <v>-</v>
      </c>
      <c r="DA6" s="21" t="str">
        <f t="shared" si="11"/>
        <v>-</v>
      </c>
      <c r="DB6" s="21">
        <f t="shared" si="11"/>
        <v>97.25</v>
      </c>
      <c r="DC6" s="21" t="str">
        <f t="shared" si="11"/>
        <v>-</v>
      </c>
      <c r="DD6" s="21" t="str">
        <f t="shared" si="11"/>
        <v>-</v>
      </c>
      <c r="DE6" s="21" t="str">
        <f t="shared" si="11"/>
        <v>-</v>
      </c>
      <c r="DF6" s="21" t="str">
        <f t="shared" si="11"/>
        <v>-</v>
      </c>
      <c r="DG6" s="21">
        <f t="shared" si="11"/>
        <v>91.12</v>
      </c>
      <c r="DH6" s="20" t="str">
        <f>IF(DH7="","",IF(DH7="-","【-】","【"&amp;SUBSTITUTE(TEXT(DH7,"#,##0.00"),"-","△")&amp;"】"))</f>
        <v>【96.00】</v>
      </c>
      <c r="DI6" s="21" t="str">
        <f>IF(DI7="",NA(),DI7)</f>
        <v>-</v>
      </c>
      <c r="DJ6" s="21" t="str">
        <f t="shared" ref="DJ6:DR6" si="12">IF(DJ7="",NA(),DJ7)</f>
        <v>-</v>
      </c>
      <c r="DK6" s="21" t="str">
        <f t="shared" si="12"/>
        <v>-</v>
      </c>
      <c r="DL6" s="21" t="str">
        <f t="shared" si="12"/>
        <v>-</v>
      </c>
      <c r="DM6" s="21">
        <f t="shared" si="12"/>
        <v>3.65</v>
      </c>
      <c r="DN6" s="21" t="str">
        <f t="shared" si="12"/>
        <v>-</v>
      </c>
      <c r="DO6" s="21" t="str">
        <f t="shared" si="12"/>
        <v>-</v>
      </c>
      <c r="DP6" s="21" t="str">
        <f t="shared" si="12"/>
        <v>-</v>
      </c>
      <c r="DQ6" s="21" t="str">
        <f t="shared" si="12"/>
        <v>-</v>
      </c>
      <c r="DR6" s="21">
        <f t="shared" si="12"/>
        <v>33.11</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0.94</v>
      </c>
      <c r="ED6" s="20" t="str">
        <f>IF(ED7="","",IF(ED7="-","【-】","【"&amp;SUBSTITUTE(TEXT(ED7,"#,##0.00"),"-","△")&amp;"】"))</f>
        <v>【9.46】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7.0000000000000007E-2</v>
      </c>
      <c r="EO6" s="20" t="str">
        <f>IF(EO7="","",IF(EO7="-","【-】","【"&amp;SUBSTITUTE(TEXT(EO7,"#,##0.00"),"-","△")&amp;"】"))</f>
        <v>【0.19】</v>
      </c>
    </row>
    <row r="7" spans="1:148" s="22" customFormat="1" x14ac:dyDescent="0.2">
      <c r="A7" s="14"/>
      <c r="B7" s="23">
        <v>2024</v>
      </c>
      <c r="C7" s="23">
        <v>194301</v>
      </c>
      <c r="D7" s="23">
        <v>46</v>
      </c>
      <c r="E7" s="23">
        <v>17</v>
      </c>
      <c r="F7" s="23">
        <v>1</v>
      </c>
      <c r="G7" s="23">
        <v>0</v>
      </c>
      <c r="H7" s="23" t="s">
        <v>95</v>
      </c>
      <c r="I7" s="23" t="s">
        <v>96</v>
      </c>
      <c r="J7" s="23" t="s">
        <v>97</v>
      </c>
      <c r="K7" s="23" t="s">
        <v>98</v>
      </c>
      <c r="L7" s="23" t="s">
        <v>99</v>
      </c>
      <c r="M7" s="23" t="s">
        <v>100</v>
      </c>
      <c r="N7" s="24" t="s">
        <v>101</v>
      </c>
      <c r="O7" s="24">
        <v>59.49</v>
      </c>
      <c r="P7" s="24">
        <v>76.52</v>
      </c>
      <c r="Q7" s="24">
        <v>100</v>
      </c>
      <c r="R7" s="24">
        <v>1760</v>
      </c>
      <c r="S7" s="24">
        <v>27115</v>
      </c>
      <c r="T7" s="24">
        <v>158.4</v>
      </c>
      <c r="U7" s="24">
        <v>171.18</v>
      </c>
      <c r="V7" s="24">
        <v>20692</v>
      </c>
      <c r="W7" s="24">
        <v>9.2100000000000009</v>
      </c>
      <c r="X7" s="24">
        <v>2246.69</v>
      </c>
      <c r="Y7" s="24" t="s">
        <v>101</v>
      </c>
      <c r="Z7" s="24" t="s">
        <v>101</v>
      </c>
      <c r="AA7" s="24" t="s">
        <v>101</v>
      </c>
      <c r="AB7" s="24" t="s">
        <v>101</v>
      </c>
      <c r="AC7" s="24">
        <v>105.32</v>
      </c>
      <c r="AD7" s="24" t="s">
        <v>101</v>
      </c>
      <c r="AE7" s="24" t="s">
        <v>101</v>
      </c>
      <c r="AF7" s="24" t="s">
        <v>101</v>
      </c>
      <c r="AG7" s="24" t="s">
        <v>101</v>
      </c>
      <c r="AH7" s="24">
        <v>104.65</v>
      </c>
      <c r="AI7" s="24">
        <v>105.36</v>
      </c>
      <c r="AJ7" s="24" t="s">
        <v>101</v>
      </c>
      <c r="AK7" s="24" t="s">
        <v>101</v>
      </c>
      <c r="AL7" s="24" t="s">
        <v>101</v>
      </c>
      <c r="AM7" s="24" t="s">
        <v>101</v>
      </c>
      <c r="AN7" s="24">
        <v>0</v>
      </c>
      <c r="AO7" s="24" t="s">
        <v>101</v>
      </c>
      <c r="AP7" s="24" t="s">
        <v>101</v>
      </c>
      <c r="AQ7" s="24" t="s">
        <v>101</v>
      </c>
      <c r="AR7" s="24" t="s">
        <v>101</v>
      </c>
      <c r="AS7" s="24">
        <v>23.18</v>
      </c>
      <c r="AT7" s="24">
        <v>3.12</v>
      </c>
      <c r="AU7" s="24" t="s">
        <v>101</v>
      </c>
      <c r="AV7" s="24" t="s">
        <v>101</v>
      </c>
      <c r="AW7" s="24" t="s">
        <v>101</v>
      </c>
      <c r="AX7" s="24" t="s">
        <v>101</v>
      </c>
      <c r="AY7" s="24">
        <v>37.11</v>
      </c>
      <c r="AZ7" s="24" t="s">
        <v>101</v>
      </c>
      <c r="BA7" s="24" t="s">
        <v>101</v>
      </c>
      <c r="BB7" s="24" t="s">
        <v>101</v>
      </c>
      <c r="BC7" s="24" t="s">
        <v>101</v>
      </c>
      <c r="BD7" s="24">
        <v>80.010000000000005</v>
      </c>
      <c r="BE7" s="24">
        <v>82.75</v>
      </c>
      <c r="BF7" s="24" t="s">
        <v>101</v>
      </c>
      <c r="BG7" s="24" t="s">
        <v>101</v>
      </c>
      <c r="BH7" s="24" t="s">
        <v>101</v>
      </c>
      <c r="BI7" s="24" t="s">
        <v>101</v>
      </c>
      <c r="BJ7" s="24">
        <v>1293.3599999999999</v>
      </c>
      <c r="BK7" s="24" t="s">
        <v>101</v>
      </c>
      <c r="BL7" s="24" t="s">
        <v>101</v>
      </c>
      <c r="BM7" s="24" t="s">
        <v>101</v>
      </c>
      <c r="BN7" s="24" t="s">
        <v>101</v>
      </c>
      <c r="BO7" s="24">
        <v>706.45</v>
      </c>
      <c r="BP7" s="24">
        <v>602.55999999999995</v>
      </c>
      <c r="BQ7" s="24" t="s">
        <v>101</v>
      </c>
      <c r="BR7" s="24" t="s">
        <v>101</v>
      </c>
      <c r="BS7" s="24" t="s">
        <v>101</v>
      </c>
      <c r="BT7" s="24" t="s">
        <v>101</v>
      </c>
      <c r="BU7" s="24">
        <v>60.37</v>
      </c>
      <c r="BV7" s="24" t="s">
        <v>101</v>
      </c>
      <c r="BW7" s="24" t="s">
        <v>101</v>
      </c>
      <c r="BX7" s="24" t="s">
        <v>101</v>
      </c>
      <c r="BY7" s="24" t="s">
        <v>101</v>
      </c>
      <c r="BZ7" s="24">
        <v>85.67</v>
      </c>
      <c r="CA7" s="24">
        <v>97.94</v>
      </c>
      <c r="CB7" s="24" t="s">
        <v>101</v>
      </c>
      <c r="CC7" s="24" t="s">
        <v>101</v>
      </c>
      <c r="CD7" s="24" t="s">
        <v>101</v>
      </c>
      <c r="CE7" s="24" t="s">
        <v>101</v>
      </c>
      <c r="CF7" s="24">
        <v>152.1</v>
      </c>
      <c r="CG7" s="24" t="s">
        <v>101</v>
      </c>
      <c r="CH7" s="24" t="s">
        <v>101</v>
      </c>
      <c r="CI7" s="24" t="s">
        <v>101</v>
      </c>
      <c r="CJ7" s="24" t="s">
        <v>101</v>
      </c>
      <c r="CK7" s="24">
        <v>194.78</v>
      </c>
      <c r="CL7" s="24">
        <v>140.97999999999999</v>
      </c>
      <c r="CM7" s="24" t="s">
        <v>101</v>
      </c>
      <c r="CN7" s="24" t="s">
        <v>101</v>
      </c>
      <c r="CO7" s="24" t="s">
        <v>101</v>
      </c>
      <c r="CP7" s="24" t="s">
        <v>101</v>
      </c>
      <c r="CQ7" s="24" t="s">
        <v>101</v>
      </c>
      <c r="CR7" s="24" t="s">
        <v>101</v>
      </c>
      <c r="CS7" s="24" t="s">
        <v>101</v>
      </c>
      <c r="CT7" s="24" t="s">
        <v>101</v>
      </c>
      <c r="CU7" s="24" t="s">
        <v>101</v>
      </c>
      <c r="CV7" s="24">
        <v>53.26</v>
      </c>
      <c r="CW7" s="24">
        <v>60.13</v>
      </c>
      <c r="CX7" s="24" t="s">
        <v>101</v>
      </c>
      <c r="CY7" s="24" t="s">
        <v>101</v>
      </c>
      <c r="CZ7" s="24" t="s">
        <v>101</v>
      </c>
      <c r="DA7" s="24" t="s">
        <v>101</v>
      </c>
      <c r="DB7" s="24">
        <v>97.25</v>
      </c>
      <c r="DC7" s="24" t="s">
        <v>101</v>
      </c>
      <c r="DD7" s="24" t="s">
        <v>101</v>
      </c>
      <c r="DE7" s="24" t="s">
        <v>101</v>
      </c>
      <c r="DF7" s="24" t="s">
        <v>101</v>
      </c>
      <c r="DG7" s="24">
        <v>91.12</v>
      </c>
      <c r="DH7" s="24">
        <v>96</v>
      </c>
      <c r="DI7" s="24" t="s">
        <v>101</v>
      </c>
      <c r="DJ7" s="24" t="s">
        <v>101</v>
      </c>
      <c r="DK7" s="24" t="s">
        <v>101</v>
      </c>
      <c r="DL7" s="24" t="s">
        <v>101</v>
      </c>
      <c r="DM7" s="24">
        <v>3.65</v>
      </c>
      <c r="DN7" s="24" t="s">
        <v>101</v>
      </c>
      <c r="DO7" s="24" t="s">
        <v>101</v>
      </c>
      <c r="DP7" s="24" t="s">
        <v>101</v>
      </c>
      <c r="DQ7" s="24" t="s">
        <v>101</v>
      </c>
      <c r="DR7" s="24">
        <v>33.11</v>
      </c>
      <c r="DS7" s="24">
        <v>42.2</v>
      </c>
      <c r="DT7" s="24" t="s">
        <v>101</v>
      </c>
      <c r="DU7" s="24" t="s">
        <v>101</v>
      </c>
      <c r="DV7" s="24" t="s">
        <v>101</v>
      </c>
      <c r="DW7" s="24" t="s">
        <v>101</v>
      </c>
      <c r="DX7" s="24">
        <v>0</v>
      </c>
      <c r="DY7" s="24" t="s">
        <v>101</v>
      </c>
      <c r="DZ7" s="24" t="s">
        <v>101</v>
      </c>
      <c r="EA7" s="24" t="s">
        <v>101</v>
      </c>
      <c r="EB7" s="24" t="s">
        <v>101</v>
      </c>
      <c r="EC7" s="24">
        <v>0.94</v>
      </c>
      <c r="ED7" s="24">
        <v>9.4600000000000009</v>
      </c>
      <c r="EE7" s="24" t="s">
        <v>101</v>
      </c>
      <c r="EF7" s="24" t="s">
        <v>101</v>
      </c>
      <c r="EG7" s="24" t="s">
        <v>101</v>
      </c>
      <c r="EH7" s="24" t="s">
        <v>101</v>
      </c>
      <c r="EI7" s="24">
        <v>0</v>
      </c>
      <c r="EJ7" s="24" t="s">
        <v>101</v>
      </c>
      <c r="EK7" s="24" t="s">
        <v>101</v>
      </c>
      <c r="EL7" s="24" t="s">
        <v>101</v>
      </c>
      <c r="EM7" s="24" t="s">
        <v>101</v>
      </c>
      <c r="EN7" s="24">
        <v>7.0000000000000007E-2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110</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山梨県</cp:lastModifiedBy>
  <cp:lastPrinted>2026-02-16T00:45:55Z</cp:lastPrinted>
  <dcterms:created xsi:type="dcterms:W3CDTF">2025-12-23T06:00:47Z</dcterms:created>
  <dcterms:modified xsi:type="dcterms:W3CDTF">2026-02-16T00:45:58Z</dcterms:modified>
  <cp:category/>
</cp:coreProperties>
</file>