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hinkou13\Desktop\2月5日公営企業に係る経営比較分析表（令和６年度決算）の分析等について\"/>
    </mc:Choice>
  </mc:AlternateContent>
  <xr:revisionPtr revIDLastSave="0" documentId="13_ncr:1_{E90E04AD-6065-46EF-8868-D8BF6F9B7F5E}" xr6:coauthVersionLast="47" xr6:coauthVersionMax="47" xr10:uidLastSave="{00000000-0000-0000-0000-000000000000}"/>
  <workbookProtection workbookAlgorithmName="SHA-512" workbookHashValue="V4E7nrIt6O0IXNdYMApZKqzP1JgLy3N7XyIH3PWMeDoQXIKQJE2QLEXq+G1c+22/O3QJtW4UbDhzN7Jyw7RD6A==" workbookSaltValue="lgSYAwrjud4I6SyaqcOpJA==" workbookSpinCount="100000" lockStructure="1"/>
  <bookViews>
    <workbookView xWindow="4305" yWindow="1980" windowWidth="21675" windowHeight="1207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P10" i="4" s="1"/>
  <c r="O6" i="5"/>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G85" i="4"/>
  <c r="F85" i="4"/>
  <c r="BB10" i="4"/>
  <c r="AL10" i="4"/>
  <c r="I10" i="4"/>
  <c r="BB8" i="4"/>
  <c r="AT8" i="4"/>
  <c r="AL8" i="4"/>
  <c r="AD8" i="4"/>
  <c r="W8" i="4"/>
  <c r="P8" i="4"/>
  <c r="I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<sst xmlns="http://schemas.openxmlformats.org/spreadsheetml/2006/main" count="316" uniqueCount="113">
  <si>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</si>
  <si>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</si>
  <si>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</si>
  <si>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</si>
  <si>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</si>
  <si>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</si>
  <si>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</si>
  <si>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</si>
  <si>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</si>
  <si>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</si>
  <si>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</si>
  <si>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</si>
  <si>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</si>
  <si>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</si>
  <si>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</si>
  <si>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</si>
  <si>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</si>
  <si>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</si>
  <si>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</si>
  <si>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</si>
  <si>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</si>
  <si>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</si>
  <si>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</si>
  <si>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</si>
  <si>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</si>
  <si>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</si>
  <si>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</si>
  <si>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</si>
  <si>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</si>
  <si>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</si>
  <si>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</si>
  <si>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</si>
  <si>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</si>
  <si>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</si>
  <si>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</si>
  <si>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</si>
  <si>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</si>
  <si>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</si>
  <si>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</si>
  <si>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</si>
  <si>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</si>
  <si>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</si>
  <si>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</si>
  <si>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</si>
  <si>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</si>
  <si>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</si>
  <si>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</si>
  <si>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</si>
  <si>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</si>
  <si>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</si>
  <si>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</si>
  <si>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</si>
  <si>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</si>
  <si>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</si>
  <si>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</si>
  <si>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</si>
  <si>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</si>
  <si>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</si>
  <si>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</si>
  <si>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</si>
  <si>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</si>
  <si>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</si>
  <si>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</si>
  <si>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</si>
  <si>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</si>
  <si>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</si>
  <si>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</si>
  <si>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</si>
  <si>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</si>
  <si>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</si>
  <si>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</si>
  <si>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</si>
  <si>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</si>
  <si>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</si>
  <si>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</si>
  <si>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</si>
  <si>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</si>
  <si>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</si>
  <si>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</si>
  <si>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</si>
  <si>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</si>
  <si>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</si>
  <si>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</si>
  <si>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</si>
  <si>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</si>
  <si>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</si>
  <si>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</si>
  <si>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</si>
  <si>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</si>
  <si>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</si>
  <si>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</si>
  <si>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</si>
  <si>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</si>
  <si>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鳴沢村</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</si>
  <si>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</si>
  <si>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</si>
  <si>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</si>
  <si>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</si>
  <si>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</si>
  <si>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</si>
  <si>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</si>
  <si>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</si>
  <si>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</si>
  <si>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</si>
  <si>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</si>
  <si>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</si>
  <si>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</si>
  <si>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</si>
  <si>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</si>
  <si>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</si>
  <si>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類似団体平均値と比較して多少高い数値である。給水収益のみでは老朽化した配水管の更新工事費などを賄えないため、一般会計からの繰入金などを使用して工事を実施していく。水道料金の見直しも視野に入れ経営の健全性・効率化を図る。</t>
    <rPh sb="0" eb="2">
      <t>ケイジョウ</t>
    </rPh>
    <rPh sb="21" eb="22">
      <t>タカ</t>
    </rPh>
    <phoneticPr fontId="4"/>
  </si>
  <si>
    <t>人件費・材料費の高騰に伴い工事費用は増加傾向にあり、今後も配水管の耐震化工事を実施していく上で、一般会計からの繰入金を使用していくこととなるが、独立採算制の観点から将来的な水道料金の値上げを検討する必要性がある。
引き続き住民への安定した水道水の供給を実施するために経営戦略を基に、工事額の試算や財源確保の具体的方策を立てて経営健全化を図る。</t>
    <rPh sb="8" eb="10">
      <t>コウトウ</t>
    </rPh>
    <phoneticPr fontId="4"/>
  </si>
  <si>
    <t>限られた予算内において、管路の更新を行っている。鳴沢村の総管路延長の内、約20.0％はいまだ鋼管や鋳鉄管であり、耐震化が必要な配水管が残っている状況である。主要な配水管の更新も含め、村道工事との調整を図りながら効率的に配水管の更新工事を実施していく必要がある。</t>
    <rPh sb="0" eb="1">
      <t>カギ</t>
    </rPh>
    <rPh sb="4" eb="6">
      <t>ヨサン</t>
    </rPh>
    <rPh sb="6" eb="7">
      <t>ナイ</t>
    </rPh>
    <rPh sb="12" eb="14">
      <t>カンロ</t>
    </rPh>
    <rPh sb="15" eb="17">
      <t>コウシン</t>
    </rPh>
    <rPh sb="18" eb="19">
      <t>オコナ</t>
    </rPh>
    <rPh sb="72" eb="7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</si>
</sst>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7.81</c:v>
                </c:pt>
              </c:numCache>
            </c:numRef>
          </c:val>
          <c:extLst>
            <c:ext xmlns:c16="http://schemas.microsoft.com/office/drawing/2014/chart" uri="{C3380CC4-5D6E-409C-BE32-E72D297353CC}">
              <c16:uniqueId val="{00000000-4086-4CFA-BEDB-A8073EA095B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4086-4CFA-BEDB-A8073EA095B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64.260000000000005</c:v>
                </c:pt>
              </c:numCache>
            </c:numRef>
          </c:val>
          <c:extLst>
            <c:ext xmlns:c16="http://schemas.microsoft.com/office/drawing/2014/chart" uri="{C3380CC4-5D6E-409C-BE32-E72D297353CC}">
              <c16:uniqueId val="{00000000-6244-4FD4-A3AE-D4C788550A6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6244-4FD4-A3AE-D4C788550A6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88.8</c:v>
                </c:pt>
              </c:numCache>
            </c:numRef>
          </c:val>
          <c:extLst>
            <c:ext xmlns:c16="http://schemas.microsoft.com/office/drawing/2014/chart" uri="{C3380CC4-5D6E-409C-BE32-E72D297353CC}">
              <c16:uniqueId val="{00000000-77A1-4BDF-92B7-51049EC8E8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77A1-4BDF-92B7-51049EC8E8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125.85</c:v>
                </c:pt>
              </c:numCache>
            </c:numRef>
          </c:val>
          <c:extLst>
            <c:ext xmlns:c16="http://schemas.microsoft.com/office/drawing/2014/chart" uri="{C3380CC4-5D6E-409C-BE32-E72D297353CC}">
              <c16:uniqueId val="{00000000-9F17-45D8-9522-CE8F502CFDE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9F17-45D8-9522-CE8F502CFDE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3.96</c:v>
                </c:pt>
              </c:numCache>
            </c:numRef>
          </c:val>
          <c:extLst>
            <c:ext xmlns:c16="http://schemas.microsoft.com/office/drawing/2014/chart" uri="{C3380CC4-5D6E-409C-BE32-E72D297353CC}">
              <c16:uniqueId val="{00000000-6FE2-470E-974F-5A463F2917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6FE2-470E-974F-5A463F2917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CE9-4CF4-B5BA-185D33EC6D7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6CE9-4CF4-B5BA-185D33EC6D7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93-42FA-85C0-907B97C01D8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4C93-42FA-85C0-907B97C01D8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556.98</c:v>
                </c:pt>
              </c:numCache>
            </c:numRef>
          </c:val>
          <c:extLst>
            <c:ext xmlns:c16="http://schemas.microsoft.com/office/drawing/2014/chart" uri="{C3380CC4-5D6E-409C-BE32-E72D297353CC}">
              <c16:uniqueId val="{00000000-10C0-426C-B776-870D0ECC4C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10C0-426C-B776-870D0ECC4C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17.43</c:v>
                </c:pt>
              </c:numCache>
            </c:numRef>
          </c:val>
          <c:extLst>
            <c:ext xmlns:c16="http://schemas.microsoft.com/office/drawing/2014/chart" uri="{C3380CC4-5D6E-409C-BE32-E72D297353CC}">
              <c16:uniqueId val="{00000000-12DC-46D3-ACC7-636E8FD57C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12DC-46D3-ACC7-636E8FD57C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57.43</c:v>
                </c:pt>
              </c:numCache>
            </c:numRef>
          </c:val>
          <c:extLst>
            <c:ext xmlns:c16="http://schemas.microsoft.com/office/drawing/2014/chart" uri="{C3380CC4-5D6E-409C-BE32-E72D297353CC}">
              <c16:uniqueId val="{00000000-5EBD-4955-BD4A-B9C756102FD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5EBD-4955-BD4A-B9C756102FD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110.79</c:v>
                </c:pt>
              </c:numCache>
            </c:numRef>
          </c:val>
          <c:extLst>
            <c:ext xmlns:c16="http://schemas.microsoft.com/office/drawing/2014/chart" uri="{C3380CC4-5D6E-409C-BE32-E72D297353CC}">
              <c16:uniqueId val="{00000000-A2D7-4B5B-A67D-E329D987B5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A2D7-4B5B-A67D-E329D987B5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 zoomScaleNormal="100" workbookViewId="0">
      <selection activeCell="AT10" sqref="AT10:BA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山梨県　鳴沢村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3058</v>
      </c>
      <c r="AM8" s="44"/>
      <c r="AN8" s="44"/>
      <c r="AO8" s="44"/>
      <c r="AP8" s="44"/>
      <c r="AQ8" s="44"/>
      <c r="AR8" s="44"/>
      <c r="AS8" s="44"/>
      <c r="AT8" s="45">
        <f>データ!$S$6</f>
        <v>89.58</v>
      </c>
      <c r="AU8" s="46"/>
      <c r="AV8" s="46"/>
      <c r="AW8" s="46"/>
      <c r="AX8" s="46"/>
      <c r="AY8" s="46"/>
      <c r="AZ8" s="46"/>
      <c r="BA8" s="46"/>
      <c r="BB8" s="47">
        <f>データ!$T$6</f>
        <v>34.14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98.37</v>
      </c>
      <c r="J10" s="46"/>
      <c r="K10" s="46"/>
      <c r="L10" s="46"/>
      <c r="M10" s="46"/>
      <c r="N10" s="46"/>
      <c r="O10" s="80"/>
      <c r="P10" s="47">
        <f>データ!$P$6</f>
        <v>85.65</v>
      </c>
      <c r="Q10" s="47"/>
      <c r="R10" s="47"/>
      <c r="S10" s="47"/>
      <c r="T10" s="47"/>
      <c r="U10" s="47"/>
      <c r="V10" s="47"/>
      <c r="W10" s="44">
        <f>データ!$Q$6</f>
        <v>418</v>
      </c>
      <c r="X10" s="44"/>
      <c r="Y10" s="44"/>
      <c r="Z10" s="44"/>
      <c r="AA10" s="44"/>
      <c r="AB10" s="44"/>
      <c r="AC10" s="44"/>
      <c r="AD10" s="2"/>
      <c r="AE10" s="2"/>
      <c r="AF10" s="2"/>
      <c r="AG10" s="2"/>
      <c r="AH10" s="2"/>
      <c r="AI10" s="2"/>
      <c r="AJ10" s="2"/>
      <c r="AK10" s="2"/>
      <c r="AL10" s="44">
        <f>データ!$U$6</f>
        <v>2615</v>
      </c>
      <c r="AM10" s="44"/>
      <c r="AN10" s="44"/>
      <c r="AO10" s="44"/>
      <c r="AP10" s="44"/>
      <c r="AQ10" s="44"/>
      <c r="AR10" s="44"/>
      <c r="AS10" s="44"/>
      <c r="AT10" s="45">
        <f>データ!$V$6</f>
        <v>4</v>
      </c>
      <c r="AU10" s="46"/>
      <c r="AV10" s="46"/>
      <c r="AW10" s="46"/>
      <c r="AX10" s="46"/>
      <c r="AY10" s="46"/>
      <c r="AZ10" s="46"/>
      <c r="BA10" s="46"/>
      <c r="BB10" s="47">
        <f>データ!$W$6</f>
        <v>653.75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oWkd0h32oipwS07vRU+DWCnY7QXkjtMotXYFqz+uHeOZ38n59aTiKNGiKZ5Weo4O3OhWJC0TK0WsciTvmsuTeA==" saltValue="k/qi6Y/iWOTUJkNINhCMy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194298</v>
      </c>
      <c r="D6" s="20">
        <f t="shared" si="3"/>
        <v>46</v>
      </c>
      <c r="E6" s="20">
        <f t="shared" si="3"/>
        <v>1</v>
      </c>
      <c r="F6" s="20">
        <f t="shared" si="3"/>
        <v>0</v>
      </c>
      <c r="G6" s="20">
        <f t="shared" si="3"/>
        <v>5</v>
      </c>
      <c r="H6" s="20" t="str">
        <f t="shared" si="3"/>
        <v>山梨県　鳴沢村</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98.37</v>
      </c>
      <c r="P6" s="21">
        <f t="shared" si="3"/>
        <v>85.65</v>
      </c>
      <c r="Q6" s="21">
        <f t="shared" si="3"/>
        <v>418</v>
      </c>
      <c r="R6" s="21">
        <f t="shared" si="3"/>
        <v>3058</v>
      </c>
      <c r="S6" s="21">
        <f t="shared" si="3"/>
        <v>89.58</v>
      </c>
      <c r="T6" s="21">
        <f t="shared" si="3"/>
        <v>34.14</v>
      </c>
      <c r="U6" s="21">
        <f t="shared" si="3"/>
        <v>2615</v>
      </c>
      <c r="V6" s="21">
        <f t="shared" si="3"/>
        <v>4</v>
      </c>
      <c r="W6" s="21">
        <f t="shared" si="3"/>
        <v>653.75</v>
      </c>
      <c r="X6" s="22" t="str">
        <f>IF(X7="",NA(),X7)</f>
        <v>-</v>
      </c>
      <c r="Y6" s="22" t="str">
        <f t="shared" ref="Y6:AG6" si="4">IF(Y7="",NA(),Y7)</f>
        <v>-</v>
      </c>
      <c r="Z6" s="22" t="str">
        <f t="shared" si="4"/>
        <v>-</v>
      </c>
      <c r="AA6" s="22" t="str">
        <f t="shared" si="4"/>
        <v>-</v>
      </c>
      <c r="AB6" s="22">
        <f t="shared" si="4"/>
        <v>125.85</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556.98</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17.43</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57.43</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110.79</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64.260000000000005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88.8</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3.96</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7.81</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194298</v>
      </c>
      <c r="D7" s="24">
        <v>46</v>
      </c>
      <c r="E7" s="24">
        <v>1</v>
      </c>
      <c r="F7" s="24">
        <v>0</v>
      </c>
      <c r="G7" s="24">
        <v>5</v>
      </c>
      <c r="H7" s="24" t="s">
        <v>93</v>
      </c>
      <c r="I7" s="24" t="s">
        <v>94</v>
      </c>
      <c r="J7" s="24" t="s">
        <v>95</v>
      </c>
      <c r="K7" s="24" t="s">
        <v>96</v>
      </c>
      <c r="L7" s="24" t="s">
        <v>97</v>
      </c>
      <c r="M7" s="24" t="s">
        <v>98</v>
      </c>
      <c r="N7" s="25" t="s">
        <v>99</v>
      </c>
      <c r="O7" s="25">
        <v>98.37</v>
      </c>
      <c r="P7" s="25">
        <v>85.65</v>
      </c>
      <c r="Q7" s="25">
        <v>418</v>
      </c>
      <c r="R7" s="25">
        <v>3058</v>
      </c>
      <c r="S7" s="25">
        <v>89.58</v>
      </c>
      <c r="T7" s="25">
        <v>34.14</v>
      </c>
      <c r="U7" s="25">
        <v>2615</v>
      </c>
      <c r="V7" s="25">
        <v>4</v>
      </c>
      <c r="W7" s="25">
        <v>653.75</v>
      </c>
      <c r="X7" s="25" t="s">
        <v>99</v>
      </c>
      <c r="Y7" s="25" t="s">
        <v>99</v>
      </c>
      <c r="Z7" s="25" t="s">
        <v>99</v>
      </c>
      <c r="AA7" s="25" t="s">
        <v>99</v>
      </c>
      <c r="AB7" s="25">
        <v>125.85</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556.98</v>
      </c>
      <c r="AY7" s="25" t="s">
        <v>99</v>
      </c>
      <c r="AZ7" s="25" t="s">
        <v>99</v>
      </c>
      <c r="BA7" s="25" t="s">
        <v>99</v>
      </c>
      <c r="BB7" s="25" t="s">
        <v>99</v>
      </c>
      <c r="BC7" s="25">
        <v>157.71</v>
      </c>
      <c r="BD7" s="25">
        <v>142.38999999999999</v>
      </c>
      <c r="BE7" s="25" t="s">
        <v>99</v>
      </c>
      <c r="BF7" s="25" t="s">
        <v>99</v>
      </c>
      <c r="BG7" s="25" t="s">
        <v>99</v>
      </c>
      <c r="BH7" s="25" t="s">
        <v>99</v>
      </c>
      <c r="BI7" s="25">
        <v>17.43</v>
      </c>
      <c r="BJ7" s="25" t="s">
        <v>99</v>
      </c>
      <c r="BK7" s="25" t="s">
        <v>99</v>
      </c>
      <c r="BL7" s="25" t="s">
        <v>99</v>
      </c>
      <c r="BM7" s="25" t="s">
        <v>99</v>
      </c>
      <c r="BN7" s="25">
        <v>958.97</v>
      </c>
      <c r="BO7" s="25">
        <v>1043.3599999999999</v>
      </c>
      <c r="BP7" s="25" t="s">
        <v>99</v>
      </c>
      <c r="BQ7" s="25" t="s">
        <v>99</v>
      </c>
      <c r="BR7" s="25" t="s">
        <v>99</v>
      </c>
      <c r="BS7" s="25" t="s">
        <v>99</v>
      </c>
      <c r="BT7" s="25">
        <v>57.43</v>
      </c>
      <c r="BU7" s="25" t="s">
        <v>99</v>
      </c>
      <c r="BV7" s="25" t="s">
        <v>99</v>
      </c>
      <c r="BW7" s="25" t="s">
        <v>99</v>
      </c>
      <c r="BX7" s="25" t="s">
        <v>99</v>
      </c>
      <c r="BY7" s="25">
        <v>61.25</v>
      </c>
      <c r="BZ7" s="25">
        <v>56.19</v>
      </c>
      <c r="CA7" s="25" t="s">
        <v>99</v>
      </c>
      <c r="CB7" s="25" t="s">
        <v>99</v>
      </c>
      <c r="CC7" s="25" t="s">
        <v>99</v>
      </c>
      <c r="CD7" s="25" t="s">
        <v>99</v>
      </c>
      <c r="CE7" s="25">
        <v>110.79</v>
      </c>
      <c r="CF7" s="25" t="s">
        <v>99</v>
      </c>
      <c r="CG7" s="25" t="s">
        <v>99</v>
      </c>
      <c r="CH7" s="25" t="s">
        <v>99</v>
      </c>
      <c r="CI7" s="25" t="s">
        <v>99</v>
      </c>
      <c r="CJ7" s="25">
        <v>279.83</v>
      </c>
      <c r="CK7" s="25">
        <v>285.60000000000002</v>
      </c>
      <c r="CL7" s="25" t="s">
        <v>99</v>
      </c>
      <c r="CM7" s="25" t="s">
        <v>99</v>
      </c>
      <c r="CN7" s="25" t="s">
        <v>99</v>
      </c>
      <c r="CO7" s="25" t="s">
        <v>99</v>
      </c>
      <c r="CP7" s="25">
        <v>64.260000000000005</v>
      </c>
      <c r="CQ7" s="25" t="s">
        <v>99</v>
      </c>
      <c r="CR7" s="25" t="s">
        <v>99</v>
      </c>
      <c r="CS7" s="25" t="s">
        <v>99</v>
      </c>
      <c r="CT7" s="25" t="s">
        <v>99</v>
      </c>
      <c r="CU7" s="25">
        <v>54.69</v>
      </c>
      <c r="CV7" s="25">
        <v>48.33</v>
      </c>
      <c r="CW7" s="25" t="s">
        <v>99</v>
      </c>
      <c r="CX7" s="25" t="s">
        <v>99</v>
      </c>
      <c r="CY7" s="25" t="s">
        <v>99</v>
      </c>
      <c r="CZ7" s="25" t="s">
        <v>99</v>
      </c>
      <c r="DA7" s="25">
        <v>88.8</v>
      </c>
      <c r="DB7" s="25" t="s">
        <v>99</v>
      </c>
      <c r="DC7" s="25" t="s">
        <v>99</v>
      </c>
      <c r="DD7" s="25" t="s">
        <v>99</v>
      </c>
      <c r="DE7" s="25" t="s">
        <v>99</v>
      </c>
      <c r="DF7" s="25">
        <v>71.44</v>
      </c>
      <c r="DG7" s="25">
        <v>70.34</v>
      </c>
      <c r="DH7" s="25" t="s">
        <v>99</v>
      </c>
      <c r="DI7" s="25" t="s">
        <v>99</v>
      </c>
      <c r="DJ7" s="25" t="s">
        <v>99</v>
      </c>
      <c r="DK7" s="25" t="s">
        <v>99</v>
      </c>
      <c r="DL7" s="25">
        <v>3.96</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7.81</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shinkou13</cp:lastModifiedBy>
  <dcterms:created xsi:type="dcterms:W3CDTF">2025-12-12T09:16:25Z</dcterms:created>
  <dcterms:modified xsi:type="dcterms:W3CDTF">2026-02-05T00:41:02Z</dcterms:modified>
  <cp:category/>
</cp:coreProperties>
</file>