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20道志村▲(個排)\"/>
    </mc:Choice>
  </mc:AlternateContent>
  <xr:revisionPtr revIDLastSave="0" documentId="13_ncr:1_{8FB3256E-0C99-4017-A399-308EF67E41CD}" xr6:coauthVersionLast="47" xr6:coauthVersionMax="47" xr10:uidLastSave="{00000000-0000-0000-0000-000000000000}"/>
  <workbookProtection workbookAlgorithmName="SHA-512" workbookHashValue="OEQD88Sx0IpH80FFxYU3Cx2ZtQaj9yLioUVjWsMooJrFWdE1Oc+DGyjkuC/7v/GKJEOqoLUOjkaVV4QcKnl+2Q==" workbookSaltValue="DxbCXoD74SbsEXpGIfy2lA=="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 r="W8" i="4"/>
  <c r="P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<sst xmlns="http://schemas.openxmlformats.org/spreadsheetml/2006/main" count="326" uniqueCount="116">
  <si>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</si>
  <si>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</si>
  <si>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</si>
  <si>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</si>
  <si>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</si>
  <si>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</si>
  <si>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</si>
  <si>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</si>
  <si>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</si>
  <si>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</si>
  <si>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</si>
  <si>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</si>
  <si>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</si>
  <si>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</si>
  <si>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</si>
  <si>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</si>
  <si>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</si>
  <si>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</si>
  <si>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</si>
  <si>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</si>
  <si>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</si>
  <si>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</si>
  <si>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</si>
  <si>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</si>
  <si>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</si>
  <si>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</si>
  <si>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</si>
  <si>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</si>
  <si>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</si>
  <si>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</si>
  <si>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</si>
  <si>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</si>
  <si>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</si>
  <si>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</si>
  <si>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</si>
  <si>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</si>
  <si>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</si>
  <si>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</si>
  <si>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</si>
  <si>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</si>
  <si>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</si>
  <si>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</si>
  <si>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</si>
  <si>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</si>
  <si>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</si>
  <si>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</si>
  <si>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</si>
  <si>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</si>
  <si>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</si>
  <si>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</si>
  <si>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</si>
  <si>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</si>
  <si>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</si>
  <si>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</si>
  <si>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</si>
  <si>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</si>
  <si>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</si>
  <si>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</si>
  <si>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</si>
  <si>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</si>
  <si>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</si>
  <si>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</si>
  <si>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</si>
  <si>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</si>
  <si>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</si>
  <si>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</si>
  <si>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</si>
  <si>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</si>
  <si>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</si>
  <si>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</si>
  <si>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</si>
  <si>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</si>
  <si>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</si>
  <si>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</si>
  <si>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</si>
  <si>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</si>
  <si>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</si>
  <si>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</si>
  <si>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</si>
  <si>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</si>
  <si>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</si>
  <si>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</si>
  <si>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</si>
  <si>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</si>
  <si>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</si>
  <si>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</si>
  <si>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</si>
  <si>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</si>
  <si>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</si>
  <si>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</si>
  <si>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</si>
  <si>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</si>
  <si>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</si>
  <si>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</si>
  <si>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</si>
  <si>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</si>
  <si>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道志村</t>
  </si>
  <si>
    <t>法適用</t>
  </si>
  <si>
    <t>下水道事業</t>
  </si>
  <si>
    <t>個別排水処理</t>
  </si>
  <si>
    <t>L2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</si>
  <si>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</si>
  <si>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</si>
  <si>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</si>
  <si>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</si>
  <si>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</si>
  <si>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</si>
  <si>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</si>
  <si>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</si>
  <si>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</si>
  <si>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</si>
  <si>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</si>
  <si>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</si>
  <si>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これまで一般会計からの繰入金があるため、会計を維持することが可能であったが、公営企業会計移行に伴い使用料等の見直しを早急に検討し、事業の見直し等により一般会計に依存している現状を改善する必要がある。</t>
    <rPh sb="53" eb="54">
      <t>トウ</t>
    </rPh>
    <phoneticPr fontId="4"/>
  </si>
  <si>
    <t>①経常収支比率
　経常収支比率は、104％を超え黒字となっているが、一般会計繰入金に依存していることが要因。
②累積欠損金比率・③流動比率・④企業債残高対事業規模比較・⑤経費回収率・⑥汚水処理原価
　令和５年度末で村設置型の合併処理浄化槽整備事業が終了となり令和６年度からは個人設置型への補助を行う事業へと移行した。
　使用料が適正かどうか精査し、使用料の増額も含め早急対応が必要である。
　また、経営の健全性についても多角的に分析する。
⑧水洗化率
100％となっているため汚水処理が適正に行えている。</t>
    <rPh sb="1" eb="3">
      <t>ケイジョウ</t>
    </rPh>
    <rPh sb="3" eb="5">
      <t>シュウシ</t>
    </rPh>
    <rPh sb="5" eb="7">
      <t>ヒリツ</t>
    </rPh>
    <rPh sb="22" eb="23">
      <t>コ</t>
    </rPh>
    <rPh sb="24" eb="26">
      <t>クロジ</t>
    </rPh>
    <rPh sb="56" eb="58">
      <t>ルイセキ</t>
    </rPh>
    <rPh sb="58" eb="61">
      <t>ケッソンキン</t>
    </rPh>
    <rPh sb="61" eb="63">
      <t>ヒリツ</t>
    </rPh>
    <rPh sb="65" eb="67">
      <t>リュウドウ</t>
    </rPh>
    <rPh sb="67" eb="69">
      <t>ヒリツ</t>
    </rPh>
    <rPh sb="110" eb="111">
      <t>ガタ</t>
    </rPh>
    <rPh sb="119" eb="121">
      <t>セイビ</t>
    </rPh>
    <rPh sb="121" eb="123">
      <t>ジギョウ</t>
    </rPh>
    <rPh sb="183" eb="185">
      <t>サッキュウ</t>
    </rPh>
    <rPh sb="185" eb="187">
      <t>タイオウ</t>
    </rPh>
    <phoneticPr fontId="4"/>
  </si>
  <si>
    <t>　平成13年度より整備を実施しており、整備後20年以上経過している浄化槽が増えてきていることもあり現状で老朽化に対する不安はあるが、法定検査・保守点検を通して浄化槽の状況を常時監視できるよう努める。
　その他、修繕については、法定検査及び年間４回実施している保守点検結果を基に迅速に対応することにより、施設の長寿命化を図る。
  さらに、自然災害等による施設の損害にも備え、応急対応策を検討していかなければならない。</t>
    <rPh sb="25" eb="27">
      <t>イジョウ</t>
    </rPh>
    <rPh sb="33" eb="36">
      <t>ジョウカソウ</t>
    </rPh>
    <rPh sb="37" eb="38">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</si>
</sst>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AE-467D-BDC5-3911AD21C1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AE-467D-BDC5-3911AD21C1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6E-4120-94A4-956C97AFBF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6F6E-4120-94A4-956C97AFBF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7A2-4DEE-BA47-FB9AC2E511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17A2-4DEE-BA47-FB9AC2E511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104.82</c:v>
                </c:pt>
              </c:numCache>
            </c:numRef>
          </c:val>
          <c:extLst>
            <c:ext xmlns:c16="http://schemas.microsoft.com/office/drawing/2014/chart" uri="{C3380CC4-5D6E-409C-BE32-E72D297353CC}">
              <c16:uniqueId val="{00000000-BB23-4E5B-8167-840A50720B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BB23-4E5B-8167-840A50720B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53.86</c:v>
                </c:pt>
              </c:numCache>
            </c:numRef>
          </c:val>
          <c:extLst>
            <c:ext xmlns:c16="http://schemas.microsoft.com/office/drawing/2014/chart" uri="{C3380CC4-5D6E-409C-BE32-E72D297353CC}">
              <c16:uniqueId val="{00000000-986B-47FD-B7C2-7FD41AF45F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986B-47FD-B7C2-7FD41AF45F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46-4931-8CC9-0DC5B62B26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46-4931-8CC9-0DC5B62B26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FA-44C3-9D0B-79944D131D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ECFA-44C3-9D0B-79944D131D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46.67</c:v>
                </c:pt>
              </c:numCache>
            </c:numRef>
          </c:val>
          <c:extLst>
            <c:ext xmlns:c16="http://schemas.microsoft.com/office/drawing/2014/chart" uri="{C3380CC4-5D6E-409C-BE32-E72D297353CC}">
              <c16:uniqueId val="{00000000-DD0C-4ECE-BCFF-DB5E5DB04A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DD0C-4ECE-BCFF-DB5E5DB04A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F7-4994-970F-B1ACED1B8B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5EF7-4994-970F-B1ACED1B8B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35.159999999999997</c:v>
                </c:pt>
              </c:numCache>
            </c:numRef>
          </c:val>
          <c:extLst>
            <c:ext xmlns:c16="http://schemas.microsoft.com/office/drawing/2014/chart" uri="{C3380CC4-5D6E-409C-BE32-E72D297353CC}">
              <c16:uniqueId val="{00000000-D1D3-4C97-B880-57A1A907E9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D1D3-4C97-B880-57A1A907E9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416.03</c:v>
                </c:pt>
              </c:numCache>
            </c:numRef>
          </c:val>
          <c:extLst>
            <c:ext xmlns:c16="http://schemas.microsoft.com/office/drawing/2014/chart" uri="{C3380CC4-5D6E-409C-BE32-E72D297353CC}">
              <c16:uniqueId val="{00000000-91F2-4734-8769-04C4F355A0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91F2-4734-8769-04C4F355A0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6"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道志村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自治体職員</v>
      </c>
      <c r="AE8" s="65"/>
      <c r="AF8" s="65"/>
      <c r="AG8" s="65"/>
      <c r="AH8" s="65"/>
      <c r="AI8" s="65"/>
      <c r="AJ8" s="65"/>
      <c r="AK8" s="3"/>
      <c r="AL8" s="44">
        <f>データ!S6</f>
        <v>1509</v>
      </c>
      <c r="AM8" s="44"/>
      <c r="AN8" s="44"/>
      <c r="AO8" s="44"/>
      <c r="AP8" s="44"/>
      <c r="AQ8" s="44"/>
      <c r="AR8" s="44"/>
      <c r="AS8" s="44"/>
      <c r="AT8" s="45">
        <f>データ!T6</f>
        <v>79.680000000000007</v>
      </c>
      <c r="AU8" s="45"/>
      <c r="AV8" s="45"/>
      <c r="AW8" s="45"/>
      <c r="AX8" s="45"/>
      <c r="AY8" s="45"/>
      <c r="AZ8" s="45"/>
      <c r="BA8" s="45"/>
      <c r="BB8" s="45">
        <f>データ!U6</f>
        <v>18.940000000000001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23.59</v>
      </c>
      <c r="J10" s="45"/>
      <c r="K10" s="45"/>
      <c r="L10" s="45"/>
      <c r="M10" s="45"/>
      <c r="N10" s="45"/>
      <c r="O10" s="45"/>
      <c r="P10" s="45">
        <f>データ!P6</f>
        <v>82.82</v>
      </c>
      <c r="Q10" s="45"/>
      <c r="R10" s="45"/>
      <c r="S10" s="45"/>
      <c r="T10" s="45"/>
      <c r="U10" s="45"/>
      <c r="V10" s="45"/>
      <c r="W10" s="45">
        <f>データ!Q6</f>
        <v>100</v>
      </c>
      <c r="X10" s="45"/>
      <c r="Y10" s="45"/>
      <c r="Z10" s="45"/>
      <c r="AA10" s="45"/>
      <c r="AB10" s="45"/>
      <c r="AC10" s="45"/>
      <c r="AD10" s="44">
        <f>データ!R6</f>
        <v>2200</v>
      </c>
      <c r="AE10" s="44"/>
      <c r="AF10" s="44"/>
      <c r="AG10" s="44"/>
      <c r="AH10" s="44"/>
      <c r="AI10" s="44"/>
      <c r="AJ10" s="44"/>
      <c r="AK10" s="2"/>
      <c r="AL10" s="44">
        <f>データ!V6</f>
        <v>1249</v>
      </c>
      <c r="AM10" s="44"/>
      <c r="AN10" s="44"/>
      <c r="AO10" s="44"/>
      <c r="AP10" s="44"/>
      <c r="AQ10" s="44"/>
      <c r="AR10" s="44"/>
      <c r="AS10" s="44"/>
      <c r="AT10" s="45">
        <f>データ!W6</f>
        <v>2.8</v>
      </c>
      <c r="AU10" s="45"/>
      <c r="AV10" s="45"/>
      <c r="AW10" s="45"/>
      <c r="AX10" s="45"/>
      <c r="AY10" s="45"/>
      <c r="AZ10" s="45"/>
      <c r="BA10" s="45"/>
      <c r="BB10" s="45">
        <f>データ!X6</f>
        <v>446.07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BSKb/mJuc0cT/acHJyiCDyhspIBJyPKWmfo/h5oO02O+hMkf32+w+XJk7lyj/kuhIrOZeSgkZaINiCb+0lyeKA==" saltValue="xqTM5gQ8d+338vJT3fEM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194221</v>
      </c>
      <c r="D6" s="19">
        <f t="shared" si="3"/>
        <v>46</v>
      </c>
      <c r="E6" s="19">
        <f t="shared" si="3"/>
        <v>18</v>
      </c>
      <c r="F6" s="19">
        <f t="shared" si="3"/>
        <v>1</v>
      </c>
      <c r="G6" s="19">
        <f t="shared" si="3"/>
        <v>0</v>
      </c>
      <c r="H6" s="19" t="str">
        <f t="shared" si="3"/>
        <v>山梨県　道志村</v>
      </c>
      <c r="I6" s="19" t="str">
        <f t="shared" si="3"/>
        <v>法適用</v>
      </c>
      <c r="J6" s="19" t="str">
        <f t="shared" si="3"/>
        <v>下水道事業</v>
      </c>
      <c r="K6" s="19" t="str">
        <f t="shared" si="3"/>
        <v>個別排水処理</v>
      </c>
      <c r="L6" s="19" t="str">
        <f t="shared" si="3"/>
        <v>L2</v>
      </c>
      <c r="M6" s="19" t="str">
        <f t="shared" si="3"/>
        <v>自治体職員</v>
      </c>
      <c r="N6" s="20" t="str">
        <f t="shared" si="3"/>
        <v>-</v>
      </c>
      <c r="O6" s="20">
        <f t="shared" si="3"/>
        <v>23.59</v>
      </c>
      <c r="P6" s="20">
        <f t="shared" si="3"/>
        <v>82.82</v>
      </c>
      <c r="Q6" s="20">
        <f t="shared" si="3"/>
        <v>100</v>
      </c>
      <c r="R6" s="20">
        <f t="shared" si="3"/>
        <v>2200</v>
      </c>
      <c r="S6" s="20">
        <f t="shared" si="3"/>
        <v>1509</v>
      </c>
      <c r="T6" s="20">
        <f t="shared" si="3"/>
        <v>79.680000000000007</v>
      </c>
      <c r="U6" s="20">
        <f t="shared" si="3"/>
        <v>18.940000000000001</v>
      </c>
      <c r="V6" s="20">
        <f t="shared" si="3"/>
        <v>1249</v>
      </c>
      <c r="W6" s="20">
        <f t="shared" si="3"/>
        <v>2.8</v>
      </c>
      <c r="X6" s="20">
        <f t="shared" si="3"/>
        <v>446.07</v>
      </c>
      <c r="Y6" s="21" t="str">
        <f>IF(Y7="",NA(),Y7)</f>
        <v>-</v>
      </c>
      <c r="Z6" s="21" t="str">
        <f t="shared" ref="Z6:AH6" si="4">IF(Z7="",NA(),Z7)</f>
        <v>-</v>
      </c>
      <c r="AA6" s="21" t="str">
        <f t="shared" si="4"/>
        <v>-</v>
      </c>
      <c r="AB6" s="21" t="str">
        <f t="shared" si="4"/>
        <v>-</v>
      </c>
      <c r="AC6" s="21">
        <f t="shared" si="4"/>
        <v>104.82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46.67</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35.159999999999997</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416.03</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53.86</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194221</v>
      </c>
      <c r="D7" s="23">
        <v>46</v>
      </c>
      <c r="E7" s="23">
        <v>18</v>
      </c>
      <c r="F7" s="23">
        <v>1</v>
      </c>
      <c r="G7" s="23">
        <v>0</v>
      </c>
      <c r="H7" s="23" t="s">
        <v>96</v>
      </c>
      <c r="I7" s="23" t="s">
        <v>97</v>
      </c>
      <c r="J7" s="23" t="s">
        <v>98</v>
      </c>
      <c r="K7" s="23" t="s">
        <v>99</v>
      </c>
      <c r="L7" s="23" t="s">
        <v>100</v>
      </c>
      <c r="M7" s="23" t="s">
        <v>101</v>
      </c>
      <c r="N7" s="24" t="s">
        <v>102</v>
      </c>
      <c r="O7" s="24">
        <v>23.59</v>
      </c>
      <c r="P7" s="24">
        <v>82.82</v>
      </c>
      <c r="Q7" s="24">
        <v>100</v>
      </c>
      <c r="R7" s="24">
        <v>2200</v>
      </c>
      <c r="S7" s="24">
        <v>1509</v>
      </c>
      <c r="T7" s="24">
        <v>79.680000000000007</v>
      </c>
      <c r="U7" s="24">
        <v>18.940000000000001</v>
      </c>
      <c r="V7" s="24">
        <v>1249</v>
      </c>
      <c r="W7" s="24">
        <v>2.8</v>
      </c>
      <c r="X7" s="24">
        <v>446.07</v>
      </c>
      <c r="Y7" s="24" t="s">
        <v>102</v>
      </c>
      <c r="Z7" s="24" t="s">
        <v>102</v>
      </c>
      <c r="AA7" s="24" t="s">
        <v>102</v>
      </c>
      <c r="AB7" s="24" t="s">
        <v>102</v>
      </c>
      <c r="AC7" s="24">
        <v>104.82</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46.67</v>
      </c>
      <c r="AZ7" s="24" t="s">
        <v>102</v>
      </c>
      <c r="BA7" s="24" t="s">
        <v>102</v>
      </c>
      <c r="BB7" s="24" t="s">
        <v>102</v>
      </c>
      <c r="BC7" s="24" t="s">
        <v>102</v>
      </c>
      <c r="BD7" s="24">
        <v>113.41</v>
      </c>
      <c r="BE7" s="24">
        <v>114.26</v>
      </c>
      <c r="BF7" s="24" t="s">
        <v>102</v>
      </c>
      <c r="BG7" s="24" t="s">
        <v>102</v>
      </c>
      <c r="BH7" s="24" t="s">
        <v>102</v>
      </c>
      <c r="BI7" s="24" t="s">
        <v>102</v>
      </c>
      <c r="BJ7" s="24">
        <v>0</v>
      </c>
      <c r="BK7" s="24" t="s">
        <v>102</v>
      </c>
      <c r="BL7" s="24" t="s">
        <v>102</v>
      </c>
      <c r="BM7" s="24" t="s">
        <v>102</v>
      </c>
      <c r="BN7" s="24" t="s">
        <v>102</v>
      </c>
      <c r="BO7" s="24">
        <v>950.64</v>
      </c>
      <c r="BP7" s="24">
        <v>876.32</v>
      </c>
      <c r="BQ7" s="24" t="s">
        <v>102</v>
      </c>
      <c r="BR7" s="24" t="s">
        <v>102</v>
      </c>
      <c r="BS7" s="24" t="s">
        <v>102</v>
      </c>
      <c r="BT7" s="24" t="s">
        <v>102</v>
      </c>
      <c r="BU7" s="24">
        <v>35.159999999999997</v>
      </c>
      <c r="BV7" s="24" t="s">
        <v>102</v>
      </c>
      <c r="BW7" s="24" t="s">
        <v>102</v>
      </c>
      <c r="BX7" s="24" t="s">
        <v>102</v>
      </c>
      <c r="BY7" s="24" t="s">
        <v>102</v>
      </c>
      <c r="BZ7" s="24">
        <v>38.549999999999997</v>
      </c>
      <c r="CA7" s="24">
        <v>39.479999999999997</v>
      </c>
      <c r="CB7" s="24" t="s">
        <v>102</v>
      </c>
      <c r="CC7" s="24" t="s">
        <v>102</v>
      </c>
      <c r="CD7" s="24" t="s">
        <v>102</v>
      </c>
      <c r="CE7" s="24" t="s">
        <v>102</v>
      </c>
      <c r="CF7" s="24">
        <v>416.03</v>
      </c>
      <c r="CG7" s="24" t="s">
        <v>102</v>
      </c>
      <c r="CH7" s="24" t="s">
        <v>102</v>
      </c>
      <c r="CI7" s="24" t="s">
        <v>102</v>
      </c>
      <c r="CJ7" s="24" t="s">
        <v>102</v>
      </c>
      <c r="CK7" s="24">
        <v>391.34</v>
      </c>
      <c r="CL7" s="24">
        <v>390.09</v>
      </c>
      <c r="CM7" s="24" t="s">
        <v>102</v>
      </c>
      <c r="CN7" s="24" t="s">
        <v>102</v>
      </c>
      <c r="CO7" s="24" t="s">
        <v>102</v>
      </c>
      <c r="CP7" s="24" t="s">
        <v>102</v>
      </c>
      <c r="CQ7" s="24" t="s">
        <v>102</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53.86</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dcterms:created xsi:type="dcterms:W3CDTF">2025-12-23T06:33:11Z</dcterms:created>
  <dcterms:modified xsi:type="dcterms:W3CDTF">2026-02-18T08:06:13Z</dcterms:modified>
  <cp:category/>
</cp:coreProperties>
</file>