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63.32.12\share\13環境課・上下水道課\5【下水道担当】\R7\☆決算統計\【山梨県市町村振興課：２／６〆】公営企業に係る経営比較分析表（令和６年度決算）の分析等について（依頼）\【経営比較分析表】2024_193658_46_1718\"/>
    </mc:Choice>
  </mc:AlternateContent>
  <xr:revisionPtr revIDLastSave="0" documentId="13_ncr:1_{AD9B88AD-19F8-494D-9368-14AC380B0328}" xr6:coauthVersionLast="47" xr6:coauthVersionMax="47" xr10:uidLastSave="{00000000-0000-0000-0000-000000000000}"/>
  <workbookProtection workbookAlgorithmName="SHA-512" workbookHashValue="cU7gs9Ty4P2VOWcGZj2KxOrto/DkjhxyUmSkb0lsjkqqSca3a04SVm8v+qcbEDczFPB8Z02YzRruKzRwvf8RPQ==" workbookSaltValue="v9yG5qAA6sv/rhZlppjWj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I85" i="4"/>
  <c r="F85" i="4"/>
  <c r="E85" i="4"/>
  <c r="AL10" i="4"/>
  <c r="I10"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<sst xmlns="http://schemas.openxmlformats.org/spreadsheetml/2006/main" count="325" uniqueCount="116">
  <si>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</si>
  <si>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</si>
  <si>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</si>
  <si>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</si>
  <si>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</si>
  <si>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</si>
  <si>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</si>
  <si>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</si>
  <si>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</si>
  <si>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</si>
  <si>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</si>
  <si>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</si>
  <si>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</si>
  <si>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</si>
  <si>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</si>
  <si>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</si>
  <si>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</si>
  <si>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</si>
  <si>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</si>
  <si>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</si>
  <si>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</si>
  <si>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</si>
  <si>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</si>
  <si>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</si>
  <si>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</si>
  <si>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</si>
  <si>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</si>
  <si>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</si>
  <si>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</si>
  <si>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</si>
  <si>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</si>
  <si>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</si>
  <si>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</si>
  <si>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</si>
  <si>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</si>
  <si>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</si>
  <si>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</si>
  <si>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</si>
  <si>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</si>
  <si>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</si>
  <si>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</si>
  <si>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</si>
  <si>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</si>
  <si>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</si>
  <si>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</si>
  <si>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</si>
  <si>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</si>
  <si>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</si>
  <si>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</si>
  <si>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</si>
  <si>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</si>
  <si>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</si>
  <si>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</si>
  <si>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</si>
  <si>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</si>
  <si>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</si>
  <si>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</si>
  <si>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</si>
  <si>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</si>
  <si>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</si>
  <si>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</si>
  <si>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</si>
  <si>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</si>
  <si>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</si>
  <si>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</si>
  <si>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</si>
  <si>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</si>
  <si>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</si>
  <si>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</si>
  <si>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</si>
  <si>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</si>
  <si>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</si>
  <si>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</si>
  <si>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</si>
  <si>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</si>
  <si>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</si>
  <si>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</si>
  <si>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</si>
  <si>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</si>
  <si>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</si>
  <si>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</si>
  <si>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</si>
  <si>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</si>
  <si>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</si>
  <si>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</si>
  <si>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</si>
  <si>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</si>
  <si>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</si>
  <si>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</si>
  <si>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</si>
  <si>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</si>
  <si>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</si>
  <si>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</si>
  <si>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</si>
  <si>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</si>
  <si>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</si>
  <si>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身延町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</si>
  <si>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</si>
  <si>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</si>
  <si>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</si>
  <si>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</si>
  <si>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</si>
  <si>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</si>
  <si>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</si>
  <si>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</si>
  <si>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</si>
  <si>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</si>
  <si>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</si>
  <si>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</si>
  <si>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</si>
  <si>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</si>
  <si>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</si>
  <si>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</si>
  <si>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経年劣化による破損や機器の不具合が発生しており、維持管理の適正化に努め、計画的に更新を行う必要がある。</t>
    <rPh sb="0" eb="4">
      <t>ケイネンレッカ</t>
    </rPh>
    <rPh sb="7" eb="9">
      <t>ハソン</t>
    </rPh>
    <rPh sb="10" eb="12">
      <t>キキ</t>
    </rPh>
    <rPh sb="13" eb="16">
      <t>フグアイ</t>
    </rPh>
    <rPh sb="17" eb="19">
      <t>ハッセイ</t>
    </rPh>
    <rPh sb="24" eb="28">
      <t>イジカンリ</t>
    </rPh>
    <rPh sb="29" eb="31">
      <t>テキセイ</t>
    </rPh>
    <rPh sb="31" eb="32">
      <t>カ</t>
    </rPh>
    <rPh sb="33" eb="34">
      <t>ツト</t>
    </rPh>
    <rPh sb="36" eb="39">
      <t>ケイカクテキ</t>
    </rPh>
    <rPh sb="40" eb="42">
      <t>コウシン</t>
    </rPh>
    <rPh sb="43" eb="44">
      <t>オコナ</t>
    </rPh>
    <rPh sb="45" eb="47">
      <t>ヒツヨウ</t>
    </rPh>
    <phoneticPr fontId="4"/>
  </si>
  <si>
    <t>　人口減少の影響により使用料収入の減少が予想されるため、段階的な使用料改定や維持管理費の削減等に取り組み、効率化を図る必要がある。</t>
    <rPh sb="1" eb="3">
      <t>ジンコウ</t>
    </rPh>
    <rPh sb="3" eb="5">
      <t>ゲンショウ</t>
    </rPh>
    <rPh sb="6" eb="8">
      <t>エイキョウ</t>
    </rPh>
    <rPh sb="11" eb="14">
      <t>シヨウリョウ</t>
    </rPh>
    <rPh sb="14" eb="16">
      <t>シュウニュウ</t>
    </rPh>
    <rPh sb="17" eb="19">
      <t>ゲンショウ</t>
    </rPh>
    <rPh sb="20" eb="22">
      <t>ヨソウ</t>
    </rPh>
    <rPh sb="28" eb="31">
      <t>ダンカイテキ</t>
    </rPh>
    <rPh sb="32" eb="35">
      <t>シヨウリョウ</t>
    </rPh>
    <rPh sb="35" eb="37">
      <t>カイテイ</t>
    </rPh>
    <rPh sb="38" eb="42">
      <t>イジカンリ</t>
    </rPh>
    <rPh sb="42" eb="43">
      <t>ヒ</t>
    </rPh>
    <rPh sb="44" eb="46">
      <t>サクゲン</t>
    </rPh>
    <rPh sb="46" eb="47">
      <t>トウ</t>
    </rPh>
    <rPh sb="48" eb="49">
      <t>ト</t>
    </rPh>
    <rPh sb="50" eb="51">
      <t>ク</t>
    </rPh>
    <rPh sb="53" eb="56">
      <t>コウリツカ</t>
    </rPh>
    <rPh sb="57" eb="58">
      <t>ハカ</t>
    </rPh>
    <rPh sb="59" eb="61">
      <t>ヒツヨウ</t>
    </rPh>
    <phoneticPr fontId="4"/>
  </si>
  <si>
    <t>　経常収支比率は100％以上となっているが、経費回収率が低く、他会計からの基準外繰入金に依存している状態となっているため、使用料の改定が必要となっている。また汚水処理原価も高いため、経営の効率性を向上するため、投資の効率化、維持管理費の削減に取り組む必要がある。
　流動比率、企業債残高事業規模比率は、類似団体の平均値と同等ではあるが、効率的な経営を行うために使用料の改定や維持管理費の削減を検討する。</t>
    <rPh sb="1" eb="5">
      <t>ケイジョウシュウシ</t>
    </rPh>
    <rPh sb="5" eb="7">
      <t>ヒリツ</t>
    </rPh>
    <rPh sb="12" eb="14">
      <t>イジョウ</t>
    </rPh>
    <rPh sb="22" eb="27">
      <t>ケイヒカイシュウリツ</t>
    </rPh>
    <rPh sb="28" eb="29">
      <t>ヒク</t>
    </rPh>
    <rPh sb="31" eb="34">
      <t>タカイケイ</t>
    </rPh>
    <rPh sb="37" eb="40">
      <t>キジュンガイ</t>
    </rPh>
    <rPh sb="40" eb="42">
      <t>クリイレ</t>
    </rPh>
    <rPh sb="42" eb="43">
      <t>キン</t>
    </rPh>
    <rPh sb="44" eb="46">
      <t>イゾン</t>
    </rPh>
    <rPh sb="50" eb="52">
      <t>ジョウタイ</t>
    </rPh>
    <rPh sb="79" eb="85">
      <t>オスイショリゲンカ</t>
    </rPh>
    <rPh sb="86" eb="87">
      <t>タカ</t>
    </rPh>
    <rPh sb="91" eb="93">
      <t>ケイエイ</t>
    </rPh>
    <rPh sb="94" eb="97">
      <t>コウリツセイ</t>
    </rPh>
    <rPh sb="98" eb="100">
      <t>コウジョウ</t>
    </rPh>
    <rPh sb="105" eb="107">
      <t>トウシ</t>
    </rPh>
    <rPh sb="108" eb="111">
      <t>コウリツカ</t>
    </rPh>
    <rPh sb="112" eb="114">
      <t>イジ</t>
    </rPh>
    <rPh sb="114" eb="117">
      <t>カンリヒ</t>
    </rPh>
    <rPh sb="118" eb="120">
      <t>サクゲン</t>
    </rPh>
    <rPh sb="121" eb="122">
      <t>ト</t>
    </rPh>
    <rPh sb="123" eb="124">
      <t>ク</t>
    </rPh>
    <rPh sb="125" eb="127">
      <t>ヒツヨウ</t>
    </rPh>
    <rPh sb="133" eb="137">
      <t>リュウドウヒリツ</t>
    </rPh>
    <rPh sb="138" eb="140">
      <t>キギョウ</t>
    </rPh>
    <rPh sb="140" eb="141">
      <t>サイ</t>
    </rPh>
    <rPh sb="141" eb="143">
      <t>ザンダカ</t>
    </rPh>
    <rPh sb="143" eb="145">
      <t>ジギョウ</t>
    </rPh>
    <rPh sb="145" eb="149">
      <t>キボヒリツ</t>
    </rPh>
    <rPh sb="151" eb="155">
      <t>ルイジダンタイ</t>
    </rPh>
    <rPh sb="156" eb="159">
      <t>ヘイキンチ</t>
    </rPh>
    <rPh sb="160" eb="162">
      <t>ドウトウ</t>
    </rPh>
    <rPh sb="168" eb="171">
      <t>コウリツテキ</t>
    </rPh>
    <rPh sb="172" eb="174">
      <t>ケイエイ</t>
    </rPh>
    <rPh sb="175" eb="176">
      <t>オコナ</t>
    </rPh>
    <rPh sb="180" eb="183">
      <t>シヨウリョウ</t>
    </rPh>
    <rPh sb="184" eb="186">
      <t>カイテイ</t>
    </rPh>
    <rPh sb="187" eb="191">
      <t>イジカンリ</t>
    </rPh>
    <rPh sb="191" eb="192">
      <t>ヒ</t>
    </rPh>
    <rPh sb="193" eb="195">
      <t>サクゲン</t>
    </rPh>
    <rPh sb="196" eb="19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</si>
</sst>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0A-41FF-BD11-CF78C966E56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60A-41FF-BD11-CF78C966E56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45.32</c:v>
                </c:pt>
              </c:numCache>
            </c:numRef>
          </c:val>
          <c:extLst>
            <c:ext xmlns:c16="http://schemas.microsoft.com/office/drawing/2014/chart" uri="{C3380CC4-5D6E-409C-BE32-E72D297353CC}">
              <c16:uniqueId val="{00000000-E9F1-489C-9336-BABB4382BFB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E9F1-489C-9336-BABB4382BFB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395D-4455-874F-0D2806607C6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395D-4455-874F-0D2806607C6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103.86</c:v>
                </c:pt>
              </c:numCache>
            </c:numRef>
          </c:val>
          <c:extLst>
            <c:ext xmlns:c16="http://schemas.microsoft.com/office/drawing/2014/chart" uri="{C3380CC4-5D6E-409C-BE32-E72D297353CC}">
              <c16:uniqueId val="{00000000-3667-4212-ADB0-3A446076CD5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3667-4212-ADB0-3A446076CD5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7.13</c:v>
                </c:pt>
              </c:numCache>
            </c:numRef>
          </c:val>
          <c:extLst>
            <c:ext xmlns:c16="http://schemas.microsoft.com/office/drawing/2014/chart" uri="{C3380CC4-5D6E-409C-BE32-E72D297353CC}">
              <c16:uniqueId val="{00000000-FD14-4EF6-9CD1-8593AC1CE3F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FD14-4EF6-9CD1-8593AC1CE3F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69-4E98-B1D7-EBEE36E8E84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D69-4E98-B1D7-EBEE36E8E84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0A3-4612-9D01-F6D42A5C0E7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80A3-4612-9D01-F6D42A5C0E7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104.57</c:v>
                </c:pt>
              </c:numCache>
            </c:numRef>
          </c:val>
          <c:extLst>
            <c:ext xmlns:c16="http://schemas.microsoft.com/office/drawing/2014/chart" uri="{C3380CC4-5D6E-409C-BE32-E72D297353CC}">
              <c16:uniqueId val="{00000000-CC67-4B66-B4C7-D5B82D4758F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CC67-4B66-B4C7-D5B82D4758F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327.8</c:v>
                </c:pt>
              </c:numCache>
            </c:numRef>
          </c:val>
          <c:extLst>
            <c:ext xmlns:c16="http://schemas.microsoft.com/office/drawing/2014/chart" uri="{C3380CC4-5D6E-409C-BE32-E72D297353CC}">
              <c16:uniqueId val="{00000000-DB0A-4428-B4B1-02C036E7A6A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DB0A-4428-B4B1-02C036E7A6A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44.33</c:v>
                </c:pt>
              </c:numCache>
            </c:numRef>
          </c:val>
          <c:extLst>
            <c:ext xmlns:c16="http://schemas.microsoft.com/office/drawing/2014/chart" uri="{C3380CC4-5D6E-409C-BE32-E72D297353CC}">
              <c16:uniqueId val="{00000000-C034-4593-9A41-339BCB9FF71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C034-4593-9A41-339BCB9FF71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338.43</c:v>
                </c:pt>
              </c:numCache>
            </c:numRef>
          </c:val>
          <c:extLst>
            <c:ext xmlns:c16="http://schemas.microsoft.com/office/drawing/2014/chart" uri="{C3380CC4-5D6E-409C-BE32-E72D297353CC}">
              <c16:uniqueId val="{00000000-6F3E-49F5-BFC0-0BAA3026A29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6F3E-49F5-BFC0-0BAA3026A29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9"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山梨県　身延町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9677</v>
      </c>
      <c r="AM8" s="36"/>
      <c r="AN8" s="36"/>
      <c r="AO8" s="36"/>
      <c r="AP8" s="36"/>
      <c r="AQ8" s="36"/>
      <c r="AR8" s="36"/>
      <c r="AS8" s="36"/>
      <c r="AT8" s="37">
        <f>データ!T6</f>
        <v>301.98</v>
      </c>
      <c r="AU8" s="37"/>
      <c r="AV8" s="37"/>
      <c r="AW8" s="37"/>
      <c r="AX8" s="37"/>
      <c r="AY8" s="37"/>
      <c r="AZ8" s="37"/>
      <c r="BA8" s="37"/>
      <c r="BB8" s="37">
        <f>データ!U6</f>
        <v>32.049999999999997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78.28</v>
      </c>
      <c r="J10" s="37"/>
      <c r="K10" s="37"/>
      <c r="L10" s="37"/>
      <c r="M10" s="37"/>
      <c r="N10" s="37"/>
      <c r="O10" s="37"/>
      <c r="P10" s="37">
        <f>データ!P6</f>
        <v>2.48</v>
      </c>
      <c r="Q10" s="37"/>
      <c r="R10" s="37"/>
      <c r="S10" s="37"/>
      <c r="T10" s="37"/>
      <c r="U10" s="37"/>
      <c r="V10" s="37"/>
      <c r="W10" s="37">
        <f>データ!Q6</f>
        <v>100</v>
      </c>
      <c r="X10" s="37"/>
      <c r="Y10" s="37"/>
      <c r="Z10" s="37"/>
      <c r="AA10" s="37"/>
      <c r="AB10" s="37"/>
      <c r="AC10" s="37"/>
      <c r="AD10" s="36">
        <f>データ!R6</f>
        <v>2970</v>
      </c>
      <c r="AE10" s="36"/>
      <c r="AF10" s="36"/>
      <c r="AG10" s="36"/>
      <c r="AH10" s="36"/>
      <c r="AI10" s="36"/>
      <c r="AJ10" s="36"/>
      <c r="AK10" s="2"/>
      <c r="AL10" s="36">
        <f>データ!V6</f>
        <v>237</v>
      </c>
      <c r="AM10" s="36"/>
      <c r="AN10" s="36"/>
      <c r="AO10" s="36"/>
      <c r="AP10" s="36"/>
      <c r="AQ10" s="36"/>
      <c r="AR10" s="36"/>
      <c r="AS10" s="36"/>
      <c r="AT10" s="37">
        <f>データ!W6</f>
        <v>0.04</v>
      </c>
      <c r="AU10" s="37"/>
      <c r="AV10" s="37"/>
      <c r="AW10" s="37"/>
      <c r="AX10" s="37"/>
      <c r="AY10" s="37"/>
      <c r="AZ10" s="37"/>
      <c r="BA10" s="37"/>
      <c r="BB10" s="37">
        <f>データ!X6</f>
        <v>5925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S+tDXZ/voakKUf8J3UWVTYQ9Dzl38Xk5R1e/aXR87VfXMlo4ItoUN2GCq+ClbcCo/9H2U7fj5DsY7ayDiie4tQ==" saltValue="79e6Q78BmKEzCFLWAg7Hx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193658</v>
      </c>
      <c r="D6" s="19">
        <f t="shared" si="3"/>
        <v>46</v>
      </c>
      <c r="E6" s="19">
        <f t="shared" si="3"/>
        <v>18</v>
      </c>
      <c r="F6" s="19">
        <f t="shared" si="3"/>
        <v>0</v>
      </c>
      <c r="G6" s="19">
        <f t="shared" si="3"/>
        <v>0</v>
      </c>
      <c r="H6" s="19" t="str">
        <f t="shared" si="3"/>
        <v>山梨県　身延町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78.28</v>
      </c>
      <c r="P6" s="20">
        <f t="shared" si="3"/>
        <v>2.48</v>
      </c>
      <c r="Q6" s="20">
        <f t="shared" si="3"/>
        <v>100</v>
      </c>
      <c r="R6" s="20">
        <f t="shared" si="3"/>
        <v>2970</v>
      </c>
      <c r="S6" s="20">
        <f t="shared" si="3"/>
        <v>9677</v>
      </c>
      <c r="T6" s="20">
        <f t="shared" si="3"/>
        <v>301.98</v>
      </c>
      <c r="U6" s="20">
        <f t="shared" si="3"/>
        <v>32.049999999999997</v>
      </c>
      <c r="V6" s="20">
        <f t="shared" si="3"/>
        <v>237</v>
      </c>
      <c r="W6" s="20">
        <f t="shared" si="3"/>
        <v>0.04</v>
      </c>
      <c r="X6" s="20">
        <f t="shared" si="3"/>
        <v>5925</v>
      </c>
      <c r="Y6" s="21" t="str">
        <f>IF(Y7="",NA(),Y7)</f>
        <v>-</v>
      </c>
      <c r="Z6" s="21" t="str">
        <f t="shared" ref="Z6:AH6" si="4">IF(Z7="",NA(),Z7)</f>
        <v>-</v>
      </c>
      <c r="AA6" s="21" t="str">
        <f t="shared" si="4"/>
        <v>-</v>
      </c>
      <c r="AB6" s="21" t="str">
        <f t="shared" si="4"/>
        <v>-</v>
      </c>
      <c r="AC6" s="21">
        <f t="shared" si="4"/>
        <v>103.86</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104.57</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327.8</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44.33</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338.43</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45.32</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7.13</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193658</v>
      </c>
      <c r="D7" s="23">
        <v>46</v>
      </c>
      <c r="E7" s="23">
        <v>18</v>
      </c>
      <c r="F7" s="23">
        <v>0</v>
      </c>
      <c r="G7" s="23">
        <v>0</v>
      </c>
      <c r="H7" s="23" t="s">
        <v>96</v>
      </c>
      <c r="I7" s="23" t="s">
        <v>97</v>
      </c>
      <c r="J7" s="23" t="s">
        <v>98</v>
      </c>
      <c r="K7" s="23" t="s">
        <v>99</v>
      </c>
      <c r="L7" s="23" t="s">
        <v>100</v>
      </c>
      <c r="M7" s="23" t="s">
        <v>101</v>
      </c>
      <c r="N7" s="24" t="s">
        <v>102</v>
      </c>
      <c r="O7" s="24">
        <v>78.28</v>
      </c>
      <c r="P7" s="24">
        <v>2.48</v>
      </c>
      <c r="Q7" s="24">
        <v>100</v>
      </c>
      <c r="R7" s="24">
        <v>2970</v>
      </c>
      <c r="S7" s="24">
        <v>9677</v>
      </c>
      <c r="T7" s="24">
        <v>301.98</v>
      </c>
      <c r="U7" s="24">
        <v>32.049999999999997</v>
      </c>
      <c r="V7" s="24">
        <v>237</v>
      </c>
      <c r="W7" s="24">
        <v>0.04</v>
      </c>
      <c r="X7" s="24">
        <v>5925</v>
      </c>
      <c r="Y7" s="24" t="s">
        <v>102</v>
      </c>
      <c r="Z7" s="24" t="s">
        <v>102</v>
      </c>
      <c r="AA7" s="24" t="s">
        <v>102</v>
      </c>
      <c r="AB7" s="24" t="s">
        <v>102</v>
      </c>
      <c r="AC7" s="24">
        <v>103.86</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104.57</v>
      </c>
      <c r="AZ7" s="24" t="s">
        <v>102</v>
      </c>
      <c r="BA7" s="24" t="s">
        <v>102</v>
      </c>
      <c r="BB7" s="24" t="s">
        <v>102</v>
      </c>
      <c r="BC7" s="24" t="s">
        <v>102</v>
      </c>
      <c r="BD7" s="24">
        <v>103.61</v>
      </c>
      <c r="BE7" s="24">
        <v>106.63</v>
      </c>
      <c r="BF7" s="24" t="s">
        <v>102</v>
      </c>
      <c r="BG7" s="24" t="s">
        <v>102</v>
      </c>
      <c r="BH7" s="24" t="s">
        <v>102</v>
      </c>
      <c r="BI7" s="24" t="s">
        <v>102</v>
      </c>
      <c r="BJ7" s="24">
        <v>327.8</v>
      </c>
      <c r="BK7" s="24" t="s">
        <v>102</v>
      </c>
      <c r="BL7" s="24" t="s">
        <v>102</v>
      </c>
      <c r="BM7" s="24" t="s">
        <v>102</v>
      </c>
      <c r="BN7" s="24" t="s">
        <v>102</v>
      </c>
      <c r="BO7" s="24">
        <v>368.83</v>
      </c>
      <c r="BP7" s="24">
        <v>386.06</v>
      </c>
      <c r="BQ7" s="24" t="s">
        <v>102</v>
      </c>
      <c r="BR7" s="24" t="s">
        <v>102</v>
      </c>
      <c r="BS7" s="24" t="s">
        <v>102</v>
      </c>
      <c r="BT7" s="24" t="s">
        <v>102</v>
      </c>
      <c r="BU7" s="24">
        <v>44.33</v>
      </c>
      <c r="BV7" s="24" t="s">
        <v>102</v>
      </c>
      <c r="BW7" s="24" t="s">
        <v>102</v>
      </c>
      <c r="BX7" s="24" t="s">
        <v>102</v>
      </c>
      <c r="BY7" s="24" t="s">
        <v>102</v>
      </c>
      <c r="BZ7" s="24">
        <v>53.25</v>
      </c>
      <c r="CA7" s="24">
        <v>51.14</v>
      </c>
      <c r="CB7" s="24" t="s">
        <v>102</v>
      </c>
      <c r="CC7" s="24" t="s">
        <v>102</v>
      </c>
      <c r="CD7" s="24" t="s">
        <v>102</v>
      </c>
      <c r="CE7" s="24" t="s">
        <v>102</v>
      </c>
      <c r="CF7" s="24">
        <v>338.43</v>
      </c>
      <c r="CG7" s="24" t="s">
        <v>102</v>
      </c>
      <c r="CH7" s="24" t="s">
        <v>102</v>
      </c>
      <c r="CI7" s="24" t="s">
        <v>102</v>
      </c>
      <c r="CJ7" s="24" t="s">
        <v>102</v>
      </c>
      <c r="CK7" s="24">
        <v>325.45</v>
      </c>
      <c r="CL7" s="24">
        <v>329.31</v>
      </c>
      <c r="CM7" s="24" t="s">
        <v>102</v>
      </c>
      <c r="CN7" s="24" t="s">
        <v>102</v>
      </c>
      <c r="CO7" s="24" t="s">
        <v>102</v>
      </c>
      <c r="CP7" s="24" t="s">
        <v>102</v>
      </c>
      <c r="CQ7" s="24">
        <v>45.32</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7.13</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MNPCA225089</cp:lastModifiedBy>
  <dcterms:created xsi:type="dcterms:W3CDTF">2025-12-23T06:30:30Z</dcterms:created>
  <dcterms:modified xsi:type="dcterms:W3CDTF">2026-02-19T02:55:28Z</dcterms:modified>
  <cp:category/>
</cp:coreProperties>
</file>