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Q:\13118_市町村振興課\02\決算統計（公営企業）\R7\16★経営比較分析表★\03市町村等→県\02橘田\11上野原市○\"/>
    </mc:Choice>
  </mc:AlternateContent>
  <xr:revisionPtr revIDLastSave="0" documentId="13_ncr:1_{3474C549-1EE5-4AA7-9655-014D0EF434AC}" xr6:coauthVersionLast="47" xr6:coauthVersionMax="47" xr10:uidLastSave="{00000000-0000-0000-0000-000000000000}"/>
  <workbookProtection workbookAlgorithmName="SHA-512" workbookHashValue="QaOw5kQ2KD5RPdR0xWIfhe8184EcVvdtJRqefIN9gPi+RSXeAhFOliyM6N5Qd7YbyrWBlADbyB4I5G+7pIKnGg==" workbookSaltValue="FuswJi8KKCzIsLVYeE1l/Q==" workbookSpinCount="100000" lockStructure="1"/>
  <bookViews>
    <workbookView xWindow="-108" yWindow="-108" windowWidth="30936" windowHeight="167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R6" i="5"/>
  <c r="AD10" i="4" s="1"/>
  <c r="Q6" i="5"/>
  <c r="W10" i="4" s="1"/>
  <c r="P6" i="5"/>
  <c r="P10" i="4" s="1"/>
  <c r="O6" i="5"/>
  <c r="N6" i="5"/>
  <c r="M6" i="5"/>
  <c r="L6" i="5"/>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G85" i="4"/>
  <c r="F85" i="4"/>
  <c r="E85" i="4"/>
  <c r="BB10" i="4"/>
  <c r="AL10" i="4"/>
  <c r="I10" i="4"/>
  <c r="B10" i="4"/>
  <c r="BB8" i="4"/>
  <c r="AT8" i="4"/>
  <c r="AL8" i="4"/>
  <c r="AD8" i="4"/>
  <c r="W8" i="4"/>
  <c r="I8" i="4"/>
</calcChain>
</file>

<file path=xl/sharedStrings.xml><?xml version="1.0" encoding="utf-8"?>
<sst xmlns="http://schemas.openxmlformats.org/spreadsheetml/2006/main" count="320" uniqueCount="114">
  <si>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</si>
  <si>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</si>
  <si>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</si>
  <si>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</si>
  <si>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</si>
  <si>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</si>
  <si>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</si>
  <si>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</si>
  <si>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</si>
  <si>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</si>
  <si>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</si>
  <si>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</si>
  <si>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</si>
  <si>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</si>
  <si>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</si>
  <si>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</si>
  <si>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</si>
  <si>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</si>
  <si>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</si>
  <si>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</si>
  <si>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</si>
  <si>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</si>
  <si>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</si>
  <si>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</si>
  <si>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</si>
  <si>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</si>
  <si>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</si>
  <si>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</si>
  <si>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</si>
  <si>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</si>
  <si>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</si>
  <si>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</si>
  <si>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</si>
  <si>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</si>
  <si>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</si>
  <si>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</si>
  <si>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</si>
  <si>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</si>
  <si>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</si>
  <si>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</si>
  <si>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①経常収支比率においては100％を超えているが、特別会計の人件費等を特別損失で計上しているため、純損失となっている。
②今年度、純損失となったため、累積欠損金比率が、0.85ポイント上昇している。
⑤経費回収率においては73.42％となっており、類似団体よりも低い数値となっている。これについては、下水道使用料が近年減少傾向であることに加え、物価高騰により流域下水道維持管理負担金額が上昇していることから、経費回収率は年々悪化傾向となっている。
⑥汚水処理原価は、252.51円と類似団体と比べ非常に高い数値となっている。この要因としては、流域下水道維持管理負担金の金額の高騰等が要因である。
⑧水洗化率は、類似団体と比べ高い数値となっている。今後、更なる向上に向けて普及促進活動を続けていく予定である。</t>
    <rPh sb="24" eb="28">
      <t>トクベ</t>
    </rPh>
    <rPh sb="29" eb="33">
      <t>ジンケ</t>
    </rPh>
    <rPh sb="34" eb="36">
      <t>トクベツ</t>
    </rPh>
    <rPh sb="36" eb="38">
      <t>ソンシツ</t>
    </rPh>
    <rPh sb="39" eb="41">
      <t>ケイジョウ</t>
    </rPh>
    <rPh sb="48" eb="52">
      <t>ジュン</t>
    </rPh>
    <rPh sb="61" eb="64">
      <t>コンネンド</t>
    </rPh>
    <rPh sb="65" eb="68">
      <t>ジュンソンシツ</t>
    </rPh>
    <rPh sb="75" eb="83">
      <t>ルイセキケッソン</t>
    </rPh>
    <rPh sb="92" eb="94">
      <t>ジョウ</t>
    </rPh>
    <rPh sb="125" eb="132">
      <t>ルイジダン</t>
    </rPh>
    <rPh sb="132" eb="133">
      <t>ヒク</t>
    </rPh>
    <rPh sb="134" eb="136">
      <t>スウチ</t>
    </rPh>
    <rPh sb="151" eb="154">
      <t>ゲスイドウ</t>
    </rPh>
    <rPh sb="154" eb="157">
      <t>シヨウリョウ</t>
    </rPh>
    <rPh sb="158" eb="160">
      <t>キンネン</t>
    </rPh>
    <rPh sb="160" eb="164">
      <t>ゲンシ</t>
    </rPh>
    <rPh sb="170" eb="172">
      <t>ク</t>
    </rPh>
    <rPh sb="173" eb="175">
      <t>ブッカ</t>
    </rPh>
    <rPh sb="175" eb="177">
      <t>コウトウ</t>
    </rPh>
    <rPh sb="180" eb="185">
      <t>リュウイキ</t>
    </rPh>
    <rPh sb="185" eb="192">
      <t>イジカンリフ</t>
    </rPh>
    <rPh sb="192" eb="193">
      <t>ガク</t>
    </rPh>
    <rPh sb="194" eb="196">
      <t>ジョウ</t>
    </rPh>
    <rPh sb="205" eb="211">
      <t>ケイヒカイシ</t>
    </rPh>
    <rPh sb="211" eb="213">
      <t>ネンネン</t>
    </rPh>
    <rPh sb="213" eb="215">
      <t>アッカ</t>
    </rPh>
    <rPh sb="215" eb="217">
      <t>ケイコウ</t>
    </rPh>
    <rPh sb="241" eb="242">
      <t>エン</t>
    </rPh>
    <rPh sb="248" eb="249">
      <t>クラ</t>
    </rPh>
    <rPh sb="250" eb="252">
      <t>ヒジョウ</t>
    </rPh>
    <rPh sb="253" eb="254">
      <t>タカ</t>
    </rPh>
    <rPh sb="255" eb="256">
      <t>カズ</t>
    </rPh>
    <rPh sb="256" eb="257">
      <t>アタイ</t>
    </rPh>
    <rPh sb="266" eb="268">
      <t>ヨウイン</t>
    </rPh>
    <rPh sb="273" eb="285">
      <t>リュウイキゲスイドウ</t>
    </rPh>
    <rPh sb="286" eb="288">
      <t>キンガク</t>
    </rPh>
    <rPh sb="289" eb="291">
      <t>コウトウ</t>
    </rPh>
    <rPh sb="291" eb="292">
      <t>トウ</t>
    </rPh>
    <rPh sb="293" eb="298">
      <t>ヨウイン</t>
    </rPh>
    <rPh sb="313" eb="314">
      <t>クラ</t>
    </rPh>
    <rPh sb="315" eb="316">
      <t>タカ</t>
    </rPh>
    <rPh sb="317" eb="319">
      <t>スウチ</t>
    </rPh>
    <rPh sb="338" eb="345">
      <t>フキュウソクシ</t>
    </rPh>
    <rPh sb="345" eb="346">
      <t>ツヅ</t>
    </rPh>
    <rPh sb="350" eb="352">
      <t>ヨテイ</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</si>
  <si>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</si>
  <si>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</si>
  <si>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</si>
  <si>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</si>
  <si>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</si>
  <si>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</si>
  <si>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</si>
  <si>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</si>
  <si>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</si>
  <si>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</si>
  <si>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</si>
  <si>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</si>
  <si>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</si>
  <si>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</si>
  <si>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</si>
  <si>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</si>
  <si>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</si>
  <si>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</si>
  <si>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</si>
  <si>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</si>
  <si>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</si>
  <si>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</si>
  <si>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</si>
  <si>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</si>
  <si>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</si>
  <si>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</si>
  <si>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</si>
  <si>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</si>
  <si>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</si>
  <si>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</si>
  <si>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</si>
  <si>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</si>
  <si>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</si>
  <si>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</si>
  <si>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</si>
  <si>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</si>
  <si>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</si>
  <si>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</si>
  <si>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山梨県　上野原市</t>
  </si>
  <si>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</si>
  <si>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</si>
  <si>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</si>
  <si>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</si>
  <si>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</si>
  <si>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</si>
  <si>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</si>
  <si>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</si>
  <si>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</si>
  <si>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</si>
  <si>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</si>
  <si>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</si>
  <si>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</si>
  <si>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</si>
  <si>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</si>
  <si>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</si>
  <si>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</si>
  <si>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</si>
  <si>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</si>
  <si>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公共下水道</t>
  </si>
  <si>
    <t>市の公共下水道については、平成8年度より工事に着手し、平成16年度に供用が開始された。これまで、大きな改修が無かったため、0となっている。</t>
  </si>
  <si>
    <t>Cc2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</si>
  <si>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</si>
  <si>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</si>
  <si>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</si>
  <si>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</si>
  <si>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</si>
  <si>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</si>
  <si>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</si>
  <si>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</si>
  <si>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</si>
  <si>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</si>
  <si>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</si>
  <si>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事業会計初年度であるため、前年度との明確な比較はできていないが、近年、下水道使用料の減少や物価高騰により、経費回収率が悪化傾向となっているが、人口減少による使用料収入の減少によりさらに悪化する可能性もある。健全な運営を行うためにも、今年度策定予定の経営戦略に基づき、適正な使用料収入等の確保や経費削減取り組みを進めていく必要がある。</t>
    <rPh sb="0" eb="4">
      <t>ジギョウカイケイ</t>
    </rPh>
    <rPh sb="4" eb="7">
      <t>ショネンド</t>
    </rPh>
    <rPh sb="13" eb="16">
      <t>ゼンネンド</t>
    </rPh>
    <rPh sb="18" eb="20">
      <t>メイカク</t>
    </rPh>
    <rPh sb="21" eb="23">
      <t>ヒカク</t>
    </rPh>
    <rPh sb="32" eb="34">
      <t>キ</t>
    </rPh>
    <rPh sb="35" eb="41">
      <t>ゲスイド</t>
    </rPh>
    <rPh sb="42" eb="44">
      <t>ゲンショウ</t>
    </rPh>
    <rPh sb="45" eb="48">
      <t>ブッカダカ</t>
    </rPh>
    <rPh sb="53" eb="55">
      <t>ケイヒ</t>
    </rPh>
    <rPh sb="55" eb="59">
      <t>カイシュ</t>
    </rPh>
    <rPh sb="59" eb="61">
      <t>アッカ</t>
    </rPh>
    <rPh sb="61" eb="63">
      <t>ケイコウ</t>
    </rPh>
    <rPh sb="71" eb="75">
      <t>ジンコ</t>
    </rPh>
    <rPh sb="78" eb="83">
      <t>シヨウリョ</t>
    </rPh>
    <rPh sb="84" eb="86">
      <t>ゲンショウ</t>
    </rPh>
    <rPh sb="92" eb="94">
      <t>アッカ</t>
    </rPh>
    <rPh sb="96" eb="99">
      <t>カノウセイ</t>
    </rPh>
    <rPh sb="103" eb="105">
      <t>ケンゼン</t>
    </rPh>
    <rPh sb="106" eb="108">
      <t>ウンエイ</t>
    </rPh>
    <rPh sb="109" eb="110">
      <t>オコナ</t>
    </rPh>
    <rPh sb="116" eb="119">
      <t>コンネンド</t>
    </rPh>
    <rPh sb="119" eb="121">
      <t>サクテイ</t>
    </rPh>
    <rPh sb="121" eb="123">
      <t>ヨテイ</t>
    </rPh>
    <rPh sb="124" eb="128">
      <t>ケイエイ</t>
    </rPh>
    <rPh sb="129" eb="130">
      <t>モト</t>
    </rPh>
    <rPh sb="133" eb="135">
      <t>テキセイ</t>
    </rPh>
    <rPh sb="146" eb="150">
      <t>ケイヒサクゲン</t>
    </rPh>
    <rPh sb="150" eb="151">
      <t>ト</t>
    </rPh>
    <rPh sb="152" eb="153">
      <t>ク</t>
    </rPh>
    <rPh sb="155" eb="156">
      <t>スス</t>
    </rPh>
    <rPh sb="160" eb="165">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</si>
</sst>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D11-47B8-8338-6FF326322C5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c:ext xmlns:c16="http://schemas.microsoft.com/office/drawing/2014/chart" uri="{C3380CC4-5D6E-409C-BE32-E72D297353CC}">
              <c16:uniqueId val="{00000001-FD11-47B8-8338-6FF326322C5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E7-4F1E-9547-4E401E76511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50.62</c:v>
                </c:pt>
              </c:numCache>
            </c:numRef>
          </c:val>
          <c:smooth val="0"/>
          <c:extLst>
            <c:ext xmlns:c16="http://schemas.microsoft.com/office/drawing/2014/chart" uri="{C3380CC4-5D6E-409C-BE32-E72D297353CC}">
              <c16:uniqueId val="{00000001-14E7-4F1E-9547-4E401E76511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83.42</c:v>
                </c:pt>
              </c:numCache>
            </c:numRef>
          </c:val>
          <c:extLst>
            <c:ext xmlns:c16="http://schemas.microsoft.com/office/drawing/2014/chart" uri="{C3380CC4-5D6E-409C-BE32-E72D297353CC}">
              <c16:uniqueId val="{00000000-82E9-4998-B82E-22806052DC3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79</c:v>
                </c:pt>
              </c:numCache>
            </c:numRef>
          </c:val>
          <c:smooth val="0"/>
          <c:extLst>
            <c:ext xmlns:c16="http://schemas.microsoft.com/office/drawing/2014/chart" uri="{C3380CC4-5D6E-409C-BE32-E72D297353CC}">
              <c16:uniqueId val="{00000001-82E9-4998-B82E-22806052DC3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100.67</c:v>
                </c:pt>
              </c:numCache>
            </c:numRef>
          </c:val>
          <c:extLst>
            <c:ext xmlns:c16="http://schemas.microsoft.com/office/drawing/2014/chart" uri="{C3380CC4-5D6E-409C-BE32-E72D297353CC}">
              <c16:uniqueId val="{00000000-1723-4AE3-8C50-F959145E92F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106.45</c:v>
                </c:pt>
              </c:numCache>
            </c:numRef>
          </c:val>
          <c:smooth val="0"/>
          <c:extLst>
            <c:ext xmlns:c16="http://schemas.microsoft.com/office/drawing/2014/chart" uri="{C3380CC4-5D6E-409C-BE32-E72D297353CC}">
              <c16:uniqueId val="{00000001-1723-4AE3-8C50-F959145E92F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3.06</c:v>
                </c:pt>
              </c:numCache>
            </c:numRef>
          </c:val>
          <c:extLst>
            <c:ext xmlns:c16="http://schemas.microsoft.com/office/drawing/2014/chart" uri="{C3380CC4-5D6E-409C-BE32-E72D297353CC}">
              <c16:uniqueId val="{00000000-716F-4AC8-8BDF-F9CAAF3A301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17.62</c:v>
                </c:pt>
              </c:numCache>
            </c:numRef>
          </c:val>
          <c:smooth val="0"/>
          <c:extLst>
            <c:ext xmlns:c16="http://schemas.microsoft.com/office/drawing/2014/chart" uri="{C3380CC4-5D6E-409C-BE32-E72D297353CC}">
              <c16:uniqueId val="{00000001-716F-4AC8-8BDF-F9CAAF3A301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79E-4652-ACCD-209E3C4986A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0.18</c:v>
                </c:pt>
              </c:numCache>
            </c:numRef>
          </c:val>
          <c:smooth val="0"/>
          <c:extLst>
            <c:ext xmlns:c16="http://schemas.microsoft.com/office/drawing/2014/chart" uri="{C3380CC4-5D6E-409C-BE32-E72D297353CC}">
              <c16:uniqueId val="{00000001-179E-4652-ACCD-209E3C4986A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0.85</c:v>
                </c:pt>
              </c:numCache>
            </c:numRef>
          </c:val>
          <c:extLst>
            <c:ext xmlns:c16="http://schemas.microsoft.com/office/drawing/2014/chart" uri="{C3380CC4-5D6E-409C-BE32-E72D297353CC}">
              <c16:uniqueId val="{00000000-DD38-4A5E-9B9F-A4CE451956D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19.96</c:v>
                </c:pt>
              </c:numCache>
            </c:numRef>
          </c:val>
          <c:smooth val="0"/>
          <c:extLst>
            <c:ext xmlns:c16="http://schemas.microsoft.com/office/drawing/2014/chart" uri="{C3380CC4-5D6E-409C-BE32-E72D297353CC}">
              <c16:uniqueId val="{00000001-DD38-4A5E-9B9F-A4CE451956D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60.69</c:v>
                </c:pt>
              </c:numCache>
            </c:numRef>
          </c:val>
          <c:extLst>
            <c:ext xmlns:c16="http://schemas.microsoft.com/office/drawing/2014/chart" uri="{C3380CC4-5D6E-409C-BE32-E72D297353CC}">
              <c16:uniqueId val="{00000000-35F1-44A8-A15F-6514A4891C6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63.88</c:v>
                </c:pt>
              </c:numCache>
            </c:numRef>
          </c:val>
          <c:smooth val="0"/>
          <c:extLst>
            <c:ext xmlns:c16="http://schemas.microsoft.com/office/drawing/2014/chart" uri="{C3380CC4-5D6E-409C-BE32-E72D297353CC}">
              <c16:uniqueId val="{00000001-35F1-44A8-A15F-6514A4891C6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903-44AB-90AF-605119CBC6A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943.46</c:v>
                </c:pt>
              </c:numCache>
            </c:numRef>
          </c:val>
          <c:smooth val="0"/>
          <c:extLst>
            <c:ext xmlns:c16="http://schemas.microsoft.com/office/drawing/2014/chart" uri="{C3380CC4-5D6E-409C-BE32-E72D297353CC}">
              <c16:uniqueId val="{00000001-2903-44AB-90AF-605119CBC6A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73.42</c:v>
                </c:pt>
              </c:numCache>
            </c:numRef>
          </c:val>
          <c:extLst>
            <c:ext xmlns:c16="http://schemas.microsoft.com/office/drawing/2014/chart" uri="{C3380CC4-5D6E-409C-BE32-E72D297353CC}">
              <c16:uniqueId val="{00000000-92D7-4650-B2FD-60923DFEAE9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79.22</c:v>
                </c:pt>
              </c:numCache>
            </c:numRef>
          </c:val>
          <c:smooth val="0"/>
          <c:extLst>
            <c:ext xmlns:c16="http://schemas.microsoft.com/office/drawing/2014/chart" uri="{C3380CC4-5D6E-409C-BE32-E72D297353CC}">
              <c16:uniqueId val="{00000001-92D7-4650-B2FD-60923DFEAE9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252.51</c:v>
                </c:pt>
              </c:numCache>
            </c:numRef>
          </c:val>
          <c:extLst>
            <c:ext xmlns:c16="http://schemas.microsoft.com/office/drawing/2014/chart" uri="{C3380CC4-5D6E-409C-BE32-E72D297353CC}">
              <c16:uniqueId val="{00000000-E081-4E1F-A639-0C74A74A10F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202.47</c:v>
                </c:pt>
              </c:numCache>
            </c:numRef>
          </c:val>
          <c:smooth val="0"/>
          <c:extLst>
            <c:ext xmlns:c16="http://schemas.microsoft.com/office/drawing/2014/chart" uri="{C3380CC4-5D6E-409C-BE32-E72D297353CC}">
              <c16:uniqueId val="{00000001-E081-4E1F-A639-0C74A74A10F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47" workbookViewId="0">
      <selection activeCell="BL66" sqref="BL66:BZ82"/>
    </sheetView>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山梨県　上野原市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7</v>
      </c>
      <c r="C7" s="29"/>
      <c r="D7" s="29"/>
      <c r="E7" s="29"/>
      <c r="F7" s="29"/>
      <c r="G7" s="29"/>
      <c r="H7" s="29"/>
      <c r="I7" s="29" t="s">
        <v>13</v>
      </c>
      <c r="J7" s="29"/>
      <c r="K7" s="29"/>
      <c r="L7" s="29"/>
      <c r="M7" s="29"/>
      <c r="N7" s="29"/>
      <c r="O7" s="29"/>
      <c r="P7" s="29" t="s">
        <v>6</v>
      </c>
      <c r="Q7" s="29"/>
      <c r="R7" s="29"/>
      <c r="S7" s="29"/>
      <c r="T7" s="29"/>
      <c r="U7" s="29"/>
      <c r="V7" s="29"/>
      <c r="W7" s="29" t="s">
        <v>15</v>
      </c>
      <c r="X7" s="29"/>
      <c r="Y7" s="29"/>
      <c r="Z7" s="29"/>
      <c r="AA7" s="29"/>
      <c r="AB7" s="29"/>
      <c r="AC7" s="29"/>
      <c r="AD7" s="29" t="s">
        <v>5</v>
      </c>
      <c r="AE7" s="29"/>
      <c r="AF7" s="29"/>
      <c r="AG7" s="29"/>
      <c r="AH7" s="29"/>
      <c r="AI7" s="29"/>
      <c r="AJ7" s="29"/>
      <c r="AK7" s="3"/>
      <c r="AL7" s="29" t="s">
        <v>16</v>
      </c>
      <c r="AM7" s="29"/>
      <c r="AN7" s="29"/>
      <c r="AO7" s="29"/>
      <c r="AP7" s="29"/>
      <c r="AQ7" s="29"/>
      <c r="AR7" s="29"/>
      <c r="AS7" s="29"/>
      <c r="AT7" s="29" t="s">
        <v>11</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Cc2</v>
      </c>
      <c r="X8" s="33"/>
      <c r="Y8" s="33"/>
      <c r="Z8" s="33"/>
      <c r="AA8" s="33"/>
      <c r="AB8" s="33"/>
      <c r="AC8" s="33"/>
      <c r="AD8" s="34" t="str">
        <f>データ!$M$6</f>
        <v>非設置</v>
      </c>
      <c r="AE8" s="34"/>
      <c r="AF8" s="34"/>
      <c r="AG8" s="34"/>
      <c r="AH8" s="34"/>
      <c r="AI8" s="34"/>
      <c r="AJ8" s="34"/>
      <c r="AK8" s="3"/>
      <c r="AL8" s="35">
        <f>データ!S6</f>
        <v>21208</v>
      </c>
      <c r="AM8" s="35"/>
      <c r="AN8" s="35"/>
      <c r="AO8" s="35"/>
      <c r="AP8" s="35"/>
      <c r="AQ8" s="35"/>
      <c r="AR8" s="35"/>
      <c r="AS8" s="35"/>
      <c r="AT8" s="36">
        <f>データ!T6</f>
        <v>170.57</v>
      </c>
      <c r="AU8" s="36"/>
      <c r="AV8" s="36"/>
      <c r="AW8" s="36"/>
      <c r="AX8" s="36"/>
      <c r="AY8" s="36"/>
      <c r="AZ8" s="36"/>
      <c r="BA8" s="36"/>
      <c r="BB8" s="36">
        <f>データ!U6</f>
        <v>124.34</v>
      </c>
      <c r="BC8" s="36"/>
      <c r="BD8" s="36"/>
      <c r="BE8" s="36"/>
      <c r="BF8" s="36"/>
      <c r="BG8" s="36"/>
      <c r="BH8" s="36"/>
      <c r="BI8" s="36"/>
      <c r="BJ8" s="3"/>
      <c r="BK8" s="3"/>
      <c r="BL8" s="37" t="s">
        <v>12</v>
      </c>
      <c r="BM8" s="38"/>
      <c r="BN8" s="39" t="s">
        <v>20</v>
      </c>
      <c r="BO8" s="39"/>
      <c r="BP8" s="39"/>
      <c r="BQ8" s="39"/>
      <c r="BR8" s="39"/>
      <c r="BS8" s="39"/>
      <c r="BT8" s="39"/>
      <c r="BU8" s="39"/>
      <c r="BV8" s="39"/>
      <c r="BW8" s="39"/>
      <c r="BX8" s="39"/>
      <c r="BY8" s="40"/>
    </row>
    <row r="9" spans="1:78" ht="18.75" customHeight="1" x14ac:dyDescent="0.2">
      <c r="A9" s="2"/>
      <c r="B9" s="29" t="s">
        <v>22</v>
      </c>
      <c r="C9" s="29"/>
      <c r="D9" s="29"/>
      <c r="E9" s="29"/>
      <c r="F9" s="29"/>
      <c r="G9" s="29"/>
      <c r="H9" s="29"/>
      <c r="I9" s="29" t="s">
        <v>23</v>
      </c>
      <c r="J9" s="29"/>
      <c r="K9" s="29"/>
      <c r="L9" s="29"/>
      <c r="M9" s="29"/>
      <c r="N9" s="29"/>
      <c r="O9" s="29"/>
      <c r="P9" s="29" t="s">
        <v>25</v>
      </c>
      <c r="Q9" s="29"/>
      <c r="R9" s="29"/>
      <c r="S9" s="29"/>
      <c r="T9" s="29"/>
      <c r="U9" s="29"/>
      <c r="V9" s="29"/>
      <c r="W9" s="29" t="s">
        <v>26</v>
      </c>
      <c r="X9" s="29"/>
      <c r="Y9" s="29"/>
      <c r="Z9" s="29"/>
      <c r="AA9" s="29"/>
      <c r="AB9" s="29"/>
      <c r="AC9" s="29"/>
      <c r="AD9" s="29" t="s">
        <v>21</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33</v>
      </c>
      <c r="BC9" s="29"/>
      <c r="BD9" s="29"/>
      <c r="BE9" s="29"/>
      <c r="BF9" s="29"/>
      <c r="BG9" s="29"/>
      <c r="BH9" s="29"/>
      <c r="BI9" s="29"/>
      <c r="BJ9" s="3"/>
      <c r="BK9" s="3"/>
      <c r="BL9" s="41" t="s">
        <v>34</v>
      </c>
      <c r="BM9" s="42"/>
      <c r="BN9" s="43" t="s">
        <v>36</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63.18</v>
      </c>
      <c r="J10" s="36"/>
      <c r="K10" s="36"/>
      <c r="L10" s="36"/>
      <c r="M10" s="36"/>
      <c r="N10" s="36"/>
      <c r="O10" s="36"/>
      <c r="P10" s="36">
        <f>データ!P6</f>
        <v>51.18</v>
      </c>
      <c r="Q10" s="36"/>
      <c r="R10" s="36"/>
      <c r="S10" s="36"/>
      <c r="T10" s="36"/>
      <c r="U10" s="36"/>
      <c r="V10" s="36"/>
      <c r="W10" s="36">
        <f>データ!Q6</f>
        <v>98.51</v>
      </c>
      <c r="X10" s="36"/>
      <c r="Y10" s="36"/>
      <c r="Z10" s="36"/>
      <c r="AA10" s="36"/>
      <c r="AB10" s="36"/>
      <c r="AC10" s="36"/>
      <c r="AD10" s="35">
        <f>データ!R6</f>
        <v>2860</v>
      </c>
      <c r="AE10" s="35"/>
      <c r="AF10" s="35"/>
      <c r="AG10" s="35"/>
      <c r="AH10" s="35"/>
      <c r="AI10" s="35"/>
      <c r="AJ10" s="35"/>
      <c r="AK10" s="2"/>
      <c r="AL10" s="35">
        <f>データ!V6</f>
        <v>10766</v>
      </c>
      <c r="AM10" s="35"/>
      <c r="AN10" s="35"/>
      <c r="AO10" s="35"/>
      <c r="AP10" s="35"/>
      <c r="AQ10" s="35"/>
      <c r="AR10" s="35"/>
      <c r="AS10" s="35"/>
      <c r="AT10" s="36">
        <f>データ!W6</f>
        <v>3.05</v>
      </c>
      <c r="AU10" s="36"/>
      <c r="AV10" s="36"/>
      <c r="AW10" s="36"/>
      <c r="AX10" s="36"/>
      <c r="AY10" s="36"/>
      <c r="AZ10" s="36"/>
      <c r="BA10" s="36"/>
      <c r="BB10" s="36">
        <f>データ!X6</f>
        <v>3529.84</v>
      </c>
      <c r="BC10" s="36"/>
      <c r="BD10" s="36"/>
      <c r="BE10" s="36"/>
      <c r="BF10" s="36"/>
      <c r="BG10" s="36"/>
      <c r="BH10" s="36"/>
      <c r="BI10" s="36"/>
      <c r="BJ10" s="2"/>
      <c r="BK10" s="2"/>
      <c r="BL10" s="45" t="s">
        <v>37</v>
      </c>
      <c r="BM10" s="46"/>
      <c r="BN10" s="47" t="s">
        <v>39</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41</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28</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42</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40</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44</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100</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10</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9</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113</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45</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46</v>
      </c>
      <c r="C84" s="6"/>
      <c r="D84" s="6"/>
      <c r="E84" s="6" t="s">
        <v>48</v>
      </c>
      <c r="F84" s="6" t="s">
        <v>49</v>
      </c>
      <c r="G84" s="6" t="s">
        <v>50</v>
      </c>
      <c r="H84" s="6" t="s">
        <v>43</v>
      </c>
      <c r="I84" s="6" t="s">
        <v>8</v>
      </c>
      <c r="J84" s="6" t="s">
        <v>51</v>
      </c>
      <c r="K84" s="6" t="s">
        <v>52</v>
      </c>
      <c r="L84" s="6" t="s">
        <v>32</v>
      </c>
      <c r="M84" s="6" t="s">
        <v>35</v>
      </c>
      <c r="N84" s="6" t="s">
        <v>54</v>
      </c>
      <c r="O84" s="6" t="s">
        <v>56</v>
      </c>
    </row>
    <row r="85" spans="1:78" hidden="1" x14ac:dyDescent="0.2">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OyWhOFg7LhmkI4cCw08UCmiq1iROzWC5GrJ3obuFToLjj0jUu0UqxUaih/Hn6ypL8LWV36dMT4bdyowPOLqruA==" saltValue="Z9W3OXx1WVcIBg3NyImYaQ=="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19</v>
      </c>
      <c r="B3" s="16" t="s">
        <v>31</v>
      </c>
      <c r="C3" s="16" t="s">
        <v>60</v>
      </c>
      <c r="D3" s="16" t="s">
        <v>38</v>
      </c>
      <c r="E3" s="16" t="s">
        <v>4</v>
      </c>
      <c r="F3" s="16" t="s">
        <v>3</v>
      </c>
      <c r="G3" s="16" t="s">
        <v>24</v>
      </c>
      <c r="H3" s="73" t="s">
        <v>61</v>
      </c>
      <c r="I3" s="74"/>
      <c r="J3" s="74"/>
      <c r="K3" s="74"/>
      <c r="L3" s="74"/>
      <c r="M3" s="74"/>
      <c r="N3" s="74"/>
      <c r="O3" s="74"/>
      <c r="P3" s="74"/>
      <c r="Q3" s="74"/>
      <c r="R3" s="74"/>
      <c r="S3" s="74"/>
      <c r="T3" s="74"/>
      <c r="U3" s="74"/>
      <c r="V3" s="74"/>
      <c r="W3" s="74"/>
      <c r="X3" s="75"/>
      <c r="Y3" s="71"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10</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62</v>
      </c>
      <c r="B4" s="17"/>
      <c r="C4" s="17"/>
      <c r="D4" s="17"/>
      <c r="E4" s="17"/>
      <c r="F4" s="17"/>
      <c r="G4" s="17"/>
      <c r="H4" s="76"/>
      <c r="I4" s="77"/>
      <c r="J4" s="77"/>
      <c r="K4" s="77"/>
      <c r="L4" s="77"/>
      <c r="M4" s="77"/>
      <c r="N4" s="77"/>
      <c r="O4" s="77"/>
      <c r="P4" s="77"/>
      <c r="Q4" s="77"/>
      <c r="R4" s="77"/>
      <c r="S4" s="77"/>
      <c r="T4" s="77"/>
      <c r="U4" s="77"/>
      <c r="V4" s="77"/>
      <c r="W4" s="77"/>
      <c r="X4" s="78"/>
      <c r="Y4" s="72" t="s">
        <v>53</v>
      </c>
      <c r="Z4" s="72"/>
      <c r="AA4" s="72"/>
      <c r="AB4" s="72"/>
      <c r="AC4" s="72"/>
      <c r="AD4" s="72"/>
      <c r="AE4" s="72"/>
      <c r="AF4" s="72"/>
      <c r="AG4" s="72"/>
      <c r="AH4" s="72"/>
      <c r="AI4" s="72"/>
      <c r="AJ4" s="72" t="s">
        <v>47</v>
      </c>
      <c r="AK4" s="72"/>
      <c r="AL4" s="72"/>
      <c r="AM4" s="72"/>
      <c r="AN4" s="72"/>
      <c r="AO4" s="72"/>
      <c r="AP4" s="72"/>
      <c r="AQ4" s="72"/>
      <c r="AR4" s="72"/>
      <c r="AS4" s="72"/>
      <c r="AT4" s="72"/>
      <c r="AU4" s="72" t="s">
        <v>27</v>
      </c>
      <c r="AV4" s="72"/>
      <c r="AW4" s="72"/>
      <c r="AX4" s="72"/>
      <c r="AY4" s="72"/>
      <c r="AZ4" s="72"/>
      <c r="BA4" s="72"/>
      <c r="BB4" s="72"/>
      <c r="BC4" s="72"/>
      <c r="BD4" s="72"/>
      <c r="BE4" s="72"/>
      <c r="BF4" s="72" t="s">
        <v>63</v>
      </c>
      <c r="BG4" s="72"/>
      <c r="BH4" s="72"/>
      <c r="BI4" s="72"/>
      <c r="BJ4" s="72"/>
      <c r="BK4" s="72"/>
      <c r="BL4" s="72"/>
      <c r="BM4" s="72"/>
      <c r="BN4" s="72"/>
      <c r="BO4" s="72"/>
      <c r="BP4" s="72"/>
      <c r="BQ4" s="72" t="s">
        <v>14</v>
      </c>
      <c r="BR4" s="72"/>
      <c r="BS4" s="72"/>
      <c r="BT4" s="72"/>
      <c r="BU4" s="72"/>
      <c r="BV4" s="72"/>
      <c r="BW4" s="72"/>
      <c r="BX4" s="72"/>
      <c r="BY4" s="72"/>
      <c r="BZ4" s="72"/>
      <c r="CA4" s="72"/>
      <c r="CB4" s="72" t="s">
        <v>64</v>
      </c>
      <c r="CC4" s="72"/>
      <c r="CD4" s="72"/>
      <c r="CE4" s="72"/>
      <c r="CF4" s="72"/>
      <c r="CG4" s="72"/>
      <c r="CH4" s="72"/>
      <c r="CI4" s="72"/>
      <c r="CJ4" s="72"/>
      <c r="CK4" s="72"/>
      <c r="CL4" s="72"/>
      <c r="CM4" s="72" t="s">
        <v>1</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8" x14ac:dyDescent="0.2">
      <c r="A5" s="14" t="s">
        <v>69</v>
      </c>
      <c r="B5" s="18"/>
      <c r="C5" s="18"/>
      <c r="D5" s="18"/>
      <c r="E5" s="18"/>
      <c r="F5" s="18"/>
      <c r="G5" s="18"/>
      <c r="H5" s="22" t="s">
        <v>59</v>
      </c>
      <c r="I5" s="22" t="s">
        <v>70</v>
      </c>
      <c r="J5" s="22" t="s">
        <v>71</v>
      </c>
      <c r="K5" s="22" t="s">
        <v>72</v>
      </c>
      <c r="L5" s="22" t="s">
        <v>73</v>
      </c>
      <c r="M5" s="22" t="s">
        <v>5</v>
      </c>
      <c r="N5" s="22" t="s">
        <v>74</v>
      </c>
      <c r="O5" s="22" t="s">
        <v>75</v>
      </c>
      <c r="P5" s="22" t="s">
        <v>76</v>
      </c>
      <c r="Q5" s="22" t="s">
        <v>77</v>
      </c>
      <c r="R5" s="22" t="s">
        <v>78</v>
      </c>
      <c r="S5" s="22" t="s">
        <v>80</v>
      </c>
      <c r="T5" s="22" t="s">
        <v>81</v>
      </c>
      <c r="U5" s="22" t="s">
        <v>0</v>
      </c>
      <c r="V5" s="22" t="s">
        <v>82</v>
      </c>
      <c r="W5" s="22" t="s">
        <v>83</v>
      </c>
      <c r="X5" s="22" t="s">
        <v>84</v>
      </c>
      <c r="Y5" s="22" t="s">
        <v>85</v>
      </c>
      <c r="Z5" s="22" t="s">
        <v>86</v>
      </c>
      <c r="AA5" s="22" t="s">
        <v>87</v>
      </c>
      <c r="AB5" s="22" t="s">
        <v>88</v>
      </c>
      <c r="AC5" s="22" t="s">
        <v>89</v>
      </c>
      <c r="AD5" s="22" t="s">
        <v>91</v>
      </c>
      <c r="AE5" s="22" t="s">
        <v>92</v>
      </c>
      <c r="AF5" s="22" t="s">
        <v>93</v>
      </c>
      <c r="AG5" s="22" t="s">
        <v>94</v>
      </c>
      <c r="AH5" s="22" t="s">
        <v>95</v>
      </c>
      <c r="AI5" s="22" t="s">
        <v>46</v>
      </c>
      <c r="AJ5" s="22" t="s">
        <v>85</v>
      </c>
      <c r="AK5" s="22" t="s">
        <v>86</v>
      </c>
      <c r="AL5" s="22" t="s">
        <v>87</v>
      </c>
      <c r="AM5" s="22" t="s">
        <v>88</v>
      </c>
      <c r="AN5" s="22" t="s">
        <v>89</v>
      </c>
      <c r="AO5" s="22" t="s">
        <v>91</v>
      </c>
      <c r="AP5" s="22" t="s">
        <v>92</v>
      </c>
      <c r="AQ5" s="22" t="s">
        <v>93</v>
      </c>
      <c r="AR5" s="22" t="s">
        <v>94</v>
      </c>
      <c r="AS5" s="22" t="s">
        <v>95</v>
      </c>
      <c r="AT5" s="22" t="s">
        <v>90</v>
      </c>
      <c r="AU5" s="22" t="s">
        <v>85</v>
      </c>
      <c r="AV5" s="22" t="s">
        <v>86</v>
      </c>
      <c r="AW5" s="22" t="s">
        <v>87</v>
      </c>
      <c r="AX5" s="22" t="s">
        <v>88</v>
      </c>
      <c r="AY5" s="22" t="s">
        <v>89</v>
      </c>
      <c r="AZ5" s="22" t="s">
        <v>91</v>
      </c>
      <c r="BA5" s="22" t="s">
        <v>92</v>
      </c>
      <c r="BB5" s="22" t="s">
        <v>93</v>
      </c>
      <c r="BC5" s="22" t="s">
        <v>94</v>
      </c>
      <c r="BD5" s="22" t="s">
        <v>95</v>
      </c>
      <c r="BE5" s="22" t="s">
        <v>90</v>
      </c>
      <c r="BF5" s="22" t="s">
        <v>85</v>
      </c>
      <c r="BG5" s="22" t="s">
        <v>86</v>
      </c>
      <c r="BH5" s="22" t="s">
        <v>87</v>
      </c>
      <c r="BI5" s="22" t="s">
        <v>88</v>
      </c>
      <c r="BJ5" s="22" t="s">
        <v>89</v>
      </c>
      <c r="BK5" s="22" t="s">
        <v>91</v>
      </c>
      <c r="BL5" s="22" t="s">
        <v>92</v>
      </c>
      <c r="BM5" s="22" t="s">
        <v>93</v>
      </c>
      <c r="BN5" s="22" t="s">
        <v>94</v>
      </c>
      <c r="BO5" s="22" t="s">
        <v>95</v>
      </c>
      <c r="BP5" s="22" t="s">
        <v>90</v>
      </c>
      <c r="BQ5" s="22" t="s">
        <v>85</v>
      </c>
      <c r="BR5" s="22" t="s">
        <v>86</v>
      </c>
      <c r="BS5" s="22" t="s">
        <v>87</v>
      </c>
      <c r="BT5" s="22" t="s">
        <v>88</v>
      </c>
      <c r="BU5" s="22" t="s">
        <v>89</v>
      </c>
      <c r="BV5" s="22" t="s">
        <v>91</v>
      </c>
      <c r="BW5" s="22" t="s">
        <v>92</v>
      </c>
      <c r="BX5" s="22" t="s">
        <v>93</v>
      </c>
      <c r="BY5" s="22" t="s">
        <v>94</v>
      </c>
      <c r="BZ5" s="22" t="s">
        <v>95</v>
      </c>
      <c r="CA5" s="22" t="s">
        <v>90</v>
      </c>
      <c r="CB5" s="22" t="s">
        <v>85</v>
      </c>
      <c r="CC5" s="22" t="s">
        <v>86</v>
      </c>
      <c r="CD5" s="22" t="s">
        <v>87</v>
      </c>
      <c r="CE5" s="22" t="s">
        <v>88</v>
      </c>
      <c r="CF5" s="22" t="s">
        <v>89</v>
      </c>
      <c r="CG5" s="22" t="s">
        <v>91</v>
      </c>
      <c r="CH5" s="22" t="s">
        <v>92</v>
      </c>
      <c r="CI5" s="22" t="s">
        <v>93</v>
      </c>
      <c r="CJ5" s="22" t="s">
        <v>94</v>
      </c>
      <c r="CK5" s="22" t="s">
        <v>95</v>
      </c>
      <c r="CL5" s="22" t="s">
        <v>90</v>
      </c>
      <c r="CM5" s="22" t="s">
        <v>85</v>
      </c>
      <c r="CN5" s="22" t="s">
        <v>86</v>
      </c>
      <c r="CO5" s="22" t="s">
        <v>87</v>
      </c>
      <c r="CP5" s="22" t="s">
        <v>88</v>
      </c>
      <c r="CQ5" s="22" t="s">
        <v>89</v>
      </c>
      <c r="CR5" s="22" t="s">
        <v>91</v>
      </c>
      <c r="CS5" s="22" t="s">
        <v>92</v>
      </c>
      <c r="CT5" s="22" t="s">
        <v>93</v>
      </c>
      <c r="CU5" s="22" t="s">
        <v>94</v>
      </c>
      <c r="CV5" s="22" t="s">
        <v>95</v>
      </c>
      <c r="CW5" s="22" t="s">
        <v>90</v>
      </c>
      <c r="CX5" s="22" t="s">
        <v>85</v>
      </c>
      <c r="CY5" s="22" t="s">
        <v>86</v>
      </c>
      <c r="CZ5" s="22" t="s">
        <v>87</v>
      </c>
      <c r="DA5" s="22" t="s">
        <v>88</v>
      </c>
      <c r="DB5" s="22" t="s">
        <v>89</v>
      </c>
      <c r="DC5" s="22" t="s">
        <v>91</v>
      </c>
      <c r="DD5" s="22" t="s">
        <v>92</v>
      </c>
      <c r="DE5" s="22" t="s">
        <v>93</v>
      </c>
      <c r="DF5" s="22" t="s">
        <v>94</v>
      </c>
      <c r="DG5" s="22" t="s">
        <v>95</v>
      </c>
      <c r="DH5" s="22" t="s">
        <v>90</v>
      </c>
      <c r="DI5" s="22" t="s">
        <v>85</v>
      </c>
      <c r="DJ5" s="22" t="s">
        <v>86</v>
      </c>
      <c r="DK5" s="22" t="s">
        <v>87</v>
      </c>
      <c r="DL5" s="22" t="s">
        <v>88</v>
      </c>
      <c r="DM5" s="22" t="s">
        <v>89</v>
      </c>
      <c r="DN5" s="22" t="s">
        <v>91</v>
      </c>
      <c r="DO5" s="22" t="s">
        <v>92</v>
      </c>
      <c r="DP5" s="22" t="s">
        <v>93</v>
      </c>
      <c r="DQ5" s="22" t="s">
        <v>94</v>
      </c>
      <c r="DR5" s="22" t="s">
        <v>95</v>
      </c>
      <c r="DS5" s="22" t="s">
        <v>90</v>
      </c>
      <c r="DT5" s="22" t="s">
        <v>85</v>
      </c>
      <c r="DU5" s="22" t="s">
        <v>86</v>
      </c>
      <c r="DV5" s="22" t="s">
        <v>87</v>
      </c>
      <c r="DW5" s="22" t="s">
        <v>88</v>
      </c>
      <c r="DX5" s="22" t="s">
        <v>89</v>
      </c>
      <c r="DY5" s="22" t="s">
        <v>91</v>
      </c>
      <c r="DZ5" s="22" t="s">
        <v>92</v>
      </c>
      <c r="EA5" s="22" t="s">
        <v>93</v>
      </c>
      <c r="EB5" s="22" t="s">
        <v>94</v>
      </c>
      <c r="EC5" s="22" t="s">
        <v>95</v>
      </c>
      <c r="ED5" s="22" t="s">
        <v>90</v>
      </c>
      <c r="EE5" s="22" t="s">
        <v>85</v>
      </c>
      <c r="EF5" s="22" t="s">
        <v>86</v>
      </c>
      <c r="EG5" s="22" t="s">
        <v>87</v>
      </c>
      <c r="EH5" s="22" t="s">
        <v>88</v>
      </c>
      <c r="EI5" s="22" t="s">
        <v>89</v>
      </c>
      <c r="EJ5" s="22" t="s">
        <v>91</v>
      </c>
      <c r="EK5" s="22" t="s">
        <v>92</v>
      </c>
      <c r="EL5" s="22" t="s">
        <v>93</v>
      </c>
      <c r="EM5" s="22" t="s">
        <v>94</v>
      </c>
      <c r="EN5" s="22" t="s">
        <v>95</v>
      </c>
      <c r="EO5" s="22" t="s">
        <v>90</v>
      </c>
    </row>
    <row r="6" spans="1:148" s="13" customFormat="1" x14ac:dyDescent="0.2">
      <c r="A6" s="14" t="s">
        <v>96</v>
      </c>
      <c r="B6" s="19">
        <f t="shared" ref="B6:X6" si="1">B7</f>
        <v>2024</v>
      </c>
      <c r="C6" s="19">
        <f t="shared" si="1"/>
        <v>192121</v>
      </c>
      <c r="D6" s="19">
        <f t="shared" si="1"/>
        <v>46</v>
      </c>
      <c r="E6" s="19">
        <f t="shared" si="1"/>
        <v>17</v>
      </c>
      <c r="F6" s="19">
        <f t="shared" si="1"/>
        <v>1</v>
      </c>
      <c r="G6" s="19">
        <f t="shared" si="1"/>
        <v>0</v>
      </c>
      <c r="H6" s="19" t="str">
        <f t="shared" si="1"/>
        <v>山梨県　上野原市</v>
      </c>
      <c r="I6" s="19" t="str">
        <f t="shared" si="1"/>
        <v>法適用</v>
      </c>
      <c r="J6" s="19" t="str">
        <f t="shared" si="1"/>
        <v>下水道事業</v>
      </c>
      <c r="K6" s="19" t="str">
        <f t="shared" si="1"/>
        <v>公共下水道</v>
      </c>
      <c r="L6" s="19" t="str">
        <f t="shared" si="1"/>
        <v>Cc2</v>
      </c>
      <c r="M6" s="19" t="str">
        <f t="shared" si="1"/>
        <v>非設置</v>
      </c>
      <c r="N6" s="23" t="str">
        <f t="shared" si="1"/>
        <v>-</v>
      </c>
      <c r="O6" s="23">
        <f t="shared" si="1"/>
        <v>63.18</v>
      </c>
      <c r="P6" s="23">
        <f t="shared" si="1"/>
        <v>51.18</v>
      </c>
      <c r="Q6" s="23">
        <f t="shared" si="1"/>
        <v>98.51</v>
      </c>
      <c r="R6" s="23">
        <f t="shared" si="1"/>
        <v>2860</v>
      </c>
      <c r="S6" s="23">
        <f t="shared" si="1"/>
        <v>21208</v>
      </c>
      <c r="T6" s="23">
        <f t="shared" si="1"/>
        <v>170.57</v>
      </c>
      <c r="U6" s="23">
        <f t="shared" si="1"/>
        <v>124.34</v>
      </c>
      <c r="V6" s="23">
        <f t="shared" si="1"/>
        <v>10766</v>
      </c>
      <c r="W6" s="23">
        <f t="shared" si="1"/>
        <v>3.05</v>
      </c>
      <c r="X6" s="23">
        <f t="shared" si="1"/>
        <v>3529.84</v>
      </c>
      <c r="Y6" s="27" t="str">
        <f t="shared" ref="Y6:AH6" si="2">IF(Y7="",NA(),Y7)</f>
        <v>-</v>
      </c>
      <c r="Z6" s="27" t="str">
        <f t="shared" si="2"/>
        <v>-</v>
      </c>
      <c r="AA6" s="27" t="str">
        <f t="shared" si="2"/>
        <v>-</v>
      </c>
      <c r="AB6" s="27" t="str">
        <f t="shared" si="2"/>
        <v>-</v>
      </c>
      <c r="AC6" s="27">
        <f t="shared" si="2"/>
        <v>100.67</v>
      </c>
      <c r="AD6" s="27" t="str">
        <f t="shared" si="2"/>
        <v>-</v>
      </c>
      <c r="AE6" s="27" t="str">
        <f t="shared" si="2"/>
        <v>-</v>
      </c>
      <c r="AF6" s="27" t="str">
        <f t="shared" si="2"/>
        <v>-</v>
      </c>
      <c r="AG6" s="27" t="str">
        <f t="shared" si="2"/>
        <v>-</v>
      </c>
      <c r="AH6" s="27">
        <f t="shared" si="2"/>
        <v>106.45</v>
      </c>
      <c r="AI6" s="23" t="str">
        <f>IF(AI7="","",IF(AI7="-","【-】","【"&amp;SUBSTITUTE(TEXT(AI7,"#,##0.00"),"-","△")&amp;"】"))</f>
        <v>【105.36】</v>
      </c>
      <c r="AJ6" s="27" t="str">
        <f t="shared" ref="AJ6:AS6" si="3">IF(AJ7="",NA(),AJ7)</f>
        <v>-</v>
      </c>
      <c r="AK6" s="27" t="str">
        <f t="shared" si="3"/>
        <v>-</v>
      </c>
      <c r="AL6" s="27" t="str">
        <f t="shared" si="3"/>
        <v>-</v>
      </c>
      <c r="AM6" s="27" t="str">
        <f t="shared" si="3"/>
        <v>-</v>
      </c>
      <c r="AN6" s="27">
        <f t="shared" si="3"/>
        <v>0.85</v>
      </c>
      <c r="AO6" s="27" t="str">
        <f t="shared" si="3"/>
        <v>-</v>
      </c>
      <c r="AP6" s="27" t="str">
        <f t="shared" si="3"/>
        <v>-</v>
      </c>
      <c r="AQ6" s="27" t="str">
        <f t="shared" si="3"/>
        <v>-</v>
      </c>
      <c r="AR6" s="27" t="str">
        <f t="shared" si="3"/>
        <v>-</v>
      </c>
      <c r="AS6" s="27">
        <f t="shared" si="3"/>
        <v>19.96</v>
      </c>
      <c r="AT6" s="23" t="str">
        <f>IF(AT7="","",IF(AT7="-","【-】","【"&amp;SUBSTITUTE(TEXT(AT7,"#,##0.00"),"-","△")&amp;"】"))</f>
        <v>【3.12】</v>
      </c>
      <c r="AU6" s="27" t="str">
        <f t="shared" ref="AU6:BD6" si="4">IF(AU7="",NA(),AU7)</f>
        <v>-</v>
      </c>
      <c r="AV6" s="27" t="str">
        <f t="shared" si="4"/>
        <v>-</v>
      </c>
      <c r="AW6" s="27" t="str">
        <f t="shared" si="4"/>
        <v>-</v>
      </c>
      <c r="AX6" s="27" t="str">
        <f t="shared" si="4"/>
        <v>-</v>
      </c>
      <c r="AY6" s="27">
        <f t="shared" si="4"/>
        <v>60.69</v>
      </c>
      <c r="AZ6" s="27" t="str">
        <f t="shared" si="4"/>
        <v>-</v>
      </c>
      <c r="BA6" s="27" t="str">
        <f t="shared" si="4"/>
        <v>-</v>
      </c>
      <c r="BB6" s="27" t="str">
        <f t="shared" si="4"/>
        <v>-</v>
      </c>
      <c r="BC6" s="27" t="str">
        <f t="shared" si="4"/>
        <v>-</v>
      </c>
      <c r="BD6" s="27">
        <f t="shared" si="4"/>
        <v>63.88</v>
      </c>
      <c r="BE6" s="23" t="str">
        <f>IF(BE7="","",IF(BE7="-","【-】","【"&amp;SUBSTITUTE(TEXT(BE7,"#,##0.00"),"-","△")&amp;"】"))</f>
        <v>【82.75】</v>
      </c>
      <c r="BF6" s="27" t="str">
        <f t="shared" ref="BF6:BO6" si="5">IF(BF7="",NA(),BF7)</f>
        <v>-</v>
      </c>
      <c r="BG6" s="27" t="str">
        <f t="shared" si="5"/>
        <v>-</v>
      </c>
      <c r="BH6" s="27" t="str">
        <f t="shared" si="5"/>
        <v>-</v>
      </c>
      <c r="BI6" s="27" t="str">
        <f t="shared" si="5"/>
        <v>-</v>
      </c>
      <c r="BJ6" s="23">
        <f t="shared" si="5"/>
        <v>0</v>
      </c>
      <c r="BK6" s="27" t="str">
        <f t="shared" si="5"/>
        <v>-</v>
      </c>
      <c r="BL6" s="27" t="str">
        <f t="shared" si="5"/>
        <v>-</v>
      </c>
      <c r="BM6" s="27" t="str">
        <f t="shared" si="5"/>
        <v>-</v>
      </c>
      <c r="BN6" s="27" t="str">
        <f t="shared" si="5"/>
        <v>-</v>
      </c>
      <c r="BO6" s="27">
        <f t="shared" si="5"/>
        <v>943.46</v>
      </c>
      <c r="BP6" s="23" t="str">
        <f>IF(BP7="","",IF(BP7="-","【-】","【"&amp;SUBSTITUTE(TEXT(BP7,"#,##0.00"),"-","△")&amp;"】"))</f>
        <v>【602.56】</v>
      </c>
      <c r="BQ6" s="27" t="str">
        <f t="shared" ref="BQ6:BZ6" si="6">IF(BQ7="",NA(),BQ7)</f>
        <v>-</v>
      </c>
      <c r="BR6" s="27" t="str">
        <f t="shared" si="6"/>
        <v>-</v>
      </c>
      <c r="BS6" s="27" t="str">
        <f t="shared" si="6"/>
        <v>-</v>
      </c>
      <c r="BT6" s="27" t="str">
        <f t="shared" si="6"/>
        <v>-</v>
      </c>
      <c r="BU6" s="27">
        <f t="shared" si="6"/>
        <v>73.42</v>
      </c>
      <c r="BV6" s="27" t="str">
        <f t="shared" si="6"/>
        <v>-</v>
      </c>
      <c r="BW6" s="27" t="str">
        <f t="shared" si="6"/>
        <v>-</v>
      </c>
      <c r="BX6" s="27" t="str">
        <f t="shared" si="6"/>
        <v>-</v>
      </c>
      <c r="BY6" s="27" t="str">
        <f t="shared" si="6"/>
        <v>-</v>
      </c>
      <c r="BZ6" s="27">
        <f t="shared" si="6"/>
        <v>79.22</v>
      </c>
      <c r="CA6" s="23" t="str">
        <f>IF(CA7="","",IF(CA7="-","【-】","【"&amp;SUBSTITUTE(TEXT(CA7,"#,##0.00"),"-","△")&amp;"】"))</f>
        <v>【97.94】</v>
      </c>
      <c r="CB6" s="27" t="str">
        <f t="shared" ref="CB6:CK6" si="7">IF(CB7="",NA(),CB7)</f>
        <v>-</v>
      </c>
      <c r="CC6" s="27" t="str">
        <f t="shared" si="7"/>
        <v>-</v>
      </c>
      <c r="CD6" s="27" t="str">
        <f t="shared" si="7"/>
        <v>-</v>
      </c>
      <c r="CE6" s="27" t="str">
        <f t="shared" si="7"/>
        <v>-</v>
      </c>
      <c r="CF6" s="27">
        <f t="shared" si="7"/>
        <v>252.51</v>
      </c>
      <c r="CG6" s="27" t="str">
        <f t="shared" si="7"/>
        <v>-</v>
      </c>
      <c r="CH6" s="27" t="str">
        <f t="shared" si="7"/>
        <v>-</v>
      </c>
      <c r="CI6" s="27" t="str">
        <f t="shared" si="7"/>
        <v>-</v>
      </c>
      <c r="CJ6" s="27" t="str">
        <f t="shared" si="7"/>
        <v>-</v>
      </c>
      <c r="CK6" s="27">
        <f t="shared" si="7"/>
        <v>202.47</v>
      </c>
      <c r="CL6" s="23" t="str">
        <f>IF(CL7="","",IF(CL7="-","【-】","【"&amp;SUBSTITUTE(TEXT(CL7,"#,##0.00"),"-","△")&amp;"】"))</f>
        <v>【140.98】</v>
      </c>
      <c r="CM6" s="27" t="str">
        <f t="shared" ref="CM6:CV6" si="8">IF(CM7="",NA(),CM7)</f>
        <v>-</v>
      </c>
      <c r="CN6" s="27" t="str">
        <f t="shared" si="8"/>
        <v>-</v>
      </c>
      <c r="CO6" s="27" t="str">
        <f t="shared" si="8"/>
        <v>-</v>
      </c>
      <c r="CP6" s="27" t="str">
        <f t="shared" si="8"/>
        <v>-</v>
      </c>
      <c r="CQ6" s="27" t="str">
        <f t="shared" si="8"/>
        <v>-</v>
      </c>
      <c r="CR6" s="27" t="str">
        <f t="shared" si="8"/>
        <v>-</v>
      </c>
      <c r="CS6" s="27" t="str">
        <f t="shared" si="8"/>
        <v>-</v>
      </c>
      <c r="CT6" s="27" t="str">
        <f t="shared" si="8"/>
        <v>-</v>
      </c>
      <c r="CU6" s="27" t="str">
        <f t="shared" si="8"/>
        <v>-</v>
      </c>
      <c r="CV6" s="27">
        <f t="shared" si="8"/>
        <v>50.62</v>
      </c>
      <c r="CW6" s="23" t="str">
        <f>IF(CW7="","",IF(CW7="-","【-】","【"&amp;SUBSTITUTE(TEXT(CW7,"#,##0.00"),"-","△")&amp;"】"))</f>
        <v>【60.13】</v>
      </c>
      <c r="CX6" s="27" t="str">
        <f t="shared" ref="CX6:DG6" si="9">IF(CX7="",NA(),CX7)</f>
        <v>-</v>
      </c>
      <c r="CY6" s="27" t="str">
        <f t="shared" si="9"/>
        <v>-</v>
      </c>
      <c r="CZ6" s="27" t="str">
        <f t="shared" si="9"/>
        <v>-</v>
      </c>
      <c r="DA6" s="27" t="str">
        <f t="shared" si="9"/>
        <v>-</v>
      </c>
      <c r="DB6" s="27">
        <f t="shared" si="9"/>
        <v>83.42</v>
      </c>
      <c r="DC6" s="27" t="str">
        <f t="shared" si="9"/>
        <v>-</v>
      </c>
      <c r="DD6" s="27" t="str">
        <f t="shared" si="9"/>
        <v>-</v>
      </c>
      <c r="DE6" s="27" t="str">
        <f t="shared" si="9"/>
        <v>-</v>
      </c>
      <c r="DF6" s="27" t="str">
        <f t="shared" si="9"/>
        <v>-</v>
      </c>
      <c r="DG6" s="27">
        <f t="shared" si="9"/>
        <v>79</v>
      </c>
      <c r="DH6" s="23" t="str">
        <f>IF(DH7="","",IF(DH7="-","【-】","【"&amp;SUBSTITUTE(TEXT(DH7,"#,##0.00"),"-","△")&amp;"】"))</f>
        <v>【96.00】</v>
      </c>
      <c r="DI6" s="27" t="str">
        <f t="shared" ref="DI6:DR6" si="10">IF(DI7="",NA(),DI7)</f>
        <v>-</v>
      </c>
      <c r="DJ6" s="27" t="str">
        <f t="shared" si="10"/>
        <v>-</v>
      </c>
      <c r="DK6" s="27" t="str">
        <f t="shared" si="10"/>
        <v>-</v>
      </c>
      <c r="DL6" s="27" t="str">
        <f t="shared" si="10"/>
        <v>-</v>
      </c>
      <c r="DM6" s="27">
        <f t="shared" si="10"/>
        <v>3.06</v>
      </c>
      <c r="DN6" s="27" t="str">
        <f t="shared" si="10"/>
        <v>-</v>
      </c>
      <c r="DO6" s="27" t="str">
        <f t="shared" si="10"/>
        <v>-</v>
      </c>
      <c r="DP6" s="27" t="str">
        <f t="shared" si="10"/>
        <v>-</v>
      </c>
      <c r="DQ6" s="27" t="str">
        <f t="shared" si="10"/>
        <v>-</v>
      </c>
      <c r="DR6" s="27">
        <f t="shared" si="10"/>
        <v>17.62</v>
      </c>
      <c r="DS6" s="23" t="str">
        <f>IF(DS7="","",IF(DS7="-","【-】","【"&amp;SUBSTITUTE(TEXT(DS7,"#,##0.00"),"-","△")&amp;"】"))</f>
        <v>【42.20】</v>
      </c>
      <c r="DT6" s="27" t="str">
        <f t="shared" ref="DT6:EC6" si="11">IF(DT7="",NA(),DT7)</f>
        <v>-</v>
      </c>
      <c r="DU6" s="27" t="str">
        <f t="shared" si="11"/>
        <v>-</v>
      </c>
      <c r="DV6" s="27" t="str">
        <f t="shared" si="11"/>
        <v>-</v>
      </c>
      <c r="DW6" s="27" t="str">
        <f t="shared" si="11"/>
        <v>-</v>
      </c>
      <c r="DX6" s="23">
        <f t="shared" si="11"/>
        <v>0</v>
      </c>
      <c r="DY6" s="27" t="str">
        <f t="shared" si="11"/>
        <v>-</v>
      </c>
      <c r="DZ6" s="27" t="str">
        <f t="shared" si="11"/>
        <v>-</v>
      </c>
      <c r="EA6" s="27" t="str">
        <f t="shared" si="11"/>
        <v>-</v>
      </c>
      <c r="EB6" s="27" t="str">
        <f t="shared" si="11"/>
        <v>-</v>
      </c>
      <c r="EC6" s="27">
        <f t="shared" si="11"/>
        <v>0.18</v>
      </c>
      <c r="ED6" s="23" t="str">
        <f>IF(ED7="","",IF(ED7="-","【-】","【"&amp;SUBSTITUTE(TEXT(ED7,"#,##0.00"),"-","△")&amp;"】"))</f>
        <v>【9.46】</v>
      </c>
      <c r="EE6" s="27" t="str">
        <f t="shared" ref="EE6:EN6" si="12">IF(EE7="",NA(),EE7)</f>
        <v>-</v>
      </c>
      <c r="EF6" s="27" t="str">
        <f t="shared" si="12"/>
        <v>-</v>
      </c>
      <c r="EG6" s="27" t="str">
        <f t="shared" si="12"/>
        <v>-</v>
      </c>
      <c r="EH6" s="27" t="str">
        <f t="shared" si="12"/>
        <v>-</v>
      </c>
      <c r="EI6" s="23">
        <f t="shared" si="12"/>
        <v>0</v>
      </c>
      <c r="EJ6" s="27" t="str">
        <f t="shared" si="12"/>
        <v>-</v>
      </c>
      <c r="EK6" s="27" t="str">
        <f t="shared" si="12"/>
        <v>-</v>
      </c>
      <c r="EL6" s="27" t="str">
        <f t="shared" si="12"/>
        <v>-</v>
      </c>
      <c r="EM6" s="27" t="str">
        <f t="shared" si="12"/>
        <v>-</v>
      </c>
      <c r="EN6" s="27">
        <f t="shared" si="12"/>
        <v>0.09</v>
      </c>
      <c r="EO6" s="23" t="str">
        <f>IF(EO7="","",IF(EO7="-","【-】","【"&amp;SUBSTITUTE(TEXT(EO7,"#,##0.00"),"-","△")&amp;"】"))</f>
        <v>【0.19】</v>
      </c>
    </row>
    <row r="7" spans="1:148" s="13" customFormat="1" x14ac:dyDescent="0.2">
      <c r="A7" s="14"/>
      <c r="B7" s="20">
        <v>2024</v>
      </c>
      <c r="C7" s="20">
        <v>192121</v>
      </c>
      <c r="D7" s="20">
        <v>46</v>
      </c>
      <c r="E7" s="20">
        <v>17</v>
      </c>
      <c r="F7" s="20">
        <v>1</v>
      </c>
      <c r="G7" s="20">
        <v>0</v>
      </c>
      <c r="H7" s="20" t="s">
        <v>79</v>
      </c>
      <c r="I7" s="20" t="s">
        <v>97</v>
      </c>
      <c r="J7" s="20" t="s">
        <v>98</v>
      </c>
      <c r="K7" s="20" t="s">
        <v>99</v>
      </c>
      <c r="L7" s="20" t="s">
        <v>101</v>
      </c>
      <c r="M7" s="20" t="s">
        <v>102</v>
      </c>
      <c r="N7" s="24" t="s">
        <v>103</v>
      </c>
      <c r="O7" s="24">
        <v>63.18</v>
      </c>
      <c r="P7" s="24">
        <v>51.18</v>
      </c>
      <c r="Q7" s="24">
        <v>98.51</v>
      </c>
      <c r="R7" s="24">
        <v>2860</v>
      </c>
      <c r="S7" s="24">
        <v>21208</v>
      </c>
      <c r="T7" s="24">
        <v>170.57</v>
      </c>
      <c r="U7" s="24">
        <v>124.34</v>
      </c>
      <c r="V7" s="24">
        <v>10766</v>
      </c>
      <c r="W7" s="24">
        <v>3.05</v>
      </c>
      <c r="X7" s="24">
        <v>3529.84</v>
      </c>
      <c r="Y7" s="24" t="s">
        <v>103</v>
      </c>
      <c r="Z7" s="24" t="s">
        <v>103</v>
      </c>
      <c r="AA7" s="24" t="s">
        <v>103</v>
      </c>
      <c r="AB7" s="24" t="s">
        <v>103</v>
      </c>
      <c r="AC7" s="24">
        <v>100.67</v>
      </c>
      <c r="AD7" s="24" t="s">
        <v>103</v>
      </c>
      <c r="AE7" s="24" t="s">
        <v>103</v>
      </c>
      <c r="AF7" s="24" t="s">
        <v>103</v>
      </c>
      <c r="AG7" s="24" t="s">
        <v>103</v>
      </c>
      <c r="AH7" s="24">
        <v>106.45</v>
      </c>
      <c r="AI7" s="24">
        <v>105.36</v>
      </c>
      <c r="AJ7" s="24" t="s">
        <v>103</v>
      </c>
      <c r="AK7" s="24" t="s">
        <v>103</v>
      </c>
      <c r="AL7" s="24" t="s">
        <v>103</v>
      </c>
      <c r="AM7" s="24" t="s">
        <v>103</v>
      </c>
      <c r="AN7" s="24">
        <v>0.85</v>
      </c>
      <c r="AO7" s="24" t="s">
        <v>103</v>
      </c>
      <c r="AP7" s="24" t="s">
        <v>103</v>
      </c>
      <c r="AQ7" s="24" t="s">
        <v>103</v>
      </c>
      <c r="AR7" s="24" t="s">
        <v>103</v>
      </c>
      <c r="AS7" s="24">
        <v>19.96</v>
      </c>
      <c r="AT7" s="24">
        <v>3.12</v>
      </c>
      <c r="AU7" s="24" t="s">
        <v>103</v>
      </c>
      <c r="AV7" s="24" t="s">
        <v>103</v>
      </c>
      <c r="AW7" s="24" t="s">
        <v>103</v>
      </c>
      <c r="AX7" s="24" t="s">
        <v>103</v>
      </c>
      <c r="AY7" s="24">
        <v>60.69</v>
      </c>
      <c r="AZ7" s="24" t="s">
        <v>103</v>
      </c>
      <c r="BA7" s="24" t="s">
        <v>103</v>
      </c>
      <c r="BB7" s="24" t="s">
        <v>103</v>
      </c>
      <c r="BC7" s="24" t="s">
        <v>103</v>
      </c>
      <c r="BD7" s="24">
        <v>63.88</v>
      </c>
      <c r="BE7" s="24">
        <v>82.75</v>
      </c>
      <c r="BF7" s="24" t="s">
        <v>103</v>
      </c>
      <c r="BG7" s="24" t="s">
        <v>103</v>
      </c>
      <c r="BH7" s="24" t="s">
        <v>103</v>
      </c>
      <c r="BI7" s="24" t="s">
        <v>103</v>
      </c>
      <c r="BJ7" s="24">
        <v>0</v>
      </c>
      <c r="BK7" s="24" t="s">
        <v>103</v>
      </c>
      <c r="BL7" s="24" t="s">
        <v>103</v>
      </c>
      <c r="BM7" s="24" t="s">
        <v>103</v>
      </c>
      <c r="BN7" s="24" t="s">
        <v>103</v>
      </c>
      <c r="BO7" s="24">
        <v>943.46</v>
      </c>
      <c r="BP7" s="24">
        <v>602.55999999999995</v>
      </c>
      <c r="BQ7" s="24" t="s">
        <v>103</v>
      </c>
      <c r="BR7" s="24" t="s">
        <v>103</v>
      </c>
      <c r="BS7" s="24" t="s">
        <v>103</v>
      </c>
      <c r="BT7" s="24" t="s">
        <v>103</v>
      </c>
      <c r="BU7" s="24">
        <v>73.42</v>
      </c>
      <c r="BV7" s="24" t="s">
        <v>103</v>
      </c>
      <c r="BW7" s="24" t="s">
        <v>103</v>
      </c>
      <c r="BX7" s="24" t="s">
        <v>103</v>
      </c>
      <c r="BY7" s="24" t="s">
        <v>103</v>
      </c>
      <c r="BZ7" s="24">
        <v>79.22</v>
      </c>
      <c r="CA7" s="24">
        <v>97.94</v>
      </c>
      <c r="CB7" s="24" t="s">
        <v>103</v>
      </c>
      <c r="CC7" s="24" t="s">
        <v>103</v>
      </c>
      <c r="CD7" s="24" t="s">
        <v>103</v>
      </c>
      <c r="CE7" s="24" t="s">
        <v>103</v>
      </c>
      <c r="CF7" s="24">
        <v>252.51</v>
      </c>
      <c r="CG7" s="24" t="s">
        <v>103</v>
      </c>
      <c r="CH7" s="24" t="s">
        <v>103</v>
      </c>
      <c r="CI7" s="24" t="s">
        <v>103</v>
      </c>
      <c r="CJ7" s="24" t="s">
        <v>103</v>
      </c>
      <c r="CK7" s="24">
        <v>202.47</v>
      </c>
      <c r="CL7" s="24">
        <v>140.97999999999999</v>
      </c>
      <c r="CM7" s="24" t="s">
        <v>103</v>
      </c>
      <c r="CN7" s="24" t="s">
        <v>103</v>
      </c>
      <c r="CO7" s="24" t="s">
        <v>103</v>
      </c>
      <c r="CP7" s="24" t="s">
        <v>103</v>
      </c>
      <c r="CQ7" s="24" t="s">
        <v>103</v>
      </c>
      <c r="CR7" s="24" t="s">
        <v>103</v>
      </c>
      <c r="CS7" s="24" t="s">
        <v>103</v>
      </c>
      <c r="CT7" s="24" t="s">
        <v>103</v>
      </c>
      <c r="CU7" s="24" t="s">
        <v>103</v>
      </c>
      <c r="CV7" s="24">
        <v>50.62</v>
      </c>
      <c r="CW7" s="24">
        <v>60.13</v>
      </c>
      <c r="CX7" s="24" t="s">
        <v>103</v>
      </c>
      <c r="CY7" s="24" t="s">
        <v>103</v>
      </c>
      <c r="CZ7" s="24" t="s">
        <v>103</v>
      </c>
      <c r="DA7" s="24" t="s">
        <v>103</v>
      </c>
      <c r="DB7" s="24">
        <v>83.42</v>
      </c>
      <c r="DC7" s="24" t="s">
        <v>103</v>
      </c>
      <c r="DD7" s="24" t="s">
        <v>103</v>
      </c>
      <c r="DE7" s="24" t="s">
        <v>103</v>
      </c>
      <c r="DF7" s="24" t="s">
        <v>103</v>
      </c>
      <c r="DG7" s="24">
        <v>79</v>
      </c>
      <c r="DH7" s="24">
        <v>96</v>
      </c>
      <c r="DI7" s="24" t="s">
        <v>103</v>
      </c>
      <c r="DJ7" s="24" t="s">
        <v>103</v>
      </c>
      <c r="DK7" s="24" t="s">
        <v>103</v>
      </c>
      <c r="DL7" s="24" t="s">
        <v>103</v>
      </c>
      <c r="DM7" s="24">
        <v>3.06</v>
      </c>
      <c r="DN7" s="24" t="s">
        <v>103</v>
      </c>
      <c r="DO7" s="24" t="s">
        <v>103</v>
      </c>
      <c r="DP7" s="24" t="s">
        <v>103</v>
      </c>
      <c r="DQ7" s="24" t="s">
        <v>103</v>
      </c>
      <c r="DR7" s="24">
        <v>17.62</v>
      </c>
      <c r="DS7" s="24">
        <v>42.2</v>
      </c>
      <c r="DT7" s="24" t="s">
        <v>103</v>
      </c>
      <c r="DU7" s="24" t="s">
        <v>103</v>
      </c>
      <c r="DV7" s="24" t="s">
        <v>103</v>
      </c>
      <c r="DW7" s="24" t="s">
        <v>103</v>
      </c>
      <c r="DX7" s="24">
        <v>0</v>
      </c>
      <c r="DY7" s="24" t="s">
        <v>103</v>
      </c>
      <c r="DZ7" s="24" t="s">
        <v>103</v>
      </c>
      <c r="EA7" s="24" t="s">
        <v>103</v>
      </c>
      <c r="EB7" s="24" t="s">
        <v>103</v>
      </c>
      <c r="EC7" s="24">
        <v>0.18</v>
      </c>
      <c r="ED7" s="24">
        <v>9.4600000000000009</v>
      </c>
      <c r="EE7" s="24" t="s">
        <v>103</v>
      </c>
      <c r="EF7" s="24" t="s">
        <v>103</v>
      </c>
      <c r="EG7" s="24" t="s">
        <v>103</v>
      </c>
      <c r="EH7" s="24" t="s">
        <v>103</v>
      </c>
      <c r="EI7" s="24">
        <v>0</v>
      </c>
      <c r="EJ7" s="24" t="s">
        <v>103</v>
      </c>
      <c r="EK7" s="24" t="s">
        <v>103</v>
      </c>
      <c r="EL7" s="24" t="s">
        <v>103</v>
      </c>
      <c r="EM7" s="24" t="s">
        <v>103</v>
      </c>
      <c r="EN7" s="24">
        <v>0.09</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104</v>
      </c>
      <c r="C9" s="15" t="s">
        <v>105</v>
      </c>
      <c r="D9" s="15" t="s">
        <v>106</v>
      </c>
      <c r="E9" s="15" t="s">
        <v>107</v>
      </c>
      <c r="F9" s="15"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31</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109</v>
      </c>
    </row>
    <row r="12" spans="1:148" x14ac:dyDescent="0.2">
      <c r="B12">
        <v>1</v>
      </c>
      <c r="C12">
        <v>1</v>
      </c>
      <c r="D12">
        <v>2</v>
      </c>
      <c r="E12">
        <v>3</v>
      </c>
      <c r="F12">
        <v>4</v>
      </c>
      <c r="G12" t="s">
        <v>110</v>
      </c>
    </row>
    <row r="13" spans="1:148" x14ac:dyDescent="0.2">
      <c r="B13" t="s">
        <v>111</v>
      </c>
      <c r="C13" t="s">
        <v>111</v>
      </c>
      <c r="D13" t="s">
        <v>111</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山梨県</cp:lastModifiedBy>
  <dcterms:created xsi:type="dcterms:W3CDTF">2025-12-23T06:00:41Z</dcterms:created>
  <dcterms:modified xsi:type="dcterms:W3CDTF">2026-02-16T05:51:01Z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2026-01-29T02:24:09Z</vt:filetime>
  </property>
</Properties>
</file>