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13118_市町村振興課\02\決算統計（公営企業）\R7\16★経営比較分析表★\03市町村等→県\02橘田\10笛吹市○\"/>
    </mc:Choice>
  </mc:AlternateContent>
  <xr:revisionPtr revIDLastSave="0" documentId="13_ncr:1_{721B97F7-208B-47C7-917F-842DE4DB0119}" xr6:coauthVersionLast="47" xr6:coauthVersionMax="47" xr10:uidLastSave="{00000000-0000-0000-0000-000000000000}"/>
  <workbookProtection workbookAlgorithmName="SHA-512" workbookHashValue="QzCm7lT52g/fqCDyh2NkH2NBU/HUtA9fw02Kr4hX2O1ZzNQHa85/8VDb7FwpefMVnc/4S0kYNBHyB5d1PiPBpg==" workbookSaltValue="DY4j7YkqZOkdy5ay2pQBpw==" workbookSpinCount="100000" lockStructure="1"/>
  <bookViews>
    <workbookView xWindow="-108" yWindow="-108" windowWidth="30936" windowHeight="167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P10" i="4"/>
  <c r="AT8" i="4"/>
  <c r="W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<sst xmlns="http://schemas.openxmlformats.org/spreadsheetml/2006/main" count="319" uniqueCount="116">
  <si>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</si>
  <si>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</si>
  <si>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</si>
  <si>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</si>
  <si>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</si>
  <si>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</si>
  <si>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</si>
  <si>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</si>
  <si>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</si>
  <si>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</si>
  <si>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</si>
  <si>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</si>
  <si>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</si>
  <si>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</si>
  <si>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</si>
  <si>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</si>
  <si>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</si>
  <si>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</si>
  <si>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</si>
  <si>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</si>
  <si>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</si>
  <si>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</si>
  <si>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</si>
  <si>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</si>
  <si>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</si>
  <si>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</si>
  <si>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</si>
  <si>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</si>
  <si>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</si>
  <si>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</si>
  <si>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</si>
  <si>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</si>
  <si>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</si>
  <si>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</si>
  <si>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</si>
  <si>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</si>
  <si>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</si>
  <si>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</si>
  <si>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</si>
  <si>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</si>
  <si>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</si>
  <si>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</si>
  <si>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</si>
  <si>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</si>
  <si>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</si>
  <si>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</si>
  <si>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</si>
  <si>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</si>
  <si>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</si>
  <si>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</si>
  <si>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</si>
  <si>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</si>
  <si>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</si>
  <si>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</si>
  <si>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</si>
  <si>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</si>
  <si>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</si>
  <si>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</si>
  <si>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</si>
  <si>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</si>
  <si>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</si>
  <si>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</si>
  <si>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</si>
  <si>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</si>
  <si>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</si>
  <si>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</si>
  <si>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</si>
  <si>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</si>
  <si>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</si>
  <si>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</si>
  <si>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</si>
  <si>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</si>
  <si>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</si>
  <si>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</si>
  <si>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</si>
  <si>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</si>
  <si>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</si>
  <si>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</si>
  <si>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</si>
  <si>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</si>
  <si>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</si>
  <si>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</si>
  <si>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</si>
  <si>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</si>
  <si>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</si>
  <si>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</si>
  <si>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</si>
  <si>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</si>
  <si>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</si>
  <si>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</si>
  <si>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</si>
  <si>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</si>
  <si>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</si>
  <si>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</si>
  <si>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</si>
  <si>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</si>
  <si>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笛吹市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</si>
  <si>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</si>
  <si>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</si>
  <si>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</si>
  <si>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</si>
  <si>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</si>
  <si>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</si>
  <si>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</si>
  <si>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</si>
  <si>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</si>
  <si>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</si>
  <si>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</si>
  <si>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</si>
  <si>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</si>
  <si>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</si>
  <si>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</si>
  <si>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</si>
  <si>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現状、管渠の老朽化については当面の心配はないものの、機械装置類や処理場施設の修繕等が増加している。減価償却についても償却済みのものが多く、今後の維持管理や更新について、費用を抑えながら慎重に検討が必要である。</t>
    <rPh sb="26" eb="30">
      <t>キカイソウチ</t>
    </rPh>
    <rPh sb="30" eb="31">
      <t>ルイ</t>
    </rPh>
    <rPh sb="32" eb="37">
      <t>ショリジョウシセツ</t>
    </rPh>
    <rPh sb="38" eb="41">
      <t>シュウゼントウ</t>
    </rPh>
    <rPh sb="42" eb="44">
      <t>ゾウカ</t>
    </rPh>
    <rPh sb="49" eb="53">
      <t>ゲンカショウキャク</t>
    </rPh>
    <rPh sb="58" eb="61">
      <t>ショウキャクズ</t>
    </rPh>
    <rPh sb="66" eb="67">
      <t>オオ</t>
    </rPh>
    <rPh sb="69" eb="71">
      <t>コンゴ</t>
    </rPh>
    <rPh sb="72" eb="76">
      <t>イジカンリ</t>
    </rPh>
    <rPh sb="77" eb="79">
      <t>コウシン</t>
    </rPh>
    <rPh sb="84" eb="86">
      <t>ヒヨウ</t>
    </rPh>
    <rPh sb="87" eb="88">
      <t>オサ</t>
    </rPh>
    <rPh sb="92" eb="94">
      <t>シンチョウ</t>
    </rPh>
    <rPh sb="95" eb="97">
      <t>ケントウ</t>
    </rPh>
    <rPh sb="98" eb="100">
      <t>ヒツヨウ</t>
    </rPh>
    <phoneticPr fontId="4"/>
  </si>
  <si>
    <t>当市の農業集落排水事業は令和6年度から企業会計に移行した。すでに整備は完了しており、現在は維持管理と企業債償還が主になっている。①経常収支比率は100％以上であり、平均値とも近い数値になっている。しかし、老朽化が進んでいくと同時に人口減少も顕著な地域であるため、どうしても一般会計からの補助金に頼らざるを得ない状況である。
②累積欠損金比率は、良好な数値である。ただし、それも一般会計からの補助金があるために成り立っている。③流動比率は、100％を超え、平均値からもかなり高い数値となっている。すでに整備が終わっていることで企業債は償還のみになっているが、今後の設備の更新等により変動も見込まれる。④企業債残高対事業規模比率は、かなり低い数値となっている。今後は、人口減少による使用料収入の減少と設備更新による企業債の借入が必要になると考えられるため、数値の上昇が見込まれる。⑤経費回収率は、平均を下回る低い数値である。人口減少及び高齢化が加速する地域であり、今後の使用料収入の増加は見込まれない。また維持管理に係る費用も上昇しているため、運営自体が課題である。⑥汚水処理原価は、平均を上回る数値である。規模縮小の兆しがない限りは、当面上昇すると考えられる。⑦施設利用率は、平均値と近い数値である。しかし、人口に対して約半分しか稼働していないことを考えると非効率的である。施設の縮小化を図ることも視野に入れ、将来に向け計画を立てる必要がある。⑧水洗化率は100％であり、今後も変動はないものと考えられる。</t>
    <rPh sb="0" eb="2">
      <t>トウシ</t>
    </rPh>
    <rPh sb="3" eb="9">
      <t>ノウギョウシュウラクハイスイ</t>
    </rPh>
    <rPh sb="9" eb="11">
      <t>ジギョウ</t>
    </rPh>
    <rPh sb="12" eb="14">
      <t>レイワ</t>
    </rPh>
    <rPh sb="15" eb="17">
      <t>ネンド</t>
    </rPh>
    <rPh sb="19" eb="23">
      <t>キギョウカイケイ</t>
    </rPh>
    <rPh sb="24" eb="26">
      <t>イコウ</t>
    </rPh>
    <rPh sb="32" eb="34">
      <t>セイビ</t>
    </rPh>
    <rPh sb="35" eb="37">
      <t>カンリョウ</t>
    </rPh>
    <rPh sb="42" eb="44">
      <t>ゲンザイ</t>
    </rPh>
    <rPh sb="45" eb="49">
      <t>イジカンリ</t>
    </rPh>
    <rPh sb="50" eb="55">
      <t>キギョウサイショウカン</t>
    </rPh>
    <rPh sb="56" eb="57">
      <t>オモ</t>
    </rPh>
    <rPh sb="76" eb="78">
      <t>イジョウ</t>
    </rPh>
    <rPh sb="82" eb="85">
      <t>ヘイキンチ</t>
    </rPh>
    <rPh sb="87" eb="88">
      <t>チカ</t>
    </rPh>
    <rPh sb="89" eb="91">
      <t>スウチ</t>
    </rPh>
    <rPh sb="102" eb="105">
      <t>ロウキュウカ</t>
    </rPh>
    <rPh sb="106" eb="107">
      <t>スス</t>
    </rPh>
    <rPh sb="112" eb="114">
      <t>ドウジ</t>
    </rPh>
    <rPh sb="115" eb="117">
      <t>ジンコウ</t>
    </rPh>
    <rPh sb="117" eb="119">
      <t>ゲンショウ</t>
    </rPh>
    <rPh sb="120" eb="122">
      <t>ケンチョ</t>
    </rPh>
    <rPh sb="123" eb="125">
      <t>チイキ</t>
    </rPh>
    <rPh sb="136" eb="140">
      <t>イッパンカイケイ</t>
    </rPh>
    <rPh sb="143" eb="146">
      <t>ホジョキン</t>
    </rPh>
    <rPh sb="147" eb="148">
      <t>タヨ</t>
    </rPh>
    <rPh sb="152" eb="153">
      <t>エ</t>
    </rPh>
    <rPh sb="155" eb="157">
      <t>ジョウキョウ</t>
    </rPh>
    <rPh sb="414" eb="415">
      <t>オヨ</t>
    </rPh>
    <rPh sb="424" eb="426">
      <t>チイキ</t>
    </rPh>
    <rPh sb="581" eb="582">
      <t>テキ</t>
    </rPh>
    <rPh sb="586" eb="588">
      <t>シセツ</t>
    </rPh>
    <rPh sb="589" eb="592">
      <t>シュクショウカ</t>
    </rPh>
    <rPh sb="593" eb="594">
      <t>ハカ</t>
    </rPh>
    <rPh sb="598" eb="600">
      <t>シヤ</t>
    </rPh>
    <rPh sb="601" eb="602">
      <t>イ</t>
    </rPh>
    <rPh sb="604" eb="606">
      <t>ショウライ</t>
    </rPh>
    <rPh sb="607" eb="608">
      <t>ム</t>
    </rPh>
    <rPh sb="609" eb="611">
      <t>ケイカク</t>
    </rPh>
    <rPh sb="612" eb="613">
      <t>タ</t>
    </rPh>
    <rPh sb="615" eb="617">
      <t>ヒツヨウ</t>
    </rPh>
    <rPh sb="622" eb="626">
      <t>スイセンカリツ</t>
    </rPh>
    <rPh sb="635" eb="637">
      <t>コンゴ</t>
    </rPh>
    <rPh sb="638" eb="640">
      <t>ヘンドウ</t>
    </rPh>
    <rPh sb="646" eb="647">
      <t>カンガ</t>
    </rPh>
    <phoneticPr fontId="4"/>
  </si>
  <si>
    <t>本事業は、人口減少、高齢化が著しい芦川地区に限られている。山間部であり、今後の地域の活性化は見込まれないため、処理場等の統廃合など事業規模の縮小を考え、対策を取らねばならない。他の事業は令和8年度に使用料改定を行うことが決定されたが、本事業はこのような状況を鑑み、現状を維持することにとどまったため、自己財源の収入も減少の見込みである。人口が0になるまで事業の目的である農村生活環境の改善および公共用水域の水質保全を行うことは必要であることから、個別処理への転換も視野に入れた中で将来に向けての方針を考えながら運営を続ける必要がある。
　</t>
    <rPh sb="0" eb="1">
      <t>ホン</t>
    </rPh>
    <rPh sb="1" eb="3">
      <t>ジギョウ</t>
    </rPh>
    <rPh sb="5" eb="9">
      <t>ジンコウゲンショウ</t>
    </rPh>
    <rPh sb="10" eb="13">
      <t>コウレイカ</t>
    </rPh>
    <rPh sb="14" eb="15">
      <t>イチジル</t>
    </rPh>
    <rPh sb="29" eb="32">
      <t>サンカンブ</t>
    </rPh>
    <rPh sb="36" eb="38">
      <t>コンゴ</t>
    </rPh>
    <rPh sb="39" eb="41">
      <t>チイキ</t>
    </rPh>
    <rPh sb="42" eb="45">
      <t>カッセイカ</t>
    </rPh>
    <rPh sb="46" eb="48">
      <t>ミコ</t>
    </rPh>
    <rPh sb="55" eb="59">
      <t>ショリジョウトウ</t>
    </rPh>
    <rPh sb="60" eb="63">
      <t>トウハイゴウ</t>
    </rPh>
    <rPh sb="65" eb="67">
      <t>ジギョウ</t>
    </rPh>
    <rPh sb="67" eb="69">
      <t>キボ</t>
    </rPh>
    <rPh sb="70" eb="72">
      <t>シュクショウ</t>
    </rPh>
    <rPh sb="73" eb="74">
      <t>カンガ</t>
    </rPh>
    <rPh sb="76" eb="78">
      <t>タイサク</t>
    </rPh>
    <rPh sb="79" eb="80">
      <t>ト</t>
    </rPh>
    <rPh sb="88" eb="89">
      <t>タ</t>
    </rPh>
    <rPh sb="90" eb="92">
      <t>ジギョウ</t>
    </rPh>
    <rPh sb="93" eb="95">
      <t>レイワ</t>
    </rPh>
    <rPh sb="96" eb="98">
      <t>ネンド</t>
    </rPh>
    <rPh sb="99" eb="102">
      <t>シヨウリョウ</t>
    </rPh>
    <rPh sb="102" eb="104">
      <t>カイテイ</t>
    </rPh>
    <rPh sb="105" eb="106">
      <t>オコナ</t>
    </rPh>
    <rPh sb="110" eb="112">
      <t>ケッテイ</t>
    </rPh>
    <rPh sb="117" eb="120">
      <t>ホンジギョウ</t>
    </rPh>
    <rPh sb="126" eb="128">
      <t>ジョウキョウ</t>
    </rPh>
    <rPh sb="129" eb="130">
      <t>カンガ</t>
    </rPh>
    <rPh sb="177" eb="179">
      <t>ジギョウ</t>
    </rPh>
    <rPh sb="180" eb="182">
      <t>モクテキ</t>
    </rPh>
    <rPh sb="185" eb="189">
      <t>ノウソンセイカツ</t>
    </rPh>
    <rPh sb="189" eb="191">
      <t>カンキョウ</t>
    </rPh>
    <rPh sb="192" eb="194">
      <t>カイゼン</t>
    </rPh>
    <rPh sb="197" eb="200">
      <t>コウキョウヨウ</t>
    </rPh>
    <rPh sb="200" eb="202">
      <t>スイイキ</t>
    </rPh>
    <rPh sb="203" eb="207">
      <t>スイシツホゼン</t>
    </rPh>
    <rPh sb="208" eb="209">
      <t>オコナ</t>
    </rPh>
    <rPh sb="213" eb="21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</si>
</sst>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BCE-4659-9C96-B591BBB0718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CBCE-4659-9C96-B591BBB0718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47.6</c:v>
                </c:pt>
              </c:numCache>
            </c:numRef>
          </c:val>
          <c:extLst>
            <c:ext xmlns:c16="http://schemas.microsoft.com/office/drawing/2014/chart" uri="{C3380CC4-5D6E-409C-BE32-E72D297353CC}">
              <c16:uniqueId val="{00000000-7DBC-455A-8385-7DF8B927BE5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7DBC-455A-8385-7DF8B927BE5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BA7E-4CD0-9903-4FDE264C302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BA7E-4CD0-9903-4FDE264C302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108.24</c:v>
                </c:pt>
              </c:numCache>
            </c:numRef>
          </c:val>
          <c:extLst>
            <c:ext xmlns:c16="http://schemas.microsoft.com/office/drawing/2014/chart" uri="{C3380CC4-5D6E-409C-BE32-E72D297353CC}">
              <c16:uniqueId val="{00000000-A388-4F10-B154-F43C4A6E0B9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A388-4F10-B154-F43C4A6E0B9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3.68</c:v>
                </c:pt>
              </c:numCache>
            </c:numRef>
          </c:val>
          <c:extLst>
            <c:ext xmlns:c16="http://schemas.microsoft.com/office/drawing/2014/chart" uri="{C3380CC4-5D6E-409C-BE32-E72D297353CC}">
              <c16:uniqueId val="{00000000-5509-40C5-B77A-12FD83FB75E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5509-40C5-B77A-12FD83FB75E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6AF-4D3E-B9B9-2D470C9599A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6AF-4D3E-B9B9-2D470C9599A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4FD-4EAE-BB0C-A8A5C1B2413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14FD-4EAE-BB0C-A8A5C1B2413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150.41999999999999</c:v>
                </c:pt>
              </c:numCache>
            </c:numRef>
          </c:val>
          <c:extLst>
            <c:ext xmlns:c16="http://schemas.microsoft.com/office/drawing/2014/chart" uri="{C3380CC4-5D6E-409C-BE32-E72D297353CC}">
              <c16:uniqueId val="{00000000-8DB0-4FD6-AC5C-0E57995BF27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8DB0-4FD6-AC5C-0E57995BF27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37.79</c:v>
                </c:pt>
              </c:numCache>
            </c:numRef>
          </c:val>
          <c:extLst>
            <c:ext xmlns:c16="http://schemas.microsoft.com/office/drawing/2014/chart" uri="{C3380CC4-5D6E-409C-BE32-E72D297353CC}">
              <c16:uniqueId val="{00000000-454E-4094-A5FE-FCF6CAF3369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454E-4094-A5FE-FCF6CAF3369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39.700000000000003</c:v>
                </c:pt>
              </c:numCache>
            </c:numRef>
          </c:val>
          <c:extLst>
            <c:ext xmlns:c16="http://schemas.microsoft.com/office/drawing/2014/chart" uri="{C3380CC4-5D6E-409C-BE32-E72D297353CC}">
              <c16:uniqueId val="{00000000-0FA5-4F5E-BCA3-50CEBC2544F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0FA5-4F5E-BCA3-50CEBC2544F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381</c:v>
                </c:pt>
              </c:numCache>
            </c:numRef>
          </c:val>
          <c:extLst>
            <c:ext xmlns:c16="http://schemas.microsoft.com/office/drawing/2014/chart" uri="{C3380CC4-5D6E-409C-BE32-E72D297353CC}">
              <c16:uniqueId val="{00000000-8056-4E76-B5AD-1D1589BB2C6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8056-4E76-B5AD-1D1589BB2C6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33"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山梨県　笛吹市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50">
        <f>データ!S6</f>
        <v>66857</v>
      </c>
      <c r="AM8" s="50"/>
      <c r="AN8" s="50"/>
      <c r="AO8" s="50"/>
      <c r="AP8" s="50"/>
      <c r="AQ8" s="50"/>
      <c r="AR8" s="50"/>
      <c r="AS8" s="50"/>
      <c r="AT8" s="51">
        <f>データ!T6</f>
        <v>201.92</v>
      </c>
      <c r="AU8" s="51"/>
      <c r="AV8" s="51"/>
      <c r="AW8" s="51"/>
      <c r="AX8" s="51"/>
      <c r="AY8" s="51"/>
      <c r="AZ8" s="51"/>
      <c r="BA8" s="51"/>
      <c r="BB8" s="51">
        <f>データ!U6</f>
        <v>331.11</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89.08</v>
      </c>
      <c r="J10" s="51"/>
      <c r="K10" s="51"/>
      <c r="L10" s="51"/>
      <c r="M10" s="51"/>
      <c r="N10" s="51"/>
      <c r="O10" s="51"/>
      <c r="P10" s="51">
        <f>データ!P6</f>
        <v>0.38</v>
      </c>
      <c r="Q10" s="51"/>
      <c r="R10" s="51"/>
      <c r="S10" s="51"/>
      <c r="T10" s="51"/>
      <c r="U10" s="51"/>
      <c r="V10" s="51"/>
      <c r="W10" s="51">
        <f>データ!Q6</f>
        <v>98.69</v>
      </c>
      <c r="X10" s="51"/>
      <c r="Y10" s="51"/>
      <c r="Z10" s="51"/>
      <c r="AA10" s="51"/>
      <c r="AB10" s="51"/>
      <c r="AC10" s="51"/>
      <c r="AD10" s="50">
        <f>データ!R6</f>
        <v>2640</v>
      </c>
      <c r="AE10" s="50"/>
      <c r="AF10" s="50"/>
      <c r="AG10" s="50"/>
      <c r="AH10" s="50"/>
      <c r="AI10" s="50"/>
      <c r="AJ10" s="50"/>
      <c r="AK10" s="2"/>
      <c r="AL10" s="50">
        <f>データ!V6</f>
        <v>254</v>
      </c>
      <c r="AM10" s="50"/>
      <c r="AN10" s="50"/>
      <c r="AO10" s="50"/>
      <c r="AP10" s="50"/>
      <c r="AQ10" s="50"/>
      <c r="AR10" s="50"/>
      <c r="AS10" s="50"/>
      <c r="AT10" s="51">
        <f>データ!W6</f>
        <v>0.22</v>
      </c>
      <c r="AU10" s="51"/>
      <c r="AV10" s="51"/>
      <c r="AW10" s="51"/>
      <c r="AX10" s="51"/>
      <c r="AY10" s="51"/>
      <c r="AZ10" s="51"/>
      <c r="BA10" s="51"/>
      <c r="BB10" s="51">
        <f>データ!X6</f>
        <v>1154.55</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5" t="s">
        <v>114</v>
      </c>
      <c r="BM16" s="86"/>
      <c r="BN16" s="86"/>
      <c r="BO16" s="86"/>
      <c r="BP16" s="86"/>
      <c r="BQ16" s="86"/>
      <c r="BR16" s="86"/>
      <c r="BS16" s="86"/>
      <c r="BT16" s="86"/>
      <c r="BU16" s="86"/>
      <c r="BV16" s="86"/>
      <c r="BW16" s="86"/>
      <c r="BX16" s="86"/>
      <c r="BY16" s="86"/>
      <c r="BZ16" s="8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5"/>
      <c r="BM17" s="86"/>
      <c r="BN17" s="86"/>
      <c r="BO17" s="86"/>
      <c r="BP17" s="86"/>
      <c r="BQ17" s="86"/>
      <c r="BR17" s="86"/>
      <c r="BS17" s="86"/>
      <c r="BT17" s="86"/>
      <c r="BU17" s="86"/>
      <c r="BV17" s="86"/>
      <c r="BW17" s="86"/>
      <c r="BX17" s="86"/>
      <c r="BY17" s="86"/>
      <c r="BZ17" s="8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5"/>
      <c r="BM18" s="86"/>
      <c r="BN18" s="86"/>
      <c r="BO18" s="86"/>
      <c r="BP18" s="86"/>
      <c r="BQ18" s="86"/>
      <c r="BR18" s="86"/>
      <c r="BS18" s="86"/>
      <c r="BT18" s="86"/>
      <c r="BU18" s="86"/>
      <c r="BV18" s="86"/>
      <c r="BW18" s="86"/>
      <c r="BX18" s="86"/>
      <c r="BY18" s="86"/>
      <c r="BZ18" s="8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5"/>
      <c r="BM19" s="86"/>
      <c r="BN19" s="86"/>
      <c r="BO19" s="86"/>
      <c r="BP19" s="86"/>
      <c r="BQ19" s="86"/>
      <c r="BR19" s="86"/>
      <c r="BS19" s="86"/>
      <c r="BT19" s="86"/>
      <c r="BU19" s="86"/>
      <c r="BV19" s="86"/>
      <c r="BW19" s="86"/>
      <c r="BX19" s="86"/>
      <c r="BY19" s="86"/>
      <c r="BZ19" s="8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5"/>
      <c r="BM20" s="86"/>
      <c r="BN20" s="86"/>
      <c r="BO20" s="86"/>
      <c r="BP20" s="86"/>
      <c r="BQ20" s="86"/>
      <c r="BR20" s="86"/>
      <c r="BS20" s="86"/>
      <c r="BT20" s="86"/>
      <c r="BU20" s="86"/>
      <c r="BV20" s="86"/>
      <c r="BW20" s="86"/>
      <c r="BX20" s="86"/>
      <c r="BY20" s="86"/>
      <c r="BZ20" s="8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5"/>
      <c r="BM21" s="86"/>
      <c r="BN21" s="86"/>
      <c r="BO21" s="86"/>
      <c r="BP21" s="86"/>
      <c r="BQ21" s="86"/>
      <c r="BR21" s="86"/>
      <c r="BS21" s="86"/>
      <c r="BT21" s="86"/>
      <c r="BU21" s="86"/>
      <c r="BV21" s="86"/>
      <c r="BW21" s="86"/>
      <c r="BX21" s="86"/>
      <c r="BY21" s="86"/>
      <c r="BZ21" s="8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5"/>
      <c r="BM22" s="86"/>
      <c r="BN22" s="86"/>
      <c r="BO22" s="86"/>
      <c r="BP22" s="86"/>
      <c r="BQ22" s="86"/>
      <c r="BR22" s="86"/>
      <c r="BS22" s="86"/>
      <c r="BT22" s="86"/>
      <c r="BU22" s="86"/>
      <c r="BV22" s="86"/>
      <c r="BW22" s="86"/>
      <c r="BX22" s="86"/>
      <c r="BY22" s="86"/>
      <c r="BZ22" s="8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5"/>
      <c r="BM23" s="86"/>
      <c r="BN23" s="86"/>
      <c r="BO23" s="86"/>
      <c r="BP23" s="86"/>
      <c r="BQ23" s="86"/>
      <c r="BR23" s="86"/>
      <c r="BS23" s="86"/>
      <c r="BT23" s="86"/>
      <c r="BU23" s="86"/>
      <c r="BV23" s="86"/>
      <c r="BW23" s="86"/>
      <c r="BX23" s="86"/>
      <c r="BY23" s="86"/>
      <c r="BZ23" s="8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5"/>
      <c r="BM24" s="86"/>
      <c r="BN24" s="86"/>
      <c r="BO24" s="86"/>
      <c r="BP24" s="86"/>
      <c r="BQ24" s="86"/>
      <c r="BR24" s="86"/>
      <c r="BS24" s="86"/>
      <c r="BT24" s="86"/>
      <c r="BU24" s="86"/>
      <c r="BV24" s="86"/>
      <c r="BW24" s="86"/>
      <c r="BX24" s="86"/>
      <c r="BY24" s="86"/>
      <c r="BZ24" s="8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5"/>
      <c r="BM25" s="86"/>
      <c r="BN25" s="86"/>
      <c r="BO25" s="86"/>
      <c r="BP25" s="86"/>
      <c r="BQ25" s="86"/>
      <c r="BR25" s="86"/>
      <c r="BS25" s="86"/>
      <c r="BT25" s="86"/>
      <c r="BU25" s="86"/>
      <c r="BV25" s="86"/>
      <c r="BW25" s="86"/>
      <c r="BX25" s="86"/>
      <c r="BY25" s="86"/>
      <c r="BZ25" s="8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5"/>
      <c r="BM26" s="86"/>
      <c r="BN26" s="86"/>
      <c r="BO26" s="86"/>
      <c r="BP26" s="86"/>
      <c r="BQ26" s="86"/>
      <c r="BR26" s="86"/>
      <c r="BS26" s="86"/>
      <c r="BT26" s="86"/>
      <c r="BU26" s="86"/>
      <c r="BV26" s="86"/>
      <c r="BW26" s="86"/>
      <c r="BX26" s="86"/>
      <c r="BY26" s="86"/>
      <c r="BZ26" s="8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5"/>
      <c r="BM27" s="86"/>
      <c r="BN27" s="86"/>
      <c r="BO27" s="86"/>
      <c r="BP27" s="86"/>
      <c r="BQ27" s="86"/>
      <c r="BR27" s="86"/>
      <c r="BS27" s="86"/>
      <c r="BT27" s="86"/>
      <c r="BU27" s="86"/>
      <c r="BV27" s="86"/>
      <c r="BW27" s="86"/>
      <c r="BX27" s="86"/>
      <c r="BY27" s="86"/>
      <c r="BZ27" s="8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5"/>
      <c r="BM28" s="86"/>
      <c r="BN28" s="86"/>
      <c r="BO28" s="86"/>
      <c r="BP28" s="86"/>
      <c r="BQ28" s="86"/>
      <c r="BR28" s="86"/>
      <c r="BS28" s="86"/>
      <c r="BT28" s="86"/>
      <c r="BU28" s="86"/>
      <c r="BV28" s="86"/>
      <c r="BW28" s="86"/>
      <c r="BX28" s="86"/>
      <c r="BY28" s="86"/>
      <c r="BZ28" s="8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5"/>
      <c r="BM29" s="86"/>
      <c r="BN29" s="86"/>
      <c r="BO29" s="86"/>
      <c r="BP29" s="86"/>
      <c r="BQ29" s="86"/>
      <c r="BR29" s="86"/>
      <c r="BS29" s="86"/>
      <c r="BT29" s="86"/>
      <c r="BU29" s="86"/>
      <c r="BV29" s="86"/>
      <c r="BW29" s="86"/>
      <c r="BX29" s="86"/>
      <c r="BY29" s="86"/>
      <c r="BZ29" s="8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5"/>
      <c r="BM30" s="86"/>
      <c r="BN30" s="86"/>
      <c r="BO30" s="86"/>
      <c r="BP30" s="86"/>
      <c r="BQ30" s="86"/>
      <c r="BR30" s="86"/>
      <c r="BS30" s="86"/>
      <c r="BT30" s="86"/>
      <c r="BU30" s="86"/>
      <c r="BV30" s="86"/>
      <c r="BW30" s="86"/>
      <c r="BX30" s="86"/>
      <c r="BY30" s="86"/>
      <c r="BZ30" s="8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5"/>
      <c r="BM31" s="86"/>
      <c r="BN31" s="86"/>
      <c r="BO31" s="86"/>
      <c r="BP31" s="86"/>
      <c r="BQ31" s="86"/>
      <c r="BR31" s="86"/>
      <c r="BS31" s="86"/>
      <c r="BT31" s="86"/>
      <c r="BU31" s="86"/>
      <c r="BV31" s="86"/>
      <c r="BW31" s="86"/>
      <c r="BX31" s="86"/>
      <c r="BY31" s="86"/>
      <c r="BZ31" s="8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5"/>
      <c r="BM32" s="86"/>
      <c r="BN32" s="86"/>
      <c r="BO32" s="86"/>
      <c r="BP32" s="86"/>
      <c r="BQ32" s="86"/>
      <c r="BR32" s="86"/>
      <c r="BS32" s="86"/>
      <c r="BT32" s="86"/>
      <c r="BU32" s="86"/>
      <c r="BV32" s="86"/>
      <c r="BW32" s="86"/>
      <c r="BX32" s="86"/>
      <c r="BY32" s="86"/>
      <c r="BZ32" s="8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5"/>
      <c r="BM33" s="86"/>
      <c r="BN33" s="86"/>
      <c r="BO33" s="86"/>
      <c r="BP33" s="86"/>
      <c r="BQ33" s="86"/>
      <c r="BR33" s="86"/>
      <c r="BS33" s="86"/>
      <c r="BT33" s="86"/>
      <c r="BU33" s="86"/>
      <c r="BV33" s="86"/>
      <c r="BW33" s="86"/>
      <c r="BX33" s="86"/>
      <c r="BY33" s="86"/>
      <c r="BZ33" s="8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5"/>
      <c r="BM34" s="86"/>
      <c r="BN34" s="86"/>
      <c r="BO34" s="86"/>
      <c r="BP34" s="86"/>
      <c r="BQ34" s="86"/>
      <c r="BR34" s="86"/>
      <c r="BS34" s="86"/>
      <c r="BT34" s="86"/>
      <c r="BU34" s="86"/>
      <c r="BV34" s="86"/>
      <c r="BW34" s="86"/>
      <c r="BX34" s="86"/>
      <c r="BY34" s="86"/>
      <c r="BZ34" s="8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5"/>
      <c r="BM35" s="86"/>
      <c r="BN35" s="86"/>
      <c r="BO35" s="86"/>
      <c r="BP35" s="86"/>
      <c r="BQ35" s="86"/>
      <c r="BR35" s="86"/>
      <c r="BS35" s="86"/>
      <c r="BT35" s="86"/>
      <c r="BU35" s="86"/>
      <c r="BV35" s="86"/>
      <c r="BW35" s="86"/>
      <c r="BX35" s="86"/>
      <c r="BY35" s="86"/>
      <c r="BZ35" s="8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5"/>
      <c r="BM36" s="86"/>
      <c r="BN36" s="86"/>
      <c r="BO36" s="86"/>
      <c r="BP36" s="86"/>
      <c r="BQ36" s="86"/>
      <c r="BR36" s="86"/>
      <c r="BS36" s="86"/>
      <c r="BT36" s="86"/>
      <c r="BU36" s="86"/>
      <c r="BV36" s="86"/>
      <c r="BW36" s="86"/>
      <c r="BX36" s="86"/>
      <c r="BY36" s="86"/>
      <c r="BZ36" s="8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5"/>
      <c r="BM37" s="86"/>
      <c r="BN37" s="86"/>
      <c r="BO37" s="86"/>
      <c r="BP37" s="86"/>
      <c r="BQ37" s="86"/>
      <c r="BR37" s="86"/>
      <c r="BS37" s="86"/>
      <c r="BT37" s="86"/>
      <c r="BU37" s="86"/>
      <c r="BV37" s="86"/>
      <c r="BW37" s="86"/>
      <c r="BX37" s="86"/>
      <c r="BY37" s="86"/>
      <c r="BZ37" s="8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5"/>
      <c r="BM38" s="86"/>
      <c r="BN38" s="86"/>
      <c r="BO38" s="86"/>
      <c r="BP38" s="86"/>
      <c r="BQ38" s="86"/>
      <c r="BR38" s="86"/>
      <c r="BS38" s="86"/>
      <c r="BT38" s="86"/>
      <c r="BU38" s="86"/>
      <c r="BV38" s="86"/>
      <c r="BW38" s="86"/>
      <c r="BX38" s="86"/>
      <c r="BY38" s="86"/>
      <c r="BZ38" s="8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5"/>
      <c r="BM39" s="86"/>
      <c r="BN39" s="86"/>
      <c r="BO39" s="86"/>
      <c r="BP39" s="86"/>
      <c r="BQ39" s="86"/>
      <c r="BR39" s="86"/>
      <c r="BS39" s="86"/>
      <c r="BT39" s="86"/>
      <c r="BU39" s="86"/>
      <c r="BV39" s="86"/>
      <c r="BW39" s="86"/>
      <c r="BX39" s="86"/>
      <c r="BY39" s="86"/>
      <c r="BZ39" s="8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5"/>
      <c r="BM40" s="86"/>
      <c r="BN40" s="86"/>
      <c r="BO40" s="86"/>
      <c r="BP40" s="86"/>
      <c r="BQ40" s="86"/>
      <c r="BR40" s="86"/>
      <c r="BS40" s="86"/>
      <c r="BT40" s="86"/>
      <c r="BU40" s="86"/>
      <c r="BV40" s="86"/>
      <c r="BW40" s="86"/>
      <c r="BX40" s="86"/>
      <c r="BY40" s="86"/>
      <c r="BZ40" s="8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5"/>
      <c r="BM41" s="86"/>
      <c r="BN41" s="86"/>
      <c r="BO41" s="86"/>
      <c r="BP41" s="86"/>
      <c r="BQ41" s="86"/>
      <c r="BR41" s="86"/>
      <c r="BS41" s="86"/>
      <c r="BT41" s="86"/>
      <c r="BU41" s="86"/>
      <c r="BV41" s="86"/>
      <c r="BW41" s="86"/>
      <c r="BX41" s="86"/>
      <c r="BY41" s="86"/>
      <c r="BZ41" s="8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5"/>
      <c r="BM42" s="86"/>
      <c r="BN42" s="86"/>
      <c r="BO42" s="86"/>
      <c r="BP42" s="86"/>
      <c r="BQ42" s="86"/>
      <c r="BR42" s="86"/>
      <c r="BS42" s="86"/>
      <c r="BT42" s="86"/>
      <c r="BU42" s="86"/>
      <c r="BV42" s="86"/>
      <c r="BW42" s="86"/>
      <c r="BX42" s="86"/>
      <c r="BY42" s="86"/>
      <c r="BZ42" s="8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5"/>
      <c r="BM43" s="86"/>
      <c r="BN43" s="86"/>
      <c r="BO43" s="86"/>
      <c r="BP43" s="86"/>
      <c r="BQ43" s="86"/>
      <c r="BR43" s="86"/>
      <c r="BS43" s="86"/>
      <c r="BT43" s="86"/>
      <c r="BU43" s="86"/>
      <c r="BV43" s="86"/>
      <c r="BW43" s="86"/>
      <c r="BX43" s="86"/>
      <c r="BY43" s="86"/>
      <c r="BZ43" s="8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8"/>
      <c r="BM44" s="89"/>
      <c r="BN44" s="89"/>
      <c r="BO44" s="89"/>
      <c r="BP44" s="89"/>
      <c r="BQ44" s="89"/>
      <c r="BR44" s="89"/>
      <c r="BS44" s="89"/>
      <c r="BT44" s="89"/>
      <c r="BU44" s="89"/>
      <c r="BV44" s="89"/>
      <c r="BW44" s="89"/>
      <c r="BX44" s="89"/>
      <c r="BY44" s="89"/>
      <c r="BZ44" s="9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DAKfe8rgcFERnrN8pm+8XnCVY+wCxqhcgURCkrNYlDBHf0RKzgMC0Aqgmnocdov0dtAMo5PGLj67sOE9qEaHHQ==" saltValue="CJtw+qI+/22v7y6rVytc6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192112</v>
      </c>
      <c r="D6" s="19">
        <f t="shared" si="3"/>
        <v>46</v>
      </c>
      <c r="E6" s="19">
        <f t="shared" si="3"/>
        <v>17</v>
      </c>
      <c r="F6" s="19">
        <f t="shared" si="3"/>
        <v>5</v>
      </c>
      <c r="G6" s="19">
        <f t="shared" si="3"/>
        <v>0</v>
      </c>
      <c r="H6" s="19" t="str">
        <f t="shared" si="3"/>
        <v>山梨県　笛吹市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89.08</v>
      </c>
      <c r="P6" s="20">
        <f t="shared" si="3"/>
        <v>0.38</v>
      </c>
      <c r="Q6" s="20">
        <f t="shared" si="3"/>
        <v>98.69</v>
      </c>
      <c r="R6" s="20">
        <f t="shared" si="3"/>
        <v>2640</v>
      </c>
      <c r="S6" s="20">
        <f t="shared" si="3"/>
        <v>66857</v>
      </c>
      <c r="T6" s="20">
        <f t="shared" si="3"/>
        <v>201.92</v>
      </c>
      <c r="U6" s="20">
        <f t="shared" si="3"/>
        <v>331.11</v>
      </c>
      <c r="V6" s="20">
        <f t="shared" si="3"/>
        <v>254</v>
      </c>
      <c r="W6" s="20">
        <f t="shared" si="3"/>
        <v>0.22</v>
      </c>
      <c r="X6" s="20">
        <f t="shared" si="3"/>
        <v>1154.55</v>
      </c>
      <c r="Y6" s="21" t="str">
        <f>IF(Y7="",NA(),Y7)</f>
        <v>-</v>
      </c>
      <c r="Z6" s="21" t="str">
        <f t="shared" ref="Z6:AH6" si="4">IF(Z7="",NA(),Z7)</f>
        <v>-</v>
      </c>
      <c r="AA6" s="21" t="str">
        <f t="shared" si="4"/>
        <v>-</v>
      </c>
      <c r="AB6" s="21" t="str">
        <f t="shared" si="4"/>
        <v>-</v>
      </c>
      <c r="AC6" s="21">
        <f t="shared" si="4"/>
        <v>108.24</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150.41999999999999</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37.79</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39.700000000000003</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381</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47.6</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3.68</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192112</v>
      </c>
      <c r="D7" s="23">
        <v>46</v>
      </c>
      <c r="E7" s="23">
        <v>17</v>
      </c>
      <c r="F7" s="23">
        <v>5</v>
      </c>
      <c r="G7" s="23">
        <v>0</v>
      </c>
      <c r="H7" s="23" t="s">
        <v>96</v>
      </c>
      <c r="I7" s="23" t="s">
        <v>97</v>
      </c>
      <c r="J7" s="23" t="s">
        <v>98</v>
      </c>
      <c r="K7" s="23" t="s">
        <v>99</v>
      </c>
      <c r="L7" s="23" t="s">
        <v>100</v>
      </c>
      <c r="M7" s="23" t="s">
        <v>101</v>
      </c>
      <c r="N7" s="24" t="s">
        <v>102</v>
      </c>
      <c r="O7" s="24">
        <v>89.08</v>
      </c>
      <c r="P7" s="24">
        <v>0.38</v>
      </c>
      <c r="Q7" s="24">
        <v>98.69</v>
      </c>
      <c r="R7" s="24">
        <v>2640</v>
      </c>
      <c r="S7" s="24">
        <v>66857</v>
      </c>
      <c r="T7" s="24">
        <v>201.92</v>
      </c>
      <c r="U7" s="24">
        <v>331.11</v>
      </c>
      <c r="V7" s="24">
        <v>254</v>
      </c>
      <c r="W7" s="24">
        <v>0.22</v>
      </c>
      <c r="X7" s="24">
        <v>1154.55</v>
      </c>
      <c r="Y7" s="24" t="s">
        <v>102</v>
      </c>
      <c r="Z7" s="24" t="s">
        <v>102</v>
      </c>
      <c r="AA7" s="24" t="s">
        <v>102</v>
      </c>
      <c r="AB7" s="24" t="s">
        <v>102</v>
      </c>
      <c r="AC7" s="24">
        <v>108.24</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150.41999999999999</v>
      </c>
      <c r="AZ7" s="24" t="s">
        <v>102</v>
      </c>
      <c r="BA7" s="24" t="s">
        <v>102</v>
      </c>
      <c r="BB7" s="24" t="s">
        <v>102</v>
      </c>
      <c r="BC7" s="24" t="s">
        <v>102</v>
      </c>
      <c r="BD7" s="24">
        <v>58.25</v>
      </c>
      <c r="BE7" s="24">
        <v>47.19</v>
      </c>
      <c r="BF7" s="24" t="s">
        <v>102</v>
      </c>
      <c r="BG7" s="24" t="s">
        <v>102</v>
      </c>
      <c r="BH7" s="24" t="s">
        <v>102</v>
      </c>
      <c r="BI7" s="24" t="s">
        <v>102</v>
      </c>
      <c r="BJ7" s="24">
        <v>37.79</v>
      </c>
      <c r="BK7" s="24" t="s">
        <v>102</v>
      </c>
      <c r="BL7" s="24" t="s">
        <v>102</v>
      </c>
      <c r="BM7" s="24" t="s">
        <v>102</v>
      </c>
      <c r="BN7" s="24" t="s">
        <v>102</v>
      </c>
      <c r="BO7" s="24">
        <v>791.46</v>
      </c>
      <c r="BP7" s="24">
        <v>798.1</v>
      </c>
      <c r="BQ7" s="24" t="s">
        <v>102</v>
      </c>
      <c r="BR7" s="24" t="s">
        <v>102</v>
      </c>
      <c r="BS7" s="24" t="s">
        <v>102</v>
      </c>
      <c r="BT7" s="24" t="s">
        <v>102</v>
      </c>
      <c r="BU7" s="24">
        <v>39.700000000000003</v>
      </c>
      <c r="BV7" s="24" t="s">
        <v>102</v>
      </c>
      <c r="BW7" s="24" t="s">
        <v>102</v>
      </c>
      <c r="BX7" s="24" t="s">
        <v>102</v>
      </c>
      <c r="BY7" s="24" t="s">
        <v>102</v>
      </c>
      <c r="BZ7" s="24">
        <v>47.96</v>
      </c>
      <c r="CA7" s="24">
        <v>54.51</v>
      </c>
      <c r="CB7" s="24" t="s">
        <v>102</v>
      </c>
      <c r="CC7" s="24" t="s">
        <v>102</v>
      </c>
      <c r="CD7" s="24" t="s">
        <v>102</v>
      </c>
      <c r="CE7" s="24" t="s">
        <v>102</v>
      </c>
      <c r="CF7" s="24">
        <v>381</v>
      </c>
      <c r="CG7" s="24" t="s">
        <v>102</v>
      </c>
      <c r="CH7" s="24" t="s">
        <v>102</v>
      </c>
      <c r="CI7" s="24" t="s">
        <v>102</v>
      </c>
      <c r="CJ7" s="24" t="s">
        <v>102</v>
      </c>
      <c r="CK7" s="24">
        <v>325.85000000000002</v>
      </c>
      <c r="CL7" s="24">
        <v>286.33</v>
      </c>
      <c r="CM7" s="24" t="s">
        <v>102</v>
      </c>
      <c r="CN7" s="24" t="s">
        <v>102</v>
      </c>
      <c r="CO7" s="24" t="s">
        <v>102</v>
      </c>
      <c r="CP7" s="24" t="s">
        <v>102</v>
      </c>
      <c r="CQ7" s="24">
        <v>47.6</v>
      </c>
      <c r="CR7" s="24" t="s">
        <v>102</v>
      </c>
      <c r="CS7" s="24" t="s">
        <v>102</v>
      </c>
      <c r="CT7" s="24" t="s">
        <v>102</v>
      </c>
      <c r="CU7" s="24" t="s">
        <v>102</v>
      </c>
      <c r="CV7" s="24">
        <v>45.32</v>
      </c>
      <c r="CW7" s="24">
        <v>49.92</v>
      </c>
      <c r="CX7" s="24" t="s">
        <v>102</v>
      </c>
      <c r="CY7" s="24" t="s">
        <v>102</v>
      </c>
      <c r="CZ7" s="24" t="s">
        <v>102</v>
      </c>
      <c r="DA7" s="24" t="s">
        <v>102</v>
      </c>
      <c r="DB7" s="24">
        <v>100</v>
      </c>
      <c r="DC7" s="24" t="s">
        <v>102</v>
      </c>
      <c r="DD7" s="24" t="s">
        <v>102</v>
      </c>
      <c r="DE7" s="24" t="s">
        <v>102</v>
      </c>
      <c r="DF7" s="24" t="s">
        <v>102</v>
      </c>
      <c r="DG7" s="24">
        <v>83.54</v>
      </c>
      <c r="DH7" s="24">
        <v>87.8</v>
      </c>
      <c r="DI7" s="24" t="s">
        <v>102</v>
      </c>
      <c r="DJ7" s="24" t="s">
        <v>102</v>
      </c>
      <c r="DK7" s="24" t="s">
        <v>102</v>
      </c>
      <c r="DL7" s="24" t="s">
        <v>102</v>
      </c>
      <c r="DM7" s="24">
        <v>3.68</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山梨県</cp:lastModifiedBy>
  <cp:lastPrinted>2026-02-16T00:20:56Z</cp:lastPrinted>
  <dcterms:created xsi:type="dcterms:W3CDTF">2025-12-23T06:19:42Z</dcterms:created>
  <dcterms:modified xsi:type="dcterms:W3CDTF">2026-02-16T00:20:57Z</dcterms:modified>
  <cp:category/>
</cp:coreProperties>
</file>