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共有\公営企業部\01 上下水道業務課\☆　上下水道業務課共通\32.経営比較分析表\R7作成\"/>
    </mc:Choice>
  </mc:AlternateContent>
  <workbookProtection workbookAlgorithmName="SHA-512" workbookHashValue="zMKdBEaQQmoAuahzAxssogJ+HGAJuZSz1jXCMXRj7BtR3crTVwFm+nL/i0N3tSOMlwaBXfOY3Fc4mv02RlkU3g==" workbookSaltValue="aLg39HOX4Z60vkKe+2wQt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<sst xmlns="http://schemas.openxmlformats.org/spreadsheetml/2006/main" count="236" uniqueCount="115">
  <si>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</si>
  <si>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</si>
  <si>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</si>
  <si>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</si>
  <si>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</si>
  <si>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</si>
  <si>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</si>
  <si>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</si>
  <si>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</si>
  <si>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</si>
  <si>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</si>
  <si>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</si>
  <si>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</si>
  <si>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</si>
  <si>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</si>
  <si>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</si>
  <si>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</si>
  <si>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</si>
  <si>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</si>
  <si>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</si>
  <si>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</si>
  <si>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</si>
  <si>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</si>
  <si>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</si>
  <si>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</si>
  <si>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</si>
  <si>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</si>
  <si>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</si>
  <si>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</si>
  <si>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</si>
  <si>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</si>
  <si>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</si>
  <si>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</si>
  <si>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</si>
  <si>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</si>
  <si>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</si>
  <si>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</si>
  <si>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</si>
  <si>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</si>
  <si>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</si>
  <si>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</si>
  <si>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</si>
  <si>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</si>
  <si>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</si>
  <si>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</si>
  <si>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</si>
  <si>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</si>
  <si>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</si>
  <si>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</si>
  <si>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</si>
  <si>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</si>
  <si>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</si>
  <si>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</si>
  <si>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</si>
  <si>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</si>
  <si>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</si>
  <si>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</si>
  <si>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</si>
  <si>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</si>
  <si>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</si>
  <si>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</si>
  <si>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</si>
  <si>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</si>
  <si>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</si>
  <si>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</si>
  <si>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</si>
  <si>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</si>
  <si>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</si>
  <si>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</si>
  <si>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</si>
  <si>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</si>
  <si>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</si>
  <si>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</si>
  <si>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</si>
  <si>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</si>
  <si>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</si>
  <si>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</si>
  <si>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</si>
  <si>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</si>
  <si>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</si>
  <si>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</si>
  <si>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</si>
  <si>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</si>
  <si>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</si>
  <si>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</si>
  <si>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</si>
  <si>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</si>
  <si>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</si>
  <si>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</si>
  <si>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</si>
  <si>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</si>
  <si>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</si>
  <si>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</si>
  <si>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</si>
  <si>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</si>
  <si>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</si>
  <si>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</si>
  <si>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</si>
  <si>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</si>
  <si>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</si>
  <si>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</si>
  <si>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</si>
  <si>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</si>
  <si>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</si>
  <si>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</si>
  <si>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</si>
  <si>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</si>
  <si>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</si>
  <si>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</si>
  <si>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</si>
  <si>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</si>
  <si>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</si>
  <si>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①有形固定資産減価償却率、②管渠老朽化率、③管渠改善率は低い水準である。
　本市の資産は主に管渠であり、固有の汚水処理施設（処理場等）を保有していない。
　管渠については、事業着手が昭和61年であることと、管渠の耐用年数が50年であることを踏まえると、老朽化という段階ではない。
　マンホールポンプについては、更新時期を迎えている施設が多いことから、令和3年度及び令和4年度の2か年で策定した「甲斐市下水道事業ストックマネジメント計画」に基づき、計画的な更新及び改修を実施していく。
</t>
    <rPh sb="2" eb="4">
      <t>ユウケイ</t>
    </rPh>
    <rPh sb="8" eb="13">
      <t>ゲンカショウキャクリツ</t>
    </rPh>
    <rPh sb="15" eb="17">
      <t>カンキョ</t>
    </rPh>
    <rPh sb="17" eb="21">
      <t>ロウキュウカリツ</t>
    </rPh>
    <rPh sb="23" eb="25">
      <t>カンキョ</t>
    </rPh>
    <rPh sb="25" eb="27">
      <t>カイゼン</t>
    </rPh>
    <rPh sb="27" eb="28">
      <t>リツ</t>
    </rPh>
    <rPh sb="29" eb="30">
      <t>ヒク</t>
    </rPh>
    <rPh sb="31" eb="33">
      <t>スイジュン</t>
    </rPh>
    <rPh sb="39" eb="40">
      <t>ホン</t>
    </rPh>
    <rPh sb="53" eb="55">
      <t>コユウ</t>
    </rPh>
    <rPh sb="56" eb="62">
      <t>オスイショリシセツ</t>
    </rPh>
    <rPh sb="69" eb="71">
      <t>ホユウ</t>
    </rPh>
    <rPh sb="79" eb="81">
      <t>カンキョ</t>
    </rPh>
    <rPh sb="193" eb="195">
      <t>サクテイ</t>
    </rPh>
    <rPh sb="220" eb="221">
      <t>モト</t>
    </rPh>
    <rPh sb="235" eb="237">
      <t>ジッシ</t>
    </rPh>
    <phoneticPr fontId="4"/>
  </si>
  <si>
    <t>　①経常収支比率は、100％を超えているが一般会計繰入金に依存している。今後は経営改善のため、普及率増加及び経費回収率の増加を目指す。
　②累積欠損比率は、未処理欠損金自体が発生していないため0％である。
　③流動比率は、増加してきているが、類似団体と比較すると低い水準であるため、自主財源の確保に努める。
　④企業債残高対事業規模比率は、類似団体と比較すると低い水準になってきている。企業債は新規借入額を上回る額を償還しており、引き続き残高の圧縮に努める。
　⑤経費回収率は、非常に低く、経営に必要な経費を使用料で賄えてない。自主財源の確保のため、使用料の改定を検討する。
　⑥汚水処理原価は、類似団体と比べてやや低く、費用面では効率的な汚水処理といえる。これは、昭和61年の事業着手から年数が経過しておらず、管渠が比較的新しいことから、維持管理に要する金額が少ないことが考えられる。
　⑦施設利用率は、固有の汚水処理施設を保有していないため、指標が算出されない。
　⑧水洗化率は、類似団体平均値と比べやや低い水準である。本数値は、年々上昇しており、継続的に接続率の向上に努める。</t>
    <rPh sb="15" eb="16">
      <t>コ</t>
    </rPh>
    <rPh sb="36" eb="38">
      <t>コンゴ</t>
    </rPh>
    <rPh sb="47" eb="49">
      <t>フキュウ</t>
    </rPh>
    <rPh sb="49" eb="50">
      <t>リツ</t>
    </rPh>
    <rPh sb="50" eb="52">
      <t>ゾウカ</t>
    </rPh>
    <rPh sb="52" eb="53">
      <t>オヨ</t>
    </rPh>
    <rPh sb="54" eb="56">
      <t>ケイヒ</t>
    </rPh>
    <rPh sb="56" eb="58">
      <t>カイシュウ</t>
    </rPh>
    <rPh sb="58" eb="59">
      <t>リツ</t>
    </rPh>
    <rPh sb="60" eb="62">
      <t>ゾウカ</t>
    </rPh>
    <rPh sb="63" eb="65">
      <t>メザ</t>
    </rPh>
    <rPh sb="78" eb="84">
      <t>ミショリケッソンキン</t>
    </rPh>
    <rPh sb="84" eb="86">
      <t>ジタイ</t>
    </rPh>
    <rPh sb="87" eb="89">
      <t>ハッセイ</t>
    </rPh>
    <rPh sb="111" eb="113">
      <t>ゾウカ</t>
    </rPh>
    <rPh sb="131" eb="132">
      <t>ヒク</t>
    </rPh>
    <rPh sb="133" eb="135">
      <t>スイジュン</t>
    </rPh>
    <rPh sb="215" eb="216">
      <t>ヒ</t>
    </rPh>
    <rPh sb="217" eb="218">
      <t>ツヅ</t>
    </rPh>
    <rPh sb="239" eb="241">
      <t>ヒジョウ</t>
    </rPh>
    <rPh sb="242" eb="243">
      <t>ヒク</t>
    </rPh>
    <rPh sb="245" eb="247">
      <t>ケイエイ</t>
    </rPh>
    <rPh sb="248" eb="250">
      <t>ヒツヨウ</t>
    </rPh>
    <rPh sb="251" eb="253">
      <t>ケイヒ</t>
    </rPh>
    <rPh sb="254" eb="257">
      <t>シヨウリョウ</t>
    </rPh>
    <rPh sb="258" eb="259">
      <t>マカナ</t>
    </rPh>
    <rPh sb="298" eb="302">
      <t>ルイジダンタイ</t>
    </rPh>
    <rPh sb="303" eb="304">
      <t>クラ</t>
    </rPh>
    <rPh sb="308" eb="309">
      <t>ヒク</t>
    </rPh>
    <rPh sb="311" eb="314">
      <t>ヒヨウメン</t>
    </rPh>
    <rPh sb="316" eb="319">
      <t>コウリツテキ</t>
    </rPh>
    <rPh sb="320" eb="324">
      <t>オスイショリ</t>
    </rPh>
    <rPh sb="333" eb="335">
      <t>ショウワ</t>
    </rPh>
    <rPh sb="337" eb="338">
      <t>ネン</t>
    </rPh>
    <rPh sb="339" eb="343">
      <t>ジギョウチャクシュ</t>
    </rPh>
    <rPh sb="345" eb="347">
      <t>ネンスウ</t>
    </rPh>
    <rPh sb="348" eb="350">
      <t>ケイカ</t>
    </rPh>
    <rPh sb="362" eb="363">
      <t>アタラ</t>
    </rPh>
    <rPh sb="403" eb="405">
      <t>コユウ</t>
    </rPh>
    <rPh sb="406" eb="412">
      <t>オスイショリシセツ</t>
    </rPh>
    <rPh sb="413" eb="415">
      <t>ホユウ</t>
    </rPh>
    <rPh sb="423" eb="425">
      <t>シヒョウ</t>
    </rPh>
    <rPh sb="450" eb="451">
      <t>クラ</t>
    </rPh>
    <rPh sb="454" eb="455">
      <t>ヒク</t>
    </rPh>
    <rPh sb="456" eb="458">
      <t>スイジュン</t>
    </rPh>
    <rPh sb="476" eb="479">
      <t>ケイゾクテキ</t>
    </rPh>
    <phoneticPr fontId="4"/>
  </si>
  <si>
    <t>　令和6年度は持続的かつ安定的な事業運営を行うための自主財源を確保するとともに、一般会計繰入金への依存度の軽減を目的として使用料改定を実施した。
　しかし、依然として現在の使用料収入では必要経費を賄うことができず、一般会計繰入金に依存している状況が続いているため、今後も使用料改定の検討に向けた事務が必要になると考えている。</t>
    <rPh sb="1" eb="3">
      <t>レイワ</t>
    </rPh>
    <rPh sb="4" eb="6">
      <t>ネンド</t>
    </rPh>
    <rPh sb="56" eb="58">
      <t>モクテキ</t>
    </rPh>
    <rPh sb="78" eb="80">
      <t>イゼン</t>
    </rPh>
    <rPh sb="83" eb="85">
      <t>ゲンザイ</t>
    </rPh>
    <rPh sb="86" eb="89">
      <t>シヨウリョウ</t>
    </rPh>
    <rPh sb="89" eb="91">
      <t>シュウニュウ</t>
    </rPh>
    <rPh sb="93" eb="95">
      <t>ヒツヨウ</t>
    </rPh>
    <rPh sb="95" eb="97">
      <t>ケイヒ</t>
    </rPh>
    <rPh sb="98" eb="99">
      <t>マカナ</t>
    </rPh>
    <rPh sb="107" eb="109">
      <t>イッパン</t>
    </rPh>
    <rPh sb="109" eb="111">
      <t>カイケイ</t>
    </rPh>
    <rPh sb="111" eb="113">
      <t>クリイレ</t>
    </rPh>
    <rPh sb="113" eb="114">
      <t>キン</t>
    </rPh>
    <rPh sb="115" eb="117">
      <t>イゾン</t>
    </rPh>
    <rPh sb="121" eb="123">
      <t>ジョウキョウ</t>
    </rPh>
    <rPh sb="124" eb="125">
      <t>ツヅ</t>
    </rPh>
    <rPh sb="132" eb="134">
      <t>コンゴ</t>
    </rPh>
    <rPh sb="141" eb="143">
      <t>ケントウ</t>
    </rPh>
    <rPh sb="144" eb="145">
      <t>ム</t>
    </rPh>
    <rPh sb="147" eb="149">
      <t>ジム</t>
    </rPh>
    <rPh sb="150" eb="152">
      <t>ヒツヨウ</t>
    </rPh>
    <rPh sb="156" eb="15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</si>
</sst>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4B-4A86-B829-6D5D53FA82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0.06</c:v>
                </c:pt>
                <c:pt idx="4">
                  <c:v>0.08</c:v>
                </c:pt>
              </c:numCache>
            </c:numRef>
          </c:val>
          <c:smooth val="0"/>
          <c:extLst>
            <c:ext xmlns:c16="http://schemas.microsoft.com/office/drawing/2014/chart" uri="{C3380CC4-5D6E-409C-BE32-E72D297353CC}">
              <c16:uniqueId val="{00000001-504B-4A86-B829-6D5D53FA82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6F-4FCF-A7EE-9276C781EF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63.71</c:v>
                </c:pt>
                <c:pt idx="4">
                  <c:v>64.95</c:v>
                </c:pt>
              </c:numCache>
            </c:numRef>
          </c:val>
          <c:smooth val="0"/>
          <c:extLst>
            <c:ext xmlns:c16="http://schemas.microsoft.com/office/drawing/2014/chart" uri="{C3380CC4-5D6E-409C-BE32-E72D297353CC}">
              <c16:uniqueId val="{00000001-B06F-4FCF-A7EE-9276C781EF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86.98</c:v>
                </c:pt>
                <c:pt idx="1">
                  <c:v>87.15</c:v>
                </c:pt>
                <c:pt idx="2">
                  <c:v>87.79</c:v>
                </c:pt>
                <c:pt idx="3">
                  <c:v>88.07</c:v>
                </c:pt>
                <c:pt idx="4">
                  <c:v>88.79</c:v>
                </c:pt>
              </c:numCache>
            </c:numRef>
          </c:val>
          <c:extLst>
            <c:ext xmlns:c16="http://schemas.microsoft.com/office/drawing/2014/chart" uri="{C3380CC4-5D6E-409C-BE32-E72D297353CC}">
              <c16:uniqueId val="{00000000-BDE2-4302-9B6B-537CA4039E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92.89</c:v>
                </c:pt>
                <c:pt idx="4">
                  <c:v>93.08</c:v>
                </c:pt>
              </c:numCache>
            </c:numRef>
          </c:val>
          <c:smooth val="0"/>
          <c:extLst>
            <c:ext xmlns:c16="http://schemas.microsoft.com/office/drawing/2014/chart" uri="{C3380CC4-5D6E-409C-BE32-E72D297353CC}">
              <c16:uniqueId val="{00000001-BDE2-4302-9B6B-537CA4039E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101.89</c:v>
                </c:pt>
                <c:pt idx="1">
                  <c:v>100.45</c:v>
                </c:pt>
                <c:pt idx="2">
                  <c:v>103.24</c:v>
                </c:pt>
                <c:pt idx="3">
                  <c:v>100.72</c:v>
                </c:pt>
                <c:pt idx="4">
                  <c:v>105.08</c:v>
                </c:pt>
              </c:numCache>
            </c:numRef>
          </c:val>
          <c:extLst>
            <c:ext xmlns:c16="http://schemas.microsoft.com/office/drawing/2014/chart" uri="{C3380CC4-5D6E-409C-BE32-E72D297353CC}">
              <c16:uniqueId val="{00000000-498B-40F1-9161-155E735240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107.64</c:v>
                </c:pt>
                <c:pt idx="4">
                  <c:v>106.35</c:v>
                </c:pt>
              </c:numCache>
            </c:numRef>
          </c:val>
          <c:smooth val="0"/>
          <c:extLst>
            <c:ext xmlns:c16="http://schemas.microsoft.com/office/drawing/2014/chart" uri="{C3380CC4-5D6E-409C-BE32-E72D297353CC}">
              <c16:uniqueId val="{00000001-498B-40F1-9161-155E735240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2.72</c:v>
                </c:pt>
                <c:pt idx="1">
                  <c:v>5.36</c:v>
                </c:pt>
                <c:pt idx="2">
                  <c:v>7.98</c:v>
                </c:pt>
                <c:pt idx="3">
                  <c:v>10.47</c:v>
                </c:pt>
                <c:pt idx="4">
                  <c:v>12.92</c:v>
                </c:pt>
              </c:numCache>
            </c:numRef>
          </c:val>
          <c:extLst>
            <c:ext xmlns:c16="http://schemas.microsoft.com/office/drawing/2014/chart" uri="{C3380CC4-5D6E-409C-BE32-E72D297353CC}">
              <c16:uniqueId val="{00000000-8F44-4254-88E1-5FDE4D486D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29.93</c:v>
                </c:pt>
                <c:pt idx="4">
                  <c:v>31.89</c:v>
                </c:pt>
              </c:numCache>
            </c:numRef>
          </c:val>
          <c:smooth val="0"/>
          <c:extLst>
            <c:ext xmlns:c16="http://schemas.microsoft.com/office/drawing/2014/chart" uri="{C3380CC4-5D6E-409C-BE32-E72D297353CC}">
              <c16:uniqueId val="{00000001-8F44-4254-88E1-5FDE4D486D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0D-4FA3-AC73-AB8717EA63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2.74</c:v>
                </c:pt>
                <c:pt idx="4">
                  <c:v>3.24</c:v>
                </c:pt>
              </c:numCache>
            </c:numRef>
          </c:val>
          <c:smooth val="0"/>
          <c:extLst>
            <c:ext xmlns:c16="http://schemas.microsoft.com/office/drawing/2014/chart" uri="{C3380CC4-5D6E-409C-BE32-E72D297353CC}">
              <c16:uniqueId val="{00000001-170D-4FA3-AC73-AB8717EA63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8C-45D4-8859-26A8E7AC98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5.61</c:v>
                </c:pt>
                <c:pt idx="4">
                  <c:v>6.26</c:v>
                </c:pt>
              </c:numCache>
            </c:numRef>
          </c:val>
          <c:smooth val="0"/>
          <c:extLst>
            <c:ext xmlns:c16="http://schemas.microsoft.com/office/drawing/2014/chart" uri="{C3380CC4-5D6E-409C-BE32-E72D297353CC}">
              <c16:uniqueId val="{00000001-A18C-45D4-8859-26A8E7AC98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23.71</c:v>
                </c:pt>
                <c:pt idx="1">
                  <c:v>23.69</c:v>
                </c:pt>
                <c:pt idx="2">
                  <c:v>28.99</c:v>
                </c:pt>
                <c:pt idx="3">
                  <c:v>49.08</c:v>
                </c:pt>
                <c:pt idx="4">
                  <c:v>59.71</c:v>
                </c:pt>
              </c:numCache>
            </c:numRef>
          </c:val>
          <c:extLst>
            <c:ext xmlns:c16="http://schemas.microsoft.com/office/drawing/2014/chart" uri="{C3380CC4-5D6E-409C-BE32-E72D297353CC}">
              <c16:uniqueId val="{00000000-F0E8-42B1-A371-DD7F05B06A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76.319999999999993</c:v>
                </c:pt>
                <c:pt idx="4">
                  <c:v>80.33</c:v>
                </c:pt>
              </c:numCache>
            </c:numRef>
          </c:val>
          <c:smooth val="0"/>
          <c:extLst>
            <c:ext xmlns:c16="http://schemas.microsoft.com/office/drawing/2014/chart" uri="{C3380CC4-5D6E-409C-BE32-E72D297353CC}">
              <c16:uniqueId val="{00000001-F0E8-42B1-A371-DD7F05B06A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1217.6099999999999</c:v>
                </c:pt>
                <c:pt idx="1">
                  <c:v>863.17</c:v>
                </c:pt>
                <c:pt idx="2">
                  <c:v>856.51</c:v>
                </c:pt>
                <c:pt idx="3">
                  <c:v>582.32000000000005</c:v>
                </c:pt>
                <c:pt idx="4">
                  <c:v>384.39</c:v>
                </c:pt>
              </c:numCache>
            </c:numRef>
          </c:val>
          <c:extLst>
            <c:ext xmlns:c16="http://schemas.microsoft.com/office/drawing/2014/chart" uri="{C3380CC4-5D6E-409C-BE32-E72D297353CC}">
              <c16:uniqueId val="{00000000-F58F-45AC-9C97-EFCB9B7DFF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749.43</c:v>
                </c:pt>
                <c:pt idx="4">
                  <c:v>698.04</c:v>
                </c:pt>
              </c:numCache>
            </c:numRef>
          </c:val>
          <c:smooth val="0"/>
          <c:extLst>
            <c:ext xmlns:c16="http://schemas.microsoft.com/office/drawing/2014/chart" uri="{C3380CC4-5D6E-409C-BE32-E72D297353CC}">
              <c16:uniqueId val="{00000001-F58F-45AC-9C97-EFCB9B7DFF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62.71</c:v>
                </c:pt>
                <c:pt idx="1">
                  <c:v>61.94</c:v>
                </c:pt>
                <c:pt idx="2">
                  <c:v>62.09</c:v>
                </c:pt>
                <c:pt idx="3">
                  <c:v>62.66</c:v>
                </c:pt>
                <c:pt idx="4">
                  <c:v>77.239999999999995</c:v>
                </c:pt>
              </c:numCache>
            </c:numRef>
          </c:val>
          <c:extLst>
            <c:ext xmlns:c16="http://schemas.microsoft.com/office/drawing/2014/chart" uri="{C3380CC4-5D6E-409C-BE32-E72D297353CC}">
              <c16:uniqueId val="{00000000-4D3A-4D8B-AE3C-A692F6ABFD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98.46</c:v>
                </c:pt>
                <c:pt idx="4">
                  <c:v>97.98</c:v>
                </c:pt>
              </c:numCache>
            </c:numRef>
          </c:val>
          <c:smooth val="0"/>
          <c:extLst>
            <c:ext xmlns:c16="http://schemas.microsoft.com/office/drawing/2014/chart" uri="{C3380CC4-5D6E-409C-BE32-E72D297353CC}">
              <c16:uniqueId val="{00000001-4D3A-4D8B-AE3C-A692F6ABFD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147.33000000000001</c:v>
                </c:pt>
                <c:pt idx="1">
                  <c:v>150</c:v>
                </c:pt>
                <c:pt idx="2">
                  <c:v>150</c:v>
                </c:pt>
                <c:pt idx="3">
                  <c:v>150</c:v>
                </c:pt>
                <c:pt idx="4">
                  <c:v>150</c:v>
                </c:pt>
              </c:numCache>
            </c:numRef>
          </c:val>
          <c:extLst>
            <c:ext xmlns:c16="http://schemas.microsoft.com/office/drawing/2014/chart" uri="{C3380CC4-5D6E-409C-BE32-E72D297353CC}">
              <c16:uniqueId val="{00000000-2117-455D-87C7-EB4B7F95E8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157.44999999999999</c:v>
                </c:pt>
                <c:pt idx="4">
                  <c:v>159.75</c:v>
                </c:pt>
              </c:numCache>
            </c:numRef>
          </c:val>
          <c:smooth val="0"/>
          <c:extLst>
            <c:ext xmlns:c16="http://schemas.microsoft.com/office/drawing/2014/chart" uri="{C3380CC4-5D6E-409C-BE32-E72D297353CC}">
              <c16:uniqueId val="{00000001-2117-455D-87C7-EB4B7F95E8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5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山梨県　甲斐市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6">
        <f>データ!S6</f>
        <v>76370</v>
      </c>
      <c r="AM8" s="46"/>
      <c r="AN8" s="46"/>
      <c r="AO8" s="46"/>
      <c r="AP8" s="46"/>
      <c r="AQ8" s="46"/>
      <c r="AR8" s="46"/>
      <c r="AS8" s="46"/>
      <c r="AT8" s="45">
        <f>データ!T6</f>
        <v>71.95</v>
      </c>
      <c r="AU8" s="45"/>
      <c r="AV8" s="45"/>
      <c r="AW8" s="45"/>
      <c r="AX8" s="45"/>
      <c r="AY8" s="45"/>
      <c r="AZ8" s="45"/>
      <c r="BA8" s="45"/>
      <c r="BB8" s="45">
        <f>データ!U6</f>
        <v>1061.43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61.28</v>
      </c>
      <c r="J10" s="45"/>
      <c r="K10" s="45"/>
      <c r="L10" s="45"/>
      <c r="M10" s="45"/>
      <c r="N10" s="45"/>
      <c r="O10" s="45"/>
      <c r="P10" s="45">
        <f>データ!P6</f>
        <v>79.06</v>
      </c>
      <c r="Q10" s="45"/>
      <c r="R10" s="45"/>
      <c r="S10" s="45"/>
      <c r="T10" s="45"/>
      <c r="U10" s="45"/>
      <c r="V10" s="45"/>
      <c r="W10" s="45">
        <f>データ!Q6</f>
        <v>93.42</v>
      </c>
      <c r="X10" s="45"/>
      <c r="Y10" s="45"/>
      <c r="Z10" s="45"/>
      <c r="AA10" s="45"/>
      <c r="AB10" s="45"/>
      <c r="AC10" s="45"/>
      <c r="AD10" s="46">
        <f>データ!R6</f>
        <v>2178</v>
      </c>
      <c r="AE10" s="46"/>
      <c r="AF10" s="46"/>
      <c r="AG10" s="46"/>
      <c r="AH10" s="46"/>
      <c r="AI10" s="46"/>
      <c r="AJ10" s="46"/>
      <c r="AK10" s="2"/>
      <c r="AL10" s="46">
        <f>データ!V6</f>
        <v>60066</v>
      </c>
      <c r="AM10" s="46"/>
      <c r="AN10" s="46"/>
      <c r="AO10" s="46"/>
      <c r="AP10" s="46"/>
      <c r="AQ10" s="46"/>
      <c r="AR10" s="46"/>
      <c r="AS10" s="46"/>
      <c r="AT10" s="45">
        <f>データ!W6</f>
        <v>13.24</v>
      </c>
      <c r="AU10" s="45"/>
      <c r="AV10" s="45"/>
      <c r="AW10" s="45"/>
      <c r="AX10" s="45"/>
      <c r="AY10" s="45"/>
      <c r="AZ10" s="45"/>
      <c r="BA10" s="45"/>
      <c r="BB10" s="45">
        <f>データ!X6</f>
        <v>4536.71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43"/>
      <c r="BN66" s="43"/>
      <c r="BO66" s="43"/>
      <c r="BP66" s="43"/>
      <c r="BQ66" s="43"/>
      <c r="BR66" s="43"/>
      <c r="BS66" s="43"/>
      <c r="BT66" s="43"/>
      <c r="BU66" s="43"/>
      <c r="BV66" s="43"/>
      <c r="BW66" s="43"/>
      <c r="BX66" s="43"/>
      <c r="BY66" s="43"/>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3"/>
      <c r="BN67" s="43"/>
      <c r="BO67" s="43"/>
      <c r="BP67" s="43"/>
      <c r="BQ67" s="43"/>
      <c r="BR67" s="43"/>
      <c r="BS67" s="43"/>
      <c r="BT67" s="43"/>
      <c r="BU67" s="43"/>
      <c r="BV67" s="43"/>
      <c r="BW67" s="43"/>
      <c r="BX67" s="43"/>
      <c r="BY67" s="43"/>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3"/>
      <c r="BN68" s="43"/>
      <c r="BO68" s="43"/>
      <c r="BP68" s="43"/>
      <c r="BQ68" s="43"/>
      <c r="BR68" s="43"/>
      <c r="BS68" s="43"/>
      <c r="BT68" s="43"/>
      <c r="BU68" s="43"/>
      <c r="BV68" s="43"/>
      <c r="BW68" s="43"/>
      <c r="BX68" s="43"/>
      <c r="BY68" s="43"/>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3"/>
      <c r="BN69" s="43"/>
      <c r="BO69" s="43"/>
      <c r="BP69" s="43"/>
      <c r="BQ69" s="43"/>
      <c r="BR69" s="43"/>
      <c r="BS69" s="43"/>
      <c r="BT69" s="43"/>
      <c r="BU69" s="43"/>
      <c r="BV69" s="43"/>
      <c r="BW69" s="43"/>
      <c r="BX69" s="43"/>
      <c r="BY69" s="43"/>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3"/>
      <c r="BN70" s="43"/>
      <c r="BO70" s="43"/>
      <c r="BP70" s="43"/>
      <c r="BQ70" s="43"/>
      <c r="BR70" s="43"/>
      <c r="BS70" s="43"/>
      <c r="BT70" s="43"/>
      <c r="BU70" s="43"/>
      <c r="BV70" s="43"/>
      <c r="BW70" s="43"/>
      <c r="BX70" s="43"/>
      <c r="BY70" s="43"/>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3"/>
      <c r="BN71" s="43"/>
      <c r="BO71" s="43"/>
      <c r="BP71" s="43"/>
      <c r="BQ71" s="43"/>
      <c r="BR71" s="43"/>
      <c r="BS71" s="43"/>
      <c r="BT71" s="43"/>
      <c r="BU71" s="43"/>
      <c r="BV71" s="43"/>
      <c r="BW71" s="43"/>
      <c r="BX71" s="43"/>
      <c r="BY71" s="43"/>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3"/>
      <c r="BN72" s="43"/>
      <c r="BO72" s="43"/>
      <c r="BP72" s="43"/>
      <c r="BQ72" s="43"/>
      <c r="BR72" s="43"/>
      <c r="BS72" s="43"/>
      <c r="BT72" s="43"/>
      <c r="BU72" s="43"/>
      <c r="BV72" s="43"/>
      <c r="BW72" s="43"/>
      <c r="BX72" s="43"/>
      <c r="BY72" s="43"/>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3"/>
      <c r="BN73" s="43"/>
      <c r="BO73" s="43"/>
      <c r="BP73" s="43"/>
      <c r="BQ73" s="43"/>
      <c r="BR73" s="43"/>
      <c r="BS73" s="43"/>
      <c r="BT73" s="43"/>
      <c r="BU73" s="43"/>
      <c r="BV73" s="43"/>
      <c r="BW73" s="43"/>
      <c r="BX73" s="43"/>
      <c r="BY73" s="43"/>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3"/>
      <c r="BN74" s="43"/>
      <c r="BO74" s="43"/>
      <c r="BP74" s="43"/>
      <c r="BQ74" s="43"/>
      <c r="BR74" s="43"/>
      <c r="BS74" s="43"/>
      <c r="BT74" s="43"/>
      <c r="BU74" s="43"/>
      <c r="BV74" s="43"/>
      <c r="BW74" s="43"/>
      <c r="BX74" s="43"/>
      <c r="BY74" s="43"/>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3"/>
      <c r="BN75" s="43"/>
      <c r="BO75" s="43"/>
      <c r="BP75" s="43"/>
      <c r="BQ75" s="43"/>
      <c r="BR75" s="43"/>
      <c r="BS75" s="43"/>
      <c r="BT75" s="43"/>
      <c r="BU75" s="43"/>
      <c r="BV75" s="43"/>
      <c r="BW75" s="43"/>
      <c r="BX75" s="43"/>
      <c r="BY75" s="43"/>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3"/>
      <c r="BN76" s="43"/>
      <c r="BO76" s="43"/>
      <c r="BP76" s="43"/>
      <c r="BQ76" s="43"/>
      <c r="BR76" s="43"/>
      <c r="BS76" s="43"/>
      <c r="BT76" s="43"/>
      <c r="BU76" s="43"/>
      <c r="BV76" s="43"/>
      <c r="BW76" s="43"/>
      <c r="BX76" s="43"/>
      <c r="BY76" s="43"/>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3"/>
      <c r="BN77" s="43"/>
      <c r="BO77" s="43"/>
      <c r="BP77" s="43"/>
      <c r="BQ77" s="43"/>
      <c r="BR77" s="43"/>
      <c r="BS77" s="43"/>
      <c r="BT77" s="43"/>
      <c r="BU77" s="43"/>
      <c r="BV77" s="43"/>
      <c r="BW77" s="43"/>
      <c r="BX77" s="43"/>
      <c r="BY77" s="43"/>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3"/>
      <c r="BN78" s="43"/>
      <c r="BO78" s="43"/>
      <c r="BP78" s="43"/>
      <c r="BQ78" s="43"/>
      <c r="BR78" s="43"/>
      <c r="BS78" s="43"/>
      <c r="BT78" s="43"/>
      <c r="BU78" s="43"/>
      <c r="BV78" s="43"/>
      <c r="BW78" s="43"/>
      <c r="BX78" s="43"/>
      <c r="BY78" s="43"/>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3"/>
      <c r="BN79" s="43"/>
      <c r="BO79" s="43"/>
      <c r="BP79" s="43"/>
      <c r="BQ79" s="43"/>
      <c r="BR79" s="43"/>
      <c r="BS79" s="43"/>
      <c r="BT79" s="43"/>
      <c r="BU79" s="43"/>
      <c r="BV79" s="43"/>
      <c r="BW79" s="43"/>
      <c r="BX79" s="43"/>
      <c r="BY79" s="43"/>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3"/>
      <c r="BN80" s="43"/>
      <c r="BO80" s="43"/>
      <c r="BP80" s="43"/>
      <c r="BQ80" s="43"/>
      <c r="BR80" s="43"/>
      <c r="BS80" s="43"/>
      <c r="BT80" s="43"/>
      <c r="BU80" s="43"/>
      <c r="BV80" s="43"/>
      <c r="BW80" s="43"/>
      <c r="BX80" s="43"/>
      <c r="BY80" s="43"/>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3"/>
      <c r="BN81" s="43"/>
      <c r="BO81" s="43"/>
      <c r="BP81" s="43"/>
      <c r="BQ81" s="43"/>
      <c r="BR81" s="43"/>
      <c r="BS81" s="43"/>
      <c r="BT81" s="43"/>
      <c r="BU81" s="43"/>
      <c r="BV81" s="43"/>
      <c r="BW81" s="43"/>
      <c r="BX81" s="43"/>
      <c r="BY81" s="43"/>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3vlMjniLkzbGFG76i9rN6bnFZPE+E8nx6XsnYZTolj7hxH6u2Qs+LEAfq2IYzX835yDQKgg7a9YRp+Qop6lfg==" saltValue="UX7ULDNp8mGs6Fqbom1n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192104</v>
      </c>
      <c r="D6" s="19">
        <f t="shared" si="3"/>
        <v>46</v>
      </c>
      <c r="E6" s="19">
        <f t="shared" si="3"/>
        <v>17</v>
      </c>
      <c r="F6" s="19">
        <f t="shared" si="3"/>
        <v>1</v>
      </c>
      <c r="G6" s="19">
        <f t="shared" si="3"/>
        <v>0</v>
      </c>
      <c r="H6" s="19" t="str">
        <f t="shared" si="3"/>
        <v>山梨県　甲斐市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61.28</v>
      </c>
      <c r="P6" s="20">
        <f t="shared" si="3"/>
        <v>79.06</v>
      </c>
      <c r="Q6" s="20">
        <f t="shared" si="3"/>
        <v>93.42</v>
      </c>
      <c r="R6" s="20">
        <f t="shared" si="3"/>
        <v>2178</v>
      </c>
      <c r="S6" s="20">
        <f t="shared" si="3"/>
        <v>76370</v>
      </c>
      <c r="T6" s="20">
        <f t="shared" si="3"/>
        <v>71.95</v>
      </c>
      <c r="U6" s="20">
        <f t="shared" si="3"/>
        <v>1061.43</v>
      </c>
      <c r="V6" s="20">
        <f t="shared" si="3"/>
        <v>60066</v>
      </c>
      <c r="W6" s="20">
        <f t="shared" si="3"/>
        <v>13.24</v>
      </c>
      <c r="X6" s="20">
        <f t="shared" si="3"/>
        <v>4536.71</v>
      </c>
      <c r="Y6" s="21">
        <f>IF(Y7="",NA(),Y7)</f>
        <v>101.89</v>
      </c>
      <c r="Z6" s="21">
        <f t="shared" ref="Z6:AH6" si="4">IF(Z7="",NA(),Z7)</f>
        <v>100.45</v>
      </c>
      <c r="AA6" s="21">
        <f t="shared" si="4"/>
        <v>103.24</v>
      </c>
      <c r="AB6" s="21">
        <f t="shared" si="4"/>
        <v>100.72</v>
      </c>
      <c r="AC6" s="21">
        <f t="shared" si="4"/>
        <v>105.08</v>
      </c>
      <c r="AD6" s="21">
        <f t="shared" si="4"/>
        <v>109.91</v>
      </c>
      <c r="AE6" s="21">
        <f t="shared" si="4"/>
        <v>108.61</v>
      </c>
      <c r="AF6" s="21">
        <f t="shared" si="4"/>
        <v>109.58</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5.35</v>
      </c>
      <c r="AR6" s="21">
        <f t="shared" si="5"/>
        <v>5.61</v>
      </c>
      <c r="AS6" s="21">
        <f t="shared" si="5"/>
        <v>6.26</v>
      </c>
      <c r="AT6" s="20" t="str">
        <f>IF(AT7="","",IF(AT7="-","【-】","【"&amp;SUBSTITUTE(TEXT(AT7,"#,##0.00"),"-","△")&amp;"】"))</f>
        <v>【3.12】</v>
      </c>
      <c r="AU6" s="21">
        <f>IF(AU7="",NA(),AU7)</f>
        <v>23.71</v>
      </c>
      <c r="AV6" s="21">
        <f t="shared" ref="AV6:BD6" si="6">IF(AV7="",NA(),AV7)</f>
        <v>23.69</v>
      </c>
      <c r="AW6" s="21">
        <f t="shared" si="6"/>
        <v>28.99</v>
      </c>
      <c r="AX6" s="21">
        <f t="shared" si="6"/>
        <v>49.08</v>
      </c>
      <c r="AY6" s="21">
        <f t="shared" si="6"/>
        <v>59.71</v>
      </c>
      <c r="AZ6" s="21">
        <f t="shared" si="6"/>
        <v>47.61</v>
      </c>
      <c r="BA6" s="21">
        <f t="shared" si="6"/>
        <v>52.69</v>
      </c>
      <c r="BB6" s="21">
        <f t="shared" si="6"/>
        <v>59.45</v>
      </c>
      <c r="BC6" s="21">
        <f t="shared" si="6"/>
        <v>76.319999999999993</v>
      </c>
      <c r="BD6" s="21">
        <f t="shared" si="6"/>
        <v>80.33</v>
      </c>
      <c r="BE6" s="20" t="str">
        <f>IF(BE7="","",IF(BE7="-","【-】","【"&amp;SUBSTITUTE(TEXT(BE7,"#,##0.00"),"-","△")&amp;"】"))</f>
        <v>【82.75】</v>
      </c>
      <c r="BF6" s="21">
        <f>IF(BF7="",NA(),BF7)</f>
        <v>1217.6099999999999</v>
      </c>
      <c r="BG6" s="21">
        <f t="shared" ref="BG6:BO6" si="7">IF(BG7="",NA(),BG7)</f>
        <v>863.17</v>
      </c>
      <c r="BH6" s="21">
        <f t="shared" si="7"/>
        <v>856.51</v>
      </c>
      <c r="BI6" s="21">
        <f t="shared" si="7"/>
        <v>582.32000000000005</v>
      </c>
      <c r="BJ6" s="21">
        <f t="shared" si="7"/>
        <v>384.39</v>
      </c>
      <c r="BK6" s="21">
        <f t="shared" si="7"/>
        <v>1092.22</v>
      </c>
      <c r="BL6" s="21">
        <f t="shared" si="7"/>
        <v>998.38</v>
      </c>
      <c r="BM6" s="21">
        <f t="shared" si="7"/>
        <v>925.32</v>
      </c>
      <c r="BN6" s="21">
        <f t="shared" si="7"/>
        <v>749.43</v>
      </c>
      <c r="BO6" s="21">
        <f t="shared" si="7"/>
        <v>698.04</v>
      </c>
      <c r="BP6" s="20" t="str">
        <f>IF(BP7="","",IF(BP7="-","【-】","【"&amp;SUBSTITUTE(TEXT(BP7,"#,##0.00"),"-","△")&amp;"】"))</f>
        <v>【602.56】</v>
      </c>
      <c r="BQ6" s="21">
        <f>IF(BQ7="",NA(),BQ7)</f>
        <v>62.71</v>
      </c>
      <c r="BR6" s="21">
        <f t="shared" ref="BR6:BZ6" si="8">IF(BR7="",NA(),BR7)</f>
        <v>61.94</v>
      </c>
      <c r="BS6" s="21">
        <f t="shared" si="8"/>
        <v>62.09</v>
      </c>
      <c r="BT6" s="21">
        <f t="shared" si="8"/>
        <v>62.66</v>
      </c>
      <c r="BU6" s="21">
        <f t="shared" si="8"/>
        <v>77.239999999999995</v>
      </c>
      <c r="BV6" s="21">
        <f t="shared" si="8"/>
        <v>97.53</v>
      </c>
      <c r="BW6" s="21">
        <f t="shared" si="8"/>
        <v>95.92</v>
      </c>
      <c r="BX6" s="21">
        <f t="shared" si="8"/>
        <v>96.98</v>
      </c>
      <c r="BY6" s="21">
        <f t="shared" si="8"/>
        <v>98.46</v>
      </c>
      <c r="BZ6" s="21">
        <f t="shared" si="8"/>
        <v>97.98</v>
      </c>
      <c r="CA6" s="20" t="str">
        <f>IF(CA7="","",IF(CA7="-","【-】","【"&amp;SUBSTITUTE(TEXT(CA7,"#,##0.00"),"-","△")&amp;"】"))</f>
        <v>【97.94】</v>
      </c>
      <c r="CB6" s="21">
        <f>IF(CB7="",NA(),CB7)</f>
        <v>147.33000000000001</v>
      </c>
      <c r="CC6" s="21">
        <f t="shared" ref="CC6:CK6" si="9">IF(CC7="",NA(),CC7)</f>
        <v>150</v>
      </c>
      <c r="CD6" s="21">
        <f t="shared" si="9"/>
        <v>150</v>
      </c>
      <c r="CE6" s="21">
        <f t="shared" si="9"/>
        <v>150</v>
      </c>
      <c r="CF6" s="21">
        <f t="shared" si="9"/>
        <v>150</v>
      </c>
      <c r="CG6" s="21">
        <f t="shared" si="9"/>
        <v>155.83000000000001</v>
      </c>
      <c r="CH6" s="21">
        <f t="shared" si="9"/>
        <v>156.75</v>
      </c>
      <c r="CI6" s="21">
        <f t="shared" si="9"/>
        <v>153.54</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51.2</v>
      </c>
      <c r="CT6" s="21">
        <f t="shared" si="10"/>
        <v>57.32</v>
      </c>
      <c r="CU6" s="21">
        <f t="shared" si="10"/>
        <v>63.71</v>
      </c>
      <c r="CV6" s="21">
        <f t="shared" si="10"/>
        <v>64.95</v>
      </c>
      <c r="CW6" s="20" t="str">
        <f>IF(CW7="","",IF(CW7="-","【-】","【"&amp;SUBSTITUTE(TEXT(CW7,"#,##0.00"),"-","△")&amp;"】"))</f>
        <v>【60.13】</v>
      </c>
      <c r="CX6" s="21">
        <f>IF(CX7="",NA(),CX7)</f>
        <v>86.98</v>
      </c>
      <c r="CY6" s="21">
        <f t="shared" ref="CY6:DG6" si="11">IF(CY7="",NA(),CY7)</f>
        <v>87.15</v>
      </c>
      <c r="CZ6" s="21">
        <f t="shared" si="11"/>
        <v>87.79</v>
      </c>
      <c r="DA6" s="21">
        <f t="shared" si="11"/>
        <v>88.07</v>
      </c>
      <c r="DB6" s="21">
        <f t="shared" si="11"/>
        <v>88.79</v>
      </c>
      <c r="DC6" s="21">
        <f t="shared" si="11"/>
        <v>85.82</v>
      </c>
      <c r="DD6" s="21">
        <f t="shared" si="11"/>
        <v>85.03</v>
      </c>
      <c r="DE6" s="21">
        <f t="shared" si="11"/>
        <v>85.96</v>
      </c>
      <c r="DF6" s="21">
        <f t="shared" si="11"/>
        <v>92.89</v>
      </c>
      <c r="DG6" s="21">
        <f t="shared" si="11"/>
        <v>93.08</v>
      </c>
      <c r="DH6" s="20" t="str">
        <f>IF(DH7="","",IF(DH7="-","【-】","【"&amp;SUBSTITUTE(TEXT(DH7,"#,##0.00"),"-","△")&amp;"】"))</f>
        <v>【96.00】</v>
      </c>
      <c r="DI6" s="21">
        <f>IF(DI7="",NA(),DI7)</f>
        <v>2.72</v>
      </c>
      <c r="DJ6" s="21">
        <f t="shared" ref="DJ6:DR6" si="12">IF(DJ7="",NA(),DJ7)</f>
        <v>5.36</v>
      </c>
      <c r="DK6" s="21">
        <f t="shared" si="12"/>
        <v>7.98</v>
      </c>
      <c r="DL6" s="21">
        <f t="shared" si="12"/>
        <v>10.47</v>
      </c>
      <c r="DM6" s="21">
        <f t="shared" si="12"/>
        <v>12.92</v>
      </c>
      <c r="DN6" s="21">
        <f t="shared" si="12"/>
        <v>15.29</v>
      </c>
      <c r="DO6" s="21">
        <f t="shared" si="12"/>
        <v>17.809999999999999</v>
      </c>
      <c r="DP6" s="21">
        <f t="shared" si="12"/>
        <v>19.96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0.83</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0.06</v>
      </c>
      <c r="EL6" s="21">
        <f t="shared" si="14"/>
        <v>0.09</v>
      </c>
      <c r="EM6" s="21">
        <f t="shared" si="14"/>
        <v>0.06</v>
      </c>
      <c r="EN6" s="21">
        <f t="shared" si="14"/>
        <v>0.08</v>
      </c>
      <c r="EO6" s="20" t="str">
        <f>IF(EO7="","",IF(EO7="-","【-】","【"&amp;SUBSTITUTE(TEXT(EO7,"#,##0.00"),"-","△")&amp;"】"))</f>
        <v>【0.19】</v>
      </c>
    </row>
    <row r="7" spans="1:148" s="22" customFormat="1" x14ac:dyDescent="0.15">
      <c r="A7" s="14"/>
      <c r="B7" s="23">
        <v>2024</v>
      </c>
      <c r="C7" s="23">
        <v>192104</v>
      </c>
      <c r="D7" s="23">
        <v>46</v>
      </c>
      <c r="E7" s="23">
        <v>17</v>
      </c>
      <c r="F7" s="23">
        <v>1</v>
      </c>
      <c r="G7" s="23">
        <v>0</v>
      </c>
      <c r="H7" s="23" t="s">
        <v>95</v>
      </c>
      <c r="I7" s="23" t="s">
        <v>96</v>
      </c>
      <c r="J7" s="23" t="s">
        <v>97</v>
      </c>
      <c r="K7" s="23" t="s">
        <v>98</v>
      </c>
      <c r="L7" s="23" t="s">
        <v>99</v>
      </c>
      <c r="M7" s="23" t="s">
        <v>100</v>
      </c>
      <c r="N7" s="24" t="s">
        <v>101</v>
      </c>
      <c r="O7" s="24">
        <v>61.28</v>
      </c>
      <c r="P7" s="24">
        <v>79.06</v>
      </c>
      <c r="Q7" s="24">
        <v>93.42</v>
      </c>
      <c r="R7" s="24">
        <v>2178</v>
      </c>
      <c r="S7" s="24">
        <v>76370</v>
      </c>
      <c r="T7" s="24">
        <v>71.95</v>
      </c>
      <c r="U7" s="24">
        <v>1061.43</v>
      </c>
      <c r="V7" s="24">
        <v>60066</v>
      </c>
      <c r="W7" s="24">
        <v>13.24</v>
      </c>
      <c r="X7" s="24">
        <v>4536.71</v>
      </c>
      <c r="Y7" s="24">
        <v>101.89</v>
      </c>
      <c r="Z7" s="24">
        <v>100.45</v>
      </c>
      <c r="AA7" s="24">
        <v>103.24</v>
      </c>
      <c r="AB7" s="24">
        <v>100.72</v>
      </c>
      <c r="AC7" s="24">
        <v>105.08</v>
      </c>
      <c r="AD7" s="24">
        <v>109.91</v>
      </c>
      <c r="AE7" s="24">
        <v>108.61</v>
      </c>
      <c r="AF7" s="24">
        <v>109.58</v>
      </c>
      <c r="AG7" s="24">
        <v>107.64</v>
      </c>
      <c r="AH7" s="24">
        <v>106.35</v>
      </c>
      <c r="AI7" s="24">
        <v>105.36</v>
      </c>
      <c r="AJ7" s="24">
        <v>0</v>
      </c>
      <c r="AK7" s="24">
        <v>0</v>
      </c>
      <c r="AL7" s="24">
        <v>0</v>
      </c>
      <c r="AM7" s="24">
        <v>0</v>
      </c>
      <c r="AN7" s="24">
        <v>0</v>
      </c>
      <c r="AO7" s="24">
        <v>9.42</v>
      </c>
      <c r="AP7" s="24">
        <v>11.49</v>
      </c>
      <c r="AQ7" s="24">
        <v>5.35</v>
      </c>
      <c r="AR7" s="24">
        <v>5.61</v>
      </c>
      <c r="AS7" s="24">
        <v>6.26</v>
      </c>
      <c r="AT7" s="24">
        <v>3.12</v>
      </c>
      <c r="AU7" s="24">
        <v>23.71</v>
      </c>
      <c r="AV7" s="24">
        <v>23.69</v>
      </c>
      <c r="AW7" s="24">
        <v>28.99</v>
      </c>
      <c r="AX7" s="24">
        <v>49.08</v>
      </c>
      <c r="AY7" s="24">
        <v>59.71</v>
      </c>
      <c r="AZ7" s="24">
        <v>47.61</v>
      </c>
      <c r="BA7" s="24">
        <v>52.69</v>
      </c>
      <c r="BB7" s="24">
        <v>59.45</v>
      </c>
      <c r="BC7" s="24">
        <v>76.319999999999993</v>
      </c>
      <c r="BD7" s="24">
        <v>80.33</v>
      </c>
      <c r="BE7" s="24">
        <v>82.75</v>
      </c>
      <c r="BF7" s="24">
        <v>1217.6099999999999</v>
      </c>
      <c r="BG7" s="24">
        <v>863.17</v>
      </c>
      <c r="BH7" s="24">
        <v>856.51</v>
      </c>
      <c r="BI7" s="24">
        <v>582.32000000000005</v>
      </c>
      <c r="BJ7" s="24">
        <v>384.39</v>
      </c>
      <c r="BK7" s="24">
        <v>1092.22</v>
      </c>
      <c r="BL7" s="24">
        <v>998.38</v>
      </c>
      <c r="BM7" s="24">
        <v>925.32</v>
      </c>
      <c r="BN7" s="24">
        <v>749.43</v>
      </c>
      <c r="BO7" s="24">
        <v>698.04</v>
      </c>
      <c r="BP7" s="24">
        <v>602.55999999999995</v>
      </c>
      <c r="BQ7" s="24">
        <v>62.71</v>
      </c>
      <c r="BR7" s="24">
        <v>61.94</v>
      </c>
      <c r="BS7" s="24">
        <v>62.09</v>
      </c>
      <c r="BT7" s="24">
        <v>62.66</v>
      </c>
      <c r="BU7" s="24">
        <v>77.239999999999995</v>
      </c>
      <c r="BV7" s="24">
        <v>97.53</v>
      </c>
      <c r="BW7" s="24">
        <v>95.92</v>
      </c>
      <c r="BX7" s="24">
        <v>96.98</v>
      </c>
      <c r="BY7" s="24">
        <v>98.46</v>
      </c>
      <c r="BZ7" s="24">
        <v>97.98</v>
      </c>
      <c r="CA7" s="24">
        <v>97.94</v>
      </c>
      <c r="CB7" s="24">
        <v>147.33000000000001</v>
      </c>
      <c r="CC7" s="24">
        <v>150</v>
      </c>
      <c r="CD7" s="24">
        <v>150</v>
      </c>
      <c r="CE7" s="24">
        <v>150</v>
      </c>
      <c r="CF7" s="24">
        <v>150</v>
      </c>
      <c r="CG7" s="24">
        <v>155.83000000000001</v>
      </c>
      <c r="CH7" s="24">
        <v>156.75</v>
      </c>
      <c r="CI7" s="24">
        <v>153.54</v>
      </c>
      <c r="CJ7" s="24">
        <v>157.44999999999999</v>
      </c>
      <c r="CK7" s="24">
        <v>159.75</v>
      </c>
      <c r="CL7" s="24">
        <v>140.97999999999999</v>
      </c>
      <c r="CM7" s="24" t="s">
        <v>101</v>
      </c>
      <c r="CN7" s="24" t="s">
        <v>101</v>
      </c>
      <c r="CO7" s="24" t="s">
        <v>101</v>
      </c>
      <c r="CP7" s="24" t="s">
        <v>101</v>
      </c>
      <c r="CQ7" s="24" t="s">
        <v>101</v>
      </c>
      <c r="CR7" s="24">
        <v>61.51</v>
      </c>
      <c r="CS7" s="24">
        <v>51.2</v>
      </c>
      <c r="CT7" s="24">
        <v>57.32</v>
      </c>
      <c r="CU7" s="24">
        <v>63.71</v>
      </c>
      <c r="CV7" s="24">
        <v>64.95</v>
      </c>
      <c r="CW7" s="24">
        <v>60.13</v>
      </c>
      <c r="CX7" s="24">
        <v>86.98</v>
      </c>
      <c r="CY7" s="24">
        <v>87.15</v>
      </c>
      <c r="CZ7" s="24">
        <v>87.79</v>
      </c>
      <c r="DA7" s="24">
        <v>88.07</v>
      </c>
      <c r="DB7" s="24">
        <v>88.79</v>
      </c>
      <c r="DC7" s="24">
        <v>85.82</v>
      </c>
      <c r="DD7" s="24">
        <v>85.03</v>
      </c>
      <c r="DE7" s="24">
        <v>85.96</v>
      </c>
      <c r="DF7" s="24">
        <v>92.89</v>
      </c>
      <c r="DG7" s="24">
        <v>93.08</v>
      </c>
      <c r="DH7" s="24">
        <v>96</v>
      </c>
      <c r="DI7" s="24">
        <v>2.72</v>
      </c>
      <c r="DJ7" s="24">
        <v>5.36</v>
      </c>
      <c r="DK7" s="24">
        <v>7.98</v>
      </c>
      <c r="DL7" s="24">
        <v>10.47</v>
      </c>
      <c r="DM7" s="24">
        <v>12.92</v>
      </c>
      <c r="DN7" s="24">
        <v>15.29</v>
      </c>
      <c r="DO7" s="24">
        <v>17.809999999999999</v>
      </c>
      <c r="DP7" s="24">
        <v>19.96</v>
      </c>
      <c r="DQ7" s="24">
        <v>29.93</v>
      </c>
      <c r="DR7" s="24">
        <v>31.89</v>
      </c>
      <c r="DS7" s="24">
        <v>42.2</v>
      </c>
      <c r="DT7" s="24">
        <v>0</v>
      </c>
      <c r="DU7" s="24">
        <v>0</v>
      </c>
      <c r="DV7" s="24">
        <v>0</v>
      </c>
      <c r="DW7" s="24">
        <v>0</v>
      </c>
      <c r="DX7" s="24">
        <v>0</v>
      </c>
      <c r="DY7" s="24">
        <v>0.11</v>
      </c>
      <c r="DZ7" s="24">
        <v>0.64</v>
      </c>
      <c r="EA7" s="24">
        <v>0.83</v>
      </c>
      <c r="EB7" s="24">
        <v>2.74</v>
      </c>
      <c r="EC7" s="24">
        <v>3.24</v>
      </c>
      <c r="ED7" s="24">
        <v>9.4600000000000009</v>
      </c>
      <c r="EE7" s="24">
        <v>0</v>
      </c>
      <c r="EF7" s="24">
        <v>0</v>
      </c>
      <c r="EG7" s="24">
        <v>0</v>
      </c>
      <c r="EH7" s="24">
        <v>0</v>
      </c>
      <c r="EI7" s="24">
        <v>0</v>
      </c>
      <c r="EJ7" s="24">
        <v>0.15</v>
      </c>
      <c r="EK7" s="24">
        <v>0.06</v>
      </c>
      <c r="EL7" s="24">
        <v>0.09</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藤井亮一</cp:lastModifiedBy>
  <dcterms:created xsi:type="dcterms:W3CDTF">2025-12-23T06:00:39Z</dcterms:created>
  <dcterms:modified xsi:type="dcterms:W3CDTF">2026-01-29T01:04:18Z</dcterms:modified>
  <cp:category/>
</cp:coreProperties>
</file>