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Office\fsv\24上下水道局\01上下水道総務\01総務担当\06各種統計・調査\01.経営比較分析表\経営比較分析表R7（6年度決算）\03.北杜市→市町村課\"/>
    </mc:Choice>
  </mc:AlternateContent>
  <xr:revisionPtr revIDLastSave="0" documentId="13_ncr:1_{6B00EE1E-6E99-4B30-8DA5-740F56AE1B0A}" xr6:coauthVersionLast="47" xr6:coauthVersionMax="47" xr10:uidLastSave="{00000000-0000-0000-0000-000000000000}"/>
  <workbookProtection workbookAlgorithmName="SHA-512" workbookHashValue="oR9zJ3vcQv1usUyl980N6MwkrMjYruM4znN78b3D4zJxTAajSHQ/bhyZq64Pg92+kvqsdXrUN6jMoJnn2oa1dA==" workbookSaltValue="fHzLuIml6S8WYBH9EEU9x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I10"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<sst xmlns="http://schemas.openxmlformats.org/spreadsheetml/2006/main" count="253" uniqueCount="115">
  <si>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</si>
  <si>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</si>
  <si>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</si>
  <si>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</si>
  <si>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</si>
  <si>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</si>
  <si>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</si>
  <si>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</si>
  <si>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</si>
  <si>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</si>
  <si>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</si>
  <si>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</si>
  <si>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</si>
  <si>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</si>
  <si>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</si>
  <si>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</si>
  <si>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</si>
  <si>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</si>
  <si>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</si>
  <si>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</si>
  <si>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</si>
  <si>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</si>
  <si>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</si>
  <si>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</si>
  <si>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</si>
  <si>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</si>
  <si>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</si>
  <si>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</si>
  <si>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</si>
  <si>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</si>
  <si>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</si>
  <si>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</si>
  <si>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</si>
  <si>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</si>
  <si>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</si>
  <si>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</si>
  <si>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</si>
  <si>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</si>
  <si>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</si>
  <si>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</si>
  <si>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</si>
  <si>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</si>
  <si>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</si>
  <si>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</si>
  <si>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</si>
  <si>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</si>
  <si>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</si>
  <si>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</si>
  <si>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</si>
  <si>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</si>
  <si>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</si>
  <si>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</si>
  <si>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</si>
  <si>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</si>
  <si>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</si>
  <si>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</si>
  <si>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</si>
  <si>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</si>
  <si>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</si>
  <si>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</si>
  <si>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</si>
  <si>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</si>
  <si>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</si>
  <si>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</si>
  <si>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</si>
  <si>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</si>
  <si>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</si>
  <si>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</si>
  <si>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</si>
  <si>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</si>
  <si>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</si>
  <si>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</si>
  <si>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</si>
  <si>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</si>
  <si>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</si>
  <si>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</si>
  <si>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</si>
  <si>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</si>
  <si>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</si>
  <si>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</si>
  <si>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</si>
  <si>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</si>
  <si>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</si>
  <si>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</si>
  <si>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</si>
  <si>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</si>
  <si>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</si>
  <si>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</si>
  <si>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</si>
  <si>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</si>
  <si>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</si>
  <si>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</si>
  <si>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</si>
  <si>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</si>
  <si>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</si>
  <si>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北杜市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</si>
  <si>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</si>
  <si>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</si>
  <si>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</si>
  <si>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</si>
  <si>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</si>
  <si>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</si>
  <si>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</si>
  <si>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</si>
  <si>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</si>
  <si>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</si>
  <si>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</si>
  <si>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</si>
  <si>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</si>
  <si>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</si>
  <si>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</si>
  <si>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</si>
  <si>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この事業は、市が設置管理している浄化槽整備事業であり、有形固定資産の約50％を償却していることから、徐々に修繕や更新の需要が高まってきている。法定検査・定期清掃時に点検を行い、長寿命化を実施しながら順次更新を行う必要がある。</t>
  </si>
  <si>
    <t>　健全経営の水準とされる経常収支比率は、水準である100％を上回っているが、欠損金が生じないように、一般会計繰入金で不足額を補填している状況である。
　また、料金水準の妥当性を示す料金回収率は、汚水処理原価の減少に伴い、前年度比10.93％の増加となったが、依然として100％を大きく下回っている。
　流動比率は企業債償還額のピークを超えたことから、年々改善されている状況であり、類似団体平均を大きく上回る結果となったが、今後は、施設の長寿命化に努める必要があり、更新工事の実施に際し、企業債への依存度に留意するとともに、受益者負担が原則の公営企業における公費負担の在り方についても検討を行う必要がある。
　なお、施設利用率が類似団体平均よりも低い状況であることから、今後は、過疎化による人口の減少により一人当たりから発生する汚水量も減少する見込のため、施設の遊休化はより進行することが予想される。</t>
    <rPh sb="1" eb="5">
      <t>ケンゼンケイエイ</t>
    </rPh>
    <rPh sb="6" eb="8">
      <t>スイジュン</t>
    </rPh>
    <rPh sb="20" eb="22">
      <t>スイジュン</t>
    </rPh>
    <rPh sb="30" eb="32">
      <t>ウワマワ</t>
    </rPh>
    <rPh sb="50" eb="54">
      <t>イッパンカイケイ</t>
    </rPh>
    <rPh sb="54" eb="57">
      <t>クリイレキン</t>
    </rPh>
    <rPh sb="58" eb="61">
      <t>フソクガク</t>
    </rPh>
    <rPh sb="62" eb="64">
      <t>ホテン</t>
    </rPh>
    <rPh sb="68" eb="70">
      <t>ジョウキョウ</t>
    </rPh>
    <rPh sb="97" eb="103">
      <t>オスイショリゲンカ</t>
    </rPh>
    <rPh sb="104" eb="106">
      <t>ゲンショウ</t>
    </rPh>
    <rPh sb="107" eb="108">
      <t>トモナ</t>
    </rPh>
    <rPh sb="110" eb="114">
      <t>ゼンネンドヒ</t>
    </rPh>
    <rPh sb="121" eb="123">
      <t>ゾウカ</t>
    </rPh>
    <rPh sb="129" eb="131">
      <t>イゼン</t>
    </rPh>
    <rPh sb="139" eb="140">
      <t>オオ</t>
    </rPh>
    <rPh sb="156" eb="159">
      <t>キギョウサイ</t>
    </rPh>
    <rPh sb="159" eb="162">
      <t>ショウカンガク</t>
    </rPh>
    <rPh sb="167" eb="168">
      <t>コ</t>
    </rPh>
    <rPh sb="175" eb="177">
      <t>ネンネン</t>
    </rPh>
    <rPh sb="177" eb="179">
      <t>カイゼン</t>
    </rPh>
    <rPh sb="184" eb="186">
      <t>ジョウキョウ</t>
    </rPh>
    <rPh sb="197" eb="198">
      <t>オオ</t>
    </rPh>
    <rPh sb="237" eb="239">
      <t>ジッシ</t>
    </rPh>
    <rPh sb="240" eb="241">
      <t>サイ</t>
    </rPh>
    <rPh sb="324" eb="326">
      <t>ジョウキョウ</t>
    </rPh>
    <rPh sb="371" eb="373">
      <t>ミコミ</t>
    </rPh>
    <phoneticPr fontId="4"/>
  </si>
  <si>
    <t xml:space="preserve">　本市の特定地域生活排水処理事業は、令和2年4月より地方公営企業会計に移行した。平成29年度から組織編成や公金徴収業務の民間委託を行い経営の健全化に努めたが、過疎化により人口減少が進む地区であり、今後も料金収入が減る見込みであることから、経営状況は一層厳しさを増すことが予想される。
　そのため、令和5年度に策定した「北杜市上下水道事業経営基本計画」に基づき、より一層財政収支の適正を図り経営の健全化を図ることが求められる。
</t>
    <rPh sb="81" eb="82">
      <t>カ</t>
    </rPh>
    <rPh sb="85" eb="89">
      <t>ジンコウゲンショウ</t>
    </rPh>
    <rPh sb="166" eb="16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</si>
</sst>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93-4437-82E5-557F70344F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93-4437-82E5-557F70344F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43.75</c:v>
                </c:pt>
                <c:pt idx="1">
                  <c:v>43.75</c:v>
                </c:pt>
                <c:pt idx="2">
                  <c:v>38.39</c:v>
                </c:pt>
                <c:pt idx="3">
                  <c:v>37.5</c:v>
                </c:pt>
                <c:pt idx="4">
                  <c:v>37.5</c:v>
                </c:pt>
              </c:numCache>
            </c:numRef>
          </c:val>
          <c:extLst>
            <c:ext xmlns:c16="http://schemas.microsoft.com/office/drawing/2014/chart" uri="{C3380CC4-5D6E-409C-BE32-E72D297353CC}">
              <c16:uniqueId val="{00000000-6FD0-4D33-AACB-6A2C3A8A8D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6FD0-4D33-AACB-6A2C3A8A8D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92.67</c:v>
                </c:pt>
                <c:pt idx="1">
                  <c:v>91.71</c:v>
                </c:pt>
                <c:pt idx="2">
                  <c:v>92.67</c:v>
                </c:pt>
                <c:pt idx="3">
                  <c:v>92.67</c:v>
                </c:pt>
                <c:pt idx="4">
                  <c:v>92.13</c:v>
                </c:pt>
              </c:numCache>
            </c:numRef>
          </c:val>
          <c:extLst>
            <c:ext xmlns:c16="http://schemas.microsoft.com/office/drawing/2014/chart" uri="{C3380CC4-5D6E-409C-BE32-E72D297353CC}">
              <c16:uniqueId val="{00000000-A0DC-4349-9C17-2B415BDC61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A0DC-4349-9C17-2B415BDC61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98.74</c:v>
                </c:pt>
                <c:pt idx="1">
                  <c:v>107.28</c:v>
                </c:pt>
                <c:pt idx="2">
                  <c:v>78.36</c:v>
                </c:pt>
                <c:pt idx="3">
                  <c:v>112.5</c:v>
                </c:pt>
                <c:pt idx="4">
                  <c:v>128.29</c:v>
                </c:pt>
              </c:numCache>
            </c:numRef>
          </c:val>
          <c:extLst>
            <c:ext xmlns:c16="http://schemas.microsoft.com/office/drawing/2014/chart" uri="{C3380CC4-5D6E-409C-BE32-E72D297353CC}">
              <c16:uniqueId val="{00000000-9C29-49C6-BA6C-668825FF67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C29-49C6-BA6C-668825FF67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43.75</c:v>
                </c:pt>
                <c:pt idx="1">
                  <c:v>46.99</c:v>
                </c:pt>
                <c:pt idx="2">
                  <c:v>50.23</c:v>
                </c:pt>
                <c:pt idx="3">
                  <c:v>53.47</c:v>
                </c:pt>
                <c:pt idx="4">
                  <c:v>56.7</c:v>
                </c:pt>
              </c:numCache>
            </c:numRef>
          </c:val>
          <c:extLst>
            <c:ext xmlns:c16="http://schemas.microsoft.com/office/drawing/2014/chart" uri="{C3380CC4-5D6E-409C-BE32-E72D297353CC}">
              <c16:uniqueId val="{00000000-0CE0-4B8D-81C1-2C754A4178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0CE0-4B8D-81C1-2C754A4178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80-482A-97D6-CDDF728372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80-482A-97D6-CDDF728372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5.2</c:v>
                </c:pt>
                <c:pt idx="1">
                  <c:v>0</c:v>
                </c:pt>
                <c:pt idx="2" formatCode="#,##0.00;&quot;△&quot;#,##0.00;&quot;-&quot;">
                  <c:v>75.25</c:v>
                </c:pt>
                <c:pt idx="3" formatCode="#,##0.00;&quot;△&quot;#,##0.00;&quot;-&quot;">
                  <c:v>15.25</c:v>
                </c:pt>
                <c:pt idx="4">
                  <c:v>0</c:v>
                </c:pt>
              </c:numCache>
            </c:numRef>
          </c:val>
          <c:extLst>
            <c:ext xmlns:c16="http://schemas.microsoft.com/office/drawing/2014/chart" uri="{C3380CC4-5D6E-409C-BE32-E72D297353CC}">
              <c16:uniqueId val="{00000000-47A2-45C2-A7B9-A31783FC65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7A2-45C2-A7B9-A31783FC65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20.16</c:v>
                </c:pt>
                <c:pt idx="1">
                  <c:v>76.8</c:v>
                </c:pt>
                <c:pt idx="2">
                  <c:v>107.16</c:v>
                </c:pt>
                <c:pt idx="3">
                  <c:v>159.35</c:v>
                </c:pt>
                <c:pt idx="4">
                  <c:v>244.84</c:v>
                </c:pt>
              </c:numCache>
            </c:numRef>
          </c:val>
          <c:extLst>
            <c:ext xmlns:c16="http://schemas.microsoft.com/office/drawing/2014/chart" uri="{C3380CC4-5D6E-409C-BE32-E72D297353CC}">
              <c16:uniqueId val="{00000000-3BD6-4DDA-B1B2-8D71D138C8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3BD6-4DDA-B1B2-8D71D138C8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64-4828-A5F6-1F730225DE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7364-4828-A5F6-1F730225DE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58.19</c:v>
                </c:pt>
                <c:pt idx="1">
                  <c:v>55.48</c:v>
                </c:pt>
                <c:pt idx="2">
                  <c:v>47.36</c:v>
                </c:pt>
                <c:pt idx="3">
                  <c:v>53.52</c:v>
                </c:pt>
                <c:pt idx="4">
                  <c:v>64.45</c:v>
                </c:pt>
              </c:numCache>
            </c:numRef>
          </c:val>
          <c:extLst>
            <c:ext xmlns:c16="http://schemas.microsoft.com/office/drawing/2014/chart" uri="{C3380CC4-5D6E-409C-BE32-E72D297353CC}">
              <c16:uniqueId val="{00000000-B7CC-4A7C-B339-607C182D6C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B7CC-4A7C-B339-607C182D6C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195.95</c:v>
                </c:pt>
                <c:pt idx="1">
                  <c:v>214.41</c:v>
                </c:pt>
                <c:pt idx="2">
                  <c:v>234.88</c:v>
                </c:pt>
                <c:pt idx="3">
                  <c:v>222.28</c:v>
                </c:pt>
                <c:pt idx="4">
                  <c:v>183.41</c:v>
                </c:pt>
              </c:numCache>
            </c:numRef>
          </c:val>
          <c:extLst>
            <c:ext xmlns:c16="http://schemas.microsoft.com/office/drawing/2014/chart" uri="{C3380CC4-5D6E-409C-BE32-E72D297353CC}">
              <c16:uniqueId val="{00000000-C600-4CA2-8DD9-3F10432B24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C600-4CA2-8DD9-3F10432B24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1" zoomScale="85" zoomScaleNormal="8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北杜市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45380</v>
      </c>
      <c r="AM8" s="45"/>
      <c r="AN8" s="45"/>
      <c r="AO8" s="45"/>
      <c r="AP8" s="45"/>
      <c r="AQ8" s="45"/>
      <c r="AR8" s="45"/>
      <c r="AS8" s="45"/>
      <c r="AT8" s="44">
        <f>データ!T6</f>
        <v>602.48</v>
      </c>
      <c r="AU8" s="44"/>
      <c r="AV8" s="44"/>
      <c r="AW8" s="44"/>
      <c r="AX8" s="44"/>
      <c r="AY8" s="44"/>
      <c r="AZ8" s="44"/>
      <c r="BA8" s="44"/>
      <c r="BB8" s="44">
        <f>データ!U6</f>
        <v>75.319999999999993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42.38</v>
      </c>
      <c r="J10" s="44"/>
      <c r="K10" s="44"/>
      <c r="L10" s="44"/>
      <c r="M10" s="44"/>
      <c r="N10" s="44"/>
      <c r="O10" s="44"/>
      <c r="P10" s="44">
        <f>データ!P6</f>
        <v>0.39</v>
      </c>
      <c r="Q10" s="44"/>
      <c r="R10" s="44"/>
      <c r="S10" s="44"/>
      <c r="T10" s="44"/>
      <c r="U10" s="44"/>
      <c r="V10" s="44"/>
      <c r="W10" s="44">
        <f>データ!Q6</f>
        <v>100</v>
      </c>
      <c r="X10" s="44"/>
      <c r="Y10" s="44"/>
      <c r="Z10" s="44"/>
      <c r="AA10" s="44"/>
      <c r="AB10" s="44"/>
      <c r="AC10" s="44"/>
      <c r="AD10" s="45">
        <f>データ!R6</f>
        <v>2090</v>
      </c>
      <c r="AE10" s="45"/>
      <c r="AF10" s="45"/>
      <c r="AG10" s="45"/>
      <c r="AH10" s="45"/>
      <c r="AI10" s="45"/>
      <c r="AJ10" s="45"/>
      <c r="AK10" s="2"/>
      <c r="AL10" s="45">
        <f>データ!V6</f>
        <v>178</v>
      </c>
      <c r="AM10" s="45"/>
      <c r="AN10" s="45"/>
      <c r="AO10" s="45"/>
      <c r="AP10" s="45"/>
      <c r="AQ10" s="45"/>
      <c r="AR10" s="45"/>
      <c r="AS10" s="45"/>
      <c r="AT10" s="44">
        <f>データ!W6</f>
        <v>0.13</v>
      </c>
      <c r="AU10" s="44"/>
      <c r="AV10" s="44"/>
      <c r="AW10" s="44"/>
      <c r="AX10" s="44"/>
      <c r="AY10" s="44"/>
      <c r="AZ10" s="44"/>
      <c r="BA10" s="44"/>
      <c r="BB10" s="44">
        <f>データ!X6</f>
        <v>1369.23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SrKLcnFYYkwUaF0RWuS11ETNYCG6ZNFO67ODUPOfwpv3+MNDEr+xfn823u/CgP1pVl/Px7QefVcTYbwhyG4Hg==" saltValue="z4H5Wc/GGtNI7LdeVBS2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192091</v>
      </c>
      <c r="D6" s="19">
        <f t="shared" si="3"/>
        <v>46</v>
      </c>
      <c r="E6" s="19">
        <f t="shared" si="3"/>
        <v>18</v>
      </c>
      <c r="F6" s="19">
        <f t="shared" si="3"/>
        <v>0</v>
      </c>
      <c r="G6" s="19">
        <f t="shared" si="3"/>
        <v>0</v>
      </c>
      <c r="H6" s="19" t="str">
        <f t="shared" si="3"/>
        <v>山梨県　北杜市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42.38</v>
      </c>
      <c r="P6" s="20">
        <f t="shared" si="3"/>
        <v>0.39</v>
      </c>
      <c r="Q6" s="20">
        <f t="shared" si="3"/>
        <v>100</v>
      </c>
      <c r="R6" s="20">
        <f t="shared" si="3"/>
        <v>2090</v>
      </c>
      <c r="S6" s="20">
        <f t="shared" si="3"/>
        <v>45380</v>
      </c>
      <c r="T6" s="20">
        <f t="shared" si="3"/>
        <v>602.48</v>
      </c>
      <c r="U6" s="20">
        <f t="shared" si="3"/>
        <v>75.319999999999993</v>
      </c>
      <c r="V6" s="20">
        <f t="shared" si="3"/>
        <v>178</v>
      </c>
      <c r="W6" s="20">
        <f t="shared" si="3"/>
        <v>0.13</v>
      </c>
      <c r="X6" s="20">
        <f t="shared" si="3"/>
        <v>1369.23</v>
      </c>
      <c r="Y6" s="21">
        <f>IF(Y7="",NA(),Y7)</f>
        <v>98.74</v>
      </c>
      <c r="Z6" s="21">
        <f t="shared" ref="Z6:AH6" si="4">IF(Z7="",NA(),Z7)</f>
        <v>107.28</v>
      </c>
      <c r="AA6" s="21">
        <f t="shared" si="4"/>
        <v>78.36</v>
      </c>
      <c r="AB6" s="21">
        <f t="shared" si="4"/>
        <v>112.5</v>
      </c>
      <c r="AC6" s="21">
        <f t="shared" si="4"/>
        <v>128.29</v>
      </c>
      <c r="AD6" s="21">
        <f t="shared" si="4"/>
        <v>99.03</v>
      </c>
      <c r="AE6" s="21">
        <f t="shared" si="4"/>
        <v>100.41</v>
      </c>
      <c r="AF6" s="21">
        <f t="shared" si="4"/>
        <v>100.17</v>
      </c>
      <c r="AG6" s="21">
        <f t="shared" si="4"/>
        <v>96.95</v>
      </c>
      <c r="AH6" s="21">
        <f t="shared" si="4"/>
        <v>99.24</v>
      </c>
      <c r="AI6" s="20" t="str">
        <f>IF(AI7="","",IF(AI7="-","【-】","【"&amp;SUBSTITUTE(TEXT(AI7,"#,##0.00"),"-","△")&amp;"】"))</f>
        <v>【100.06】</v>
      </c>
      <c r="AJ6" s="21">
        <f>IF(AJ7="",NA(),AJ7)</f>
        <v>5.2</v>
      </c>
      <c r="AK6" s="20">
        <f t="shared" ref="AK6:AS6" si="5">IF(AK7="",NA(),AK7)</f>
        <v>0</v>
      </c>
      <c r="AL6" s="21">
        <f t="shared" si="5"/>
        <v>75.25</v>
      </c>
      <c r="AM6" s="21">
        <f t="shared" si="5"/>
        <v>15.25</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20.16</v>
      </c>
      <c r="AV6" s="21">
        <f t="shared" ref="AV6:BD6" si="6">IF(AV7="",NA(),AV7)</f>
        <v>76.8</v>
      </c>
      <c r="AW6" s="21">
        <f t="shared" si="6"/>
        <v>107.16</v>
      </c>
      <c r="AX6" s="21">
        <f t="shared" si="6"/>
        <v>159.35</v>
      </c>
      <c r="AY6" s="21">
        <f t="shared" si="6"/>
        <v>244.84</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58.19</v>
      </c>
      <c r="BR6" s="21">
        <f t="shared" ref="BR6:BZ6" si="8">IF(BR7="",NA(),BR7)</f>
        <v>55.48</v>
      </c>
      <c r="BS6" s="21">
        <f t="shared" si="8"/>
        <v>47.36</v>
      </c>
      <c r="BT6" s="21">
        <f t="shared" si="8"/>
        <v>53.52</v>
      </c>
      <c r="BU6" s="21">
        <f t="shared" si="8"/>
        <v>64.45</v>
      </c>
      <c r="BV6" s="21">
        <f t="shared" si="8"/>
        <v>60.59</v>
      </c>
      <c r="BW6" s="21">
        <f t="shared" si="8"/>
        <v>60</v>
      </c>
      <c r="BX6" s="21">
        <f t="shared" si="8"/>
        <v>59.01</v>
      </c>
      <c r="BY6" s="21">
        <f t="shared" si="8"/>
        <v>56.06</v>
      </c>
      <c r="BZ6" s="21">
        <f t="shared" si="8"/>
        <v>53.25</v>
      </c>
      <c r="CA6" s="20" t="str">
        <f>IF(CA7="","",IF(CA7="-","【-】","【"&amp;SUBSTITUTE(TEXT(CA7,"#,##0.00"),"-","△")&amp;"】"))</f>
        <v>【51.14】</v>
      </c>
      <c r="CB6" s="21">
        <f>IF(CB7="",NA(),CB7)</f>
        <v>195.95</v>
      </c>
      <c r="CC6" s="21">
        <f t="shared" ref="CC6:CK6" si="9">IF(CC7="",NA(),CC7)</f>
        <v>214.41</v>
      </c>
      <c r="CD6" s="21">
        <f t="shared" si="9"/>
        <v>234.88</v>
      </c>
      <c r="CE6" s="21">
        <f t="shared" si="9"/>
        <v>222.28</v>
      </c>
      <c r="CF6" s="21">
        <f t="shared" si="9"/>
        <v>183.41</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43.75</v>
      </c>
      <c r="CN6" s="21">
        <f t="shared" ref="CN6:CV6" si="10">IF(CN7="",NA(),CN7)</f>
        <v>43.75</v>
      </c>
      <c r="CO6" s="21">
        <f t="shared" si="10"/>
        <v>38.39</v>
      </c>
      <c r="CP6" s="21">
        <f t="shared" si="10"/>
        <v>37.5</v>
      </c>
      <c r="CQ6" s="21">
        <f t="shared" si="10"/>
        <v>37.5</v>
      </c>
      <c r="CR6" s="21">
        <f t="shared" si="10"/>
        <v>58.19</v>
      </c>
      <c r="CS6" s="21">
        <f t="shared" si="10"/>
        <v>56.52</v>
      </c>
      <c r="CT6" s="21">
        <f t="shared" si="10"/>
        <v>88.45</v>
      </c>
      <c r="CU6" s="21">
        <f t="shared" si="10"/>
        <v>54.08</v>
      </c>
      <c r="CV6" s="21">
        <f t="shared" si="10"/>
        <v>52.59</v>
      </c>
      <c r="CW6" s="20" t="str">
        <f>IF(CW7="","",IF(CW7="-","【-】","【"&amp;SUBSTITUTE(TEXT(CW7,"#,##0.00"),"-","△")&amp;"】"))</f>
        <v>【54.37】</v>
      </c>
      <c r="CX6" s="21">
        <f>IF(CX7="",NA(),CX7)</f>
        <v>92.67</v>
      </c>
      <c r="CY6" s="21">
        <f t="shared" ref="CY6:DG6" si="11">IF(CY7="",NA(),CY7)</f>
        <v>91.71</v>
      </c>
      <c r="CZ6" s="21">
        <f t="shared" si="11"/>
        <v>92.67</v>
      </c>
      <c r="DA6" s="21">
        <f t="shared" si="11"/>
        <v>92.67</v>
      </c>
      <c r="DB6" s="21">
        <f t="shared" si="11"/>
        <v>92.13</v>
      </c>
      <c r="DC6" s="21">
        <f t="shared" si="11"/>
        <v>87.8</v>
      </c>
      <c r="DD6" s="21">
        <f t="shared" si="11"/>
        <v>88.43</v>
      </c>
      <c r="DE6" s="21">
        <f t="shared" si="11"/>
        <v>90.34</v>
      </c>
      <c r="DF6" s="21">
        <f t="shared" si="11"/>
        <v>90.57</v>
      </c>
      <c r="DG6" s="21">
        <f t="shared" si="11"/>
        <v>87.02</v>
      </c>
      <c r="DH6" s="20" t="str">
        <f>IF(DH7="","",IF(DH7="-","【-】","【"&amp;SUBSTITUTE(TEXT(DH7,"#,##0.00"),"-","△")&amp;"】"))</f>
        <v>【84.89】</v>
      </c>
      <c r="DI6" s="21">
        <f>IF(DI7="",NA(),DI7)</f>
        <v>43.75</v>
      </c>
      <c r="DJ6" s="21">
        <f t="shared" ref="DJ6:DR6" si="12">IF(DJ7="",NA(),DJ7)</f>
        <v>46.99</v>
      </c>
      <c r="DK6" s="21">
        <f t="shared" si="12"/>
        <v>50.23</v>
      </c>
      <c r="DL6" s="21">
        <f t="shared" si="12"/>
        <v>53.47</v>
      </c>
      <c r="DM6" s="21">
        <f t="shared" si="12"/>
        <v>56.7</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192091</v>
      </c>
      <c r="D7" s="23">
        <v>46</v>
      </c>
      <c r="E7" s="23">
        <v>18</v>
      </c>
      <c r="F7" s="23">
        <v>0</v>
      </c>
      <c r="G7" s="23">
        <v>0</v>
      </c>
      <c r="H7" s="23" t="s">
        <v>95</v>
      </c>
      <c r="I7" s="23" t="s">
        <v>96</v>
      </c>
      <c r="J7" s="23" t="s">
        <v>97</v>
      </c>
      <c r="K7" s="23" t="s">
        <v>98</v>
      </c>
      <c r="L7" s="23" t="s">
        <v>99</v>
      </c>
      <c r="M7" s="23" t="s">
        <v>100</v>
      </c>
      <c r="N7" s="24" t="s">
        <v>101</v>
      </c>
      <c r="O7" s="24">
        <v>42.38</v>
      </c>
      <c r="P7" s="24">
        <v>0.39</v>
      </c>
      <c r="Q7" s="24">
        <v>100</v>
      </c>
      <c r="R7" s="24">
        <v>2090</v>
      </c>
      <c r="S7" s="24">
        <v>45380</v>
      </c>
      <c r="T7" s="24">
        <v>602.48</v>
      </c>
      <c r="U7" s="24">
        <v>75.319999999999993</v>
      </c>
      <c r="V7" s="24">
        <v>178</v>
      </c>
      <c r="W7" s="24">
        <v>0.13</v>
      </c>
      <c r="X7" s="24">
        <v>1369.23</v>
      </c>
      <c r="Y7" s="24">
        <v>98.74</v>
      </c>
      <c r="Z7" s="24">
        <v>107.28</v>
      </c>
      <c r="AA7" s="24">
        <v>78.36</v>
      </c>
      <c r="AB7" s="24">
        <v>112.5</v>
      </c>
      <c r="AC7" s="24">
        <v>128.29</v>
      </c>
      <c r="AD7" s="24">
        <v>99.03</v>
      </c>
      <c r="AE7" s="24">
        <v>100.41</v>
      </c>
      <c r="AF7" s="24">
        <v>100.17</v>
      </c>
      <c r="AG7" s="24">
        <v>96.95</v>
      </c>
      <c r="AH7" s="24">
        <v>99.24</v>
      </c>
      <c r="AI7" s="24">
        <v>100.06</v>
      </c>
      <c r="AJ7" s="24">
        <v>5.2</v>
      </c>
      <c r="AK7" s="24">
        <v>0</v>
      </c>
      <c r="AL7" s="24">
        <v>75.25</v>
      </c>
      <c r="AM7" s="24">
        <v>15.25</v>
      </c>
      <c r="AN7" s="24">
        <v>0</v>
      </c>
      <c r="AO7" s="24">
        <v>74.239999999999995</v>
      </c>
      <c r="AP7" s="24">
        <v>83.92</v>
      </c>
      <c r="AQ7" s="24">
        <v>89.31</v>
      </c>
      <c r="AR7" s="24">
        <v>91.33</v>
      </c>
      <c r="AS7" s="24">
        <v>89.91</v>
      </c>
      <c r="AT7" s="24">
        <v>84.61</v>
      </c>
      <c r="AU7" s="24">
        <v>20.16</v>
      </c>
      <c r="AV7" s="24">
        <v>76.8</v>
      </c>
      <c r="AW7" s="24">
        <v>107.16</v>
      </c>
      <c r="AX7" s="24">
        <v>159.35</v>
      </c>
      <c r="AY7" s="24">
        <v>244.84</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58.19</v>
      </c>
      <c r="BR7" s="24">
        <v>55.48</v>
      </c>
      <c r="BS7" s="24">
        <v>47.36</v>
      </c>
      <c r="BT7" s="24">
        <v>53.52</v>
      </c>
      <c r="BU7" s="24">
        <v>64.45</v>
      </c>
      <c r="BV7" s="24">
        <v>60.59</v>
      </c>
      <c r="BW7" s="24">
        <v>60</v>
      </c>
      <c r="BX7" s="24">
        <v>59.01</v>
      </c>
      <c r="BY7" s="24">
        <v>56.06</v>
      </c>
      <c r="BZ7" s="24">
        <v>53.25</v>
      </c>
      <c r="CA7" s="24">
        <v>51.14</v>
      </c>
      <c r="CB7" s="24">
        <v>195.95</v>
      </c>
      <c r="CC7" s="24">
        <v>214.41</v>
      </c>
      <c r="CD7" s="24">
        <v>234.88</v>
      </c>
      <c r="CE7" s="24">
        <v>222.28</v>
      </c>
      <c r="CF7" s="24">
        <v>183.41</v>
      </c>
      <c r="CG7" s="24">
        <v>280.23</v>
      </c>
      <c r="CH7" s="24">
        <v>282.70999999999998</v>
      </c>
      <c r="CI7" s="24">
        <v>291.82</v>
      </c>
      <c r="CJ7" s="24">
        <v>304.36</v>
      </c>
      <c r="CK7" s="24">
        <v>325.45</v>
      </c>
      <c r="CL7" s="24">
        <v>329.31</v>
      </c>
      <c r="CM7" s="24">
        <v>43.75</v>
      </c>
      <c r="CN7" s="24">
        <v>43.75</v>
      </c>
      <c r="CO7" s="24">
        <v>38.39</v>
      </c>
      <c r="CP7" s="24">
        <v>37.5</v>
      </c>
      <c r="CQ7" s="24">
        <v>37.5</v>
      </c>
      <c r="CR7" s="24">
        <v>58.19</v>
      </c>
      <c r="CS7" s="24">
        <v>56.52</v>
      </c>
      <c r="CT7" s="24">
        <v>88.45</v>
      </c>
      <c r="CU7" s="24">
        <v>54.08</v>
      </c>
      <c r="CV7" s="24">
        <v>52.59</v>
      </c>
      <c r="CW7" s="24">
        <v>54.37</v>
      </c>
      <c r="CX7" s="24">
        <v>92.67</v>
      </c>
      <c r="CY7" s="24">
        <v>91.71</v>
      </c>
      <c r="CZ7" s="24">
        <v>92.67</v>
      </c>
      <c r="DA7" s="24">
        <v>92.67</v>
      </c>
      <c r="DB7" s="24">
        <v>92.13</v>
      </c>
      <c r="DC7" s="24">
        <v>87.8</v>
      </c>
      <c r="DD7" s="24">
        <v>88.43</v>
      </c>
      <c r="DE7" s="24">
        <v>90.34</v>
      </c>
      <c r="DF7" s="24">
        <v>90.57</v>
      </c>
      <c r="DG7" s="24">
        <v>87.02</v>
      </c>
      <c r="DH7" s="24">
        <v>84.89</v>
      </c>
      <c r="DI7" s="24">
        <v>43.75</v>
      </c>
      <c r="DJ7" s="24">
        <v>46.99</v>
      </c>
      <c r="DK7" s="24">
        <v>50.23</v>
      </c>
      <c r="DL7" s="24">
        <v>53.47</v>
      </c>
      <c r="DM7" s="24">
        <v>56.7</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信吾</cp:lastModifiedBy>
  <dcterms:created xsi:type="dcterms:W3CDTF">2025-12-23T06:30:27Z</dcterms:created>
  <dcterms:modified xsi:type="dcterms:W3CDTF">2026-01-26T01:47:03Z</dcterms:modified>
  <cp:category/>
</cp:coreProperties>
</file>