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Office\fsv\24上下水道局\01上下水道総務\01総務担当\06各種統計・調査\01.経営比較分析表\経営比較分析表R7（6年度決算）\03.北杜市→市町村課\"/>
    </mc:Choice>
  </mc:AlternateContent>
  <xr:revisionPtr revIDLastSave="0" documentId="13_ncr:1_{F21AD4CE-3820-4CFF-A6D9-50A4DADA1775}" xr6:coauthVersionLast="47" xr6:coauthVersionMax="47" xr10:uidLastSave="{00000000-0000-0000-0000-000000000000}"/>
  <workbookProtection workbookAlgorithmName="SHA-512" workbookHashValue="RWCC4Y0+dW/5yDXUp7n291mIa7LB3EI3UlrIP9mLZ6kFZGgeWO8mfnqsGv5rPIleIPJ0AeZPvqFx3nrKdCBGQQ==" workbookSaltValue="G2Zxx3/Y2sNqvJeFDQHFeg=="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K85" i="4"/>
  <c r="F85" i="4"/>
  <c r="AL10" i="4"/>
  <c r="I10" i="4"/>
  <c r="I8"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<sst xmlns="http://schemas.openxmlformats.org/spreadsheetml/2006/main" count="231" uniqueCount="117">
  <si>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</si>
  <si>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</si>
  <si>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</si>
  <si>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</si>
  <si>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</si>
  <si>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</si>
  <si>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</si>
  <si>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</si>
  <si>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</si>
  <si>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</si>
  <si>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</si>
  <si>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</si>
  <si>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</si>
  <si>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</si>
  <si>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</si>
  <si>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</si>
  <si>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</si>
  <si>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</si>
  <si>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</si>
  <si>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</si>
  <si>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</si>
  <si>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</si>
  <si>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</si>
  <si>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</si>
  <si>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</si>
  <si>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</si>
  <si>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</si>
  <si>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</si>
  <si>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</si>
  <si>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</si>
  <si>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</si>
  <si>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</si>
  <si>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</si>
  <si>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</si>
  <si>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</si>
  <si>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</si>
  <si>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</si>
  <si>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</si>
  <si>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</si>
  <si>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</si>
  <si>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</si>
  <si>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</si>
  <si>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</si>
  <si>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</si>
  <si>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</si>
  <si>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</si>
  <si>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</si>
  <si>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</si>
  <si>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</si>
  <si>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</si>
  <si>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</si>
  <si>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</si>
  <si>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</si>
  <si>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</si>
  <si>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</si>
  <si>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</si>
  <si>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</si>
  <si>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</si>
  <si>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</si>
  <si>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</si>
  <si>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</si>
  <si>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</si>
  <si>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</si>
  <si>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</si>
  <si>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</si>
  <si>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</si>
  <si>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</si>
  <si>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</si>
  <si>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</si>
  <si>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</si>
  <si>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</si>
  <si>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</si>
  <si>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</si>
  <si>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</si>
  <si>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</si>
  <si>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</si>
  <si>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</si>
  <si>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</si>
  <si>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</si>
  <si>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</si>
  <si>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</si>
  <si>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</si>
  <si>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</si>
  <si>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</si>
  <si>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</si>
  <si>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</si>
  <si>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</si>
  <si>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</si>
  <si>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</si>
  <si>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</si>
  <si>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</si>
  <si>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</si>
  <si>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</si>
  <si>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</si>
  <si>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</si>
  <si>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</si>
  <si>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山梨県　北杜市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</si>
  <si>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</si>
  <si>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</si>
  <si>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</si>
  <si>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</si>
  <si>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</si>
  <si>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</si>
  <si>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</si>
  <si>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</si>
  <si>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</si>
  <si>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</si>
  <si>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</si>
  <si>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</si>
  <si>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</si>
  <si>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</si>
  <si>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</si>
  <si>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</si>
  <si>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</si>
  <si>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r>
      <rPr>
        <sz val="11"/>
        <rFont val="ＭＳ ゴシック"/>
        <family val="3"/>
        <charset val="128"/>
      </rPr>
      <t>　管渠老朽化率は、供用開始から31年であるため、法定耐用年数を経過していないことから、算出されてはいないものの、有形固定資産減価償却率は他団体を大きく上回るため、管渠を含めた下水道施設の更新需要が高まってきている。</t>
    </r>
    <r>
      <rPr>
        <sz val="11"/>
        <color rgb="FFFF0000"/>
        <rFont val="ＭＳ ゴシック"/>
        <family val="3"/>
        <charset val="128"/>
      </rPr>
      <t xml:space="preserve">
</t>
    </r>
    <r>
      <rPr>
        <sz val="11"/>
        <rFont val="ＭＳ ゴシック"/>
        <family val="3"/>
        <charset val="128"/>
      </rPr>
      <t>　更新の際には、特定環境保全公共下水道事業への統合や設備のダウンサイジングを検討するなど、経費削減に努める必要がある。</t>
    </r>
    <rPh sb="1" eb="3">
      <t>カンキョ</t>
    </rPh>
    <rPh sb="3" eb="6">
      <t>ロウキュウカ</t>
    </rPh>
    <rPh sb="6" eb="7">
      <t>リツ</t>
    </rPh>
    <rPh sb="9" eb="13">
      <t>キョウヨウカイシ</t>
    </rPh>
    <rPh sb="17" eb="18">
      <t>ネン</t>
    </rPh>
    <rPh sb="24" eb="30">
      <t>ホウテイタイヨウネンスウ</t>
    </rPh>
    <rPh sb="31" eb="33">
      <t>ケイカ</t>
    </rPh>
    <rPh sb="43" eb="45">
      <t>サンシュツ</t>
    </rPh>
    <rPh sb="62" eb="64">
      <t>ゲンカ</t>
    </rPh>
    <rPh sb="64" eb="67">
      <t>ショウキャクリツ</t>
    </rPh>
    <rPh sb="68" eb="71">
      <t>タダンタイ</t>
    </rPh>
    <rPh sb="72" eb="73">
      <t>オオ</t>
    </rPh>
    <rPh sb="75" eb="77">
      <t>ウワマワ</t>
    </rPh>
    <rPh sb="81" eb="83">
      <t>カンキョ</t>
    </rPh>
    <rPh sb="84" eb="85">
      <t>フク</t>
    </rPh>
    <rPh sb="87" eb="90">
      <t>ゲスイドウ</t>
    </rPh>
    <rPh sb="90" eb="92">
      <t>シセツ</t>
    </rPh>
    <rPh sb="116" eb="122">
      <t>トクテイカンキョウホゼン</t>
    </rPh>
    <rPh sb="122" eb="129">
      <t>コウキョウゲスイドウジギョウ</t>
    </rPh>
    <rPh sb="131" eb="133">
      <t>トウゴウ</t>
    </rPh>
    <rPh sb="134" eb="136">
      <t>セツビ</t>
    </rPh>
    <rPh sb="146" eb="148">
      <t>ケントウ</t>
    </rPh>
    <rPh sb="153" eb="155">
      <t>ケイヒ</t>
    </rPh>
    <rPh sb="155" eb="157">
      <t>サクゲン</t>
    </rPh>
    <rPh sb="158" eb="159">
      <t>ツト</t>
    </rPh>
    <phoneticPr fontId="4"/>
  </si>
  <si>
    <t>　健全経営の水準とされる経常収支比率は、100％を上回っているが、料金水準の妥当性を示す経費回収率も100％を下回っていることから、一般会計繰入金でかろうじて均衡を保っているにすぎず、建設改良事業の財源を確保できる水準となっていない状況である。
　また、近年は流動比率が改善されてきてはいるものの、水準である100％を大きく下回っており、債務に対して支払い能力が低く、一般会計繰入金により負債を賄っている状況に過ぎない。
　企業債残高対事業規模比率は算出されていないが、企業債の償還を一般会計繰入金により賄っていることが要因である。
　水洗化率は類似団体より下回り、水洗化率向上に取り組む必要があるが、新たに管渠等を整備する際は、企業債残高の減少を踏まえ、企業債への依存度に留意するとともに、地理的要因等により整備に係る費用対効果の検証と併せて、受益者負担が原則の公営企業における公費負担の在り方についても検討を行いながら、持続的な事業運営を行っていく必要がある。
　今後は人口減少に伴う使用料収入及び汚水処理量の減少が見込まれることから、終末処理場の統合やユニット式の処理方法等により、汚水処理量の増減に対応できる方式への転換を検討するなど、汚水処理原価の抑制に努めていく必要がある。</t>
    <rPh sb="25" eb="27">
      <t>ウワマワ</t>
    </rPh>
    <rPh sb="127" eb="129">
      <t>キンネン</t>
    </rPh>
    <rPh sb="135" eb="137">
      <t>カイゼン</t>
    </rPh>
    <rPh sb="149" eb="151">
      <t>スイジュン</t>
    </rPh>
    <rPh sb="205" eb="206">
      <t>ス</t>
    </rPh>
    <rPh sb="225" eb="227">
      <t>サンシュツ</t>
    </rPh>
    <rPh sb="369" eb="370">
      <t>アワ</t>
    </rPh>
    <rPh sb="412" eb="415">
      <t>ジゾクテキ</t>
    </rPh>
    <rPh sb="416" eb="420">
      <t>ジギョウウンエイ</t>
    </rPh>
    <rPh sb="421" eb="422">
      <t>オコナ</t>
    </rPh>
    <rPh sb="434" eb="436">
      <t>コンゴ</t>
    </rPh>
    <rPh sb="442" eb="443">
      <t>トモナ</t>
    </rPh>
    <rPh sb="444" eb="449">
      <t>シヨウリョウシュウニュウ</t>
    </rPh>
    <rPh sb="449" eb="450">
      <t>オヨ</t>
    </rPh>
    <rPh sb="451" eb="456">
      <t>オスイショリリョウ</t>
    </rPh>
    <rPh sb="457" eb="459">
      <t>ゲンショウ</t>
    </rPh>
    <rPh sb="460" eb="462">
      <t>ミコ</t>
    </rPh>
    <rPh sb="529" eb="531">
      <t>ヨクセイ</t>
    </rPh>
    <rPh sb="532" eb="533">
      <t>ツト</t>
    </rPh>
    <rPh sb="537" eb="539">
      <t>ヒツヨウ</t>
    </rPh>
    <phoneticPr fontId="4"/>
  </si>
  <si>
    <t>　本市の下水道事業は、令和2年の地方公営企業会計への移行に際し、組織編制及び公金徴収業務の民間委託などの事務の効率化を行い、経営の健全化に努めてきたが、人口減少や節水意識の向上により、有収水量の大幅な増加が見込めないなど、今後の経営は一層厳しさを増す状況となることが予想される。
　そのため、令和5年度に策定した「北杜市上下水道事業経営基本計画」に基づき、PPP/PFI等の導入検討を行い、より包括的に維持管理を行うことによるランニングコストの抑制と、ストックマネジメントによる施設の統廃合に取り組むなど、より一層財政収支の適正を図り経営の健全化を図ることが求められる。</t>
    <rPh sb="4" eb="5">
      <t>ゲ</t>
    </rPh>
    <rPh sb="164" eb="166">
      <t>ジギョウ</t>
    </rPh>
    <rPh sb="187" eb="191">
      <t>ドウニュウケントウ</t>
    </rPh>
    <rPh sb="192" eb="193">
      <t>オコナ</t>
    </rPh>
    <rPh sb="239" eb="241">
      <t>シセツ</t>
    </rPh>
    <rPh sb="242" eb="245">
      <t>トウハイゴウ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</si>
</sst>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036-447A-B430-8BC8A8D7B14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0.02</c:v>
                </c:pt>
                <c:pt idx="4">
                  <c:v>0.02</c:v>
                </c:pt>
              </c:numCache>
            </c:numRef>
          </c:val>
          <c:smooth val="0"/>
          <c:extLst>
            <c:ext xmlns:c16="http://schemas.microsoft.com/office/drawing/2014/chart" uri="{C3380CC4-5D6E-409C-BE32-E72D297353CC}">
              <c16:uniqueId val="{00000001-7036-447A-B430-8BC8A8D7B14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42.45</c:v>
                </c:pt>
                <c:pt idx="1">
                  <c:v>39.85</c:v>
                </c:pt>
                <c:pt idx="2">
                  <c:v>38.03</c:v>
                </c:pt>
                <c:pt idx="3">
                  <c:v>37</c:v>
                </c:pt>
                <c:pt idx="4">
                  <c:v>62.18</c:v>
                </c:pt>
              </c:numCache>
            </c:numRef>
          </c:val>
          <c:extLst>
            <c:ext xmlns:c16="http://schemas.microsoft.com/office/drawing/2014/chart" uri="{C3380CC4-5D6E-409C-BE32-E72D297353CC}">
              <c16:uniqueId val="{00000000-E5A5-41C8-B656-3F8838222BC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52.63</c:v>
                </c:pt>
                <c:pt idx="4">
                  <c:v>52.34</c:v>
                </c:pt>
              </c:numCache>
            </c:numRef>
          </c:val>
          <c:smooth val="0"/>
          <c:extLst>
            <c:ext xmlns:c16="http://schemas.microsoft.com/office/drawing/2014/chart" uri="{C3380CC4-5D6E-409C-BE32-E72D297353CC}">
              <c16:uniqueId val="{00000001-E5A5-41C8-B656-3F8838222BC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78.87</c:v>
                </c:pt>
                <c:pt idx="1">
                  <c:v>78.91</c:v>
                </c:pt>
                <c:pt idx="2">
                  <c:v>78.94</c:v>
                </c:pt>
                <c:pt idx="3">
                  <c:v>79.31</c:v>
                </c:pt>
                <c:pt idx="4">
                  <c:v>80.239999999999995</c:v>
                </c:pt>
              </c:numCache>
            </c:numRef>
          </c:val>
          <c:extLst>
            <c:ext xmlns:c16="http://schemas.microsoft.com/office/drawing/2014/chart" uri="{C3380CC4-5D6E-409C-BE32-E72D297353CC}">
              <c16:uniqueId val="{00000000-34BC-4213-81AC-2A60BB45465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90.32</c:v>
                </c:pt>
                <c:pt idx="4">
                  <c:v>90.05</c:v>
                </c:pt>
              </c:numCache>
            </c:numRef>
          </c:val>
          <c:smooth val="0"/>
          <c:extLst>
            <c:ext xmlns:c16="http://schemas.microsoft.com/office/drawing/2014/chart" uri="{C3380CC4-5D6E-409C-BE32-E72D297353CC}">
              <c16:uniqueId val="{00000001-34BC-4213-81AC-2A60BB45465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108.64</c:v>
                </c:pt>
                <c:pt idx="1">
                  <c:v>101.91</c:v>
                </c:pt>
                <c:pt idx="2">
                  <c:v>93.21</c:v>
                </c:pt>
                <c:pt idx="3">
                  <c:v>107.33</c:v>
                </c:pt>
                <c:pt idx="4">
                  <c:v>105.94</c:v>
                </c:pt>
              </c:numCache>
            </c:numRef>
          </c:val>
          <c:extLst>
            <c:ext xmlns:c16="http://schemas.microsoft.com/office/drawing/2014/chart" uri="{C3380CC4-5D6E-409C-BE32-E72D297353CC}">
              <c16:uniqueId val="{00000000-8C0E-40E9-9617-617C6F31FAD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103.07</c:v>
                </c:pt>
                <c:pt idx="4">
                  <c:v>103.04</c:v>
                </c:pt>
              </c:numCache>
            </c:numRef>
          </c:val>
          <c:smooth val="0"/>
          <c:extLst>
            <c:ext xmlns:c16="http://schemas.microsoft.com/office/drawing/2014/chart" uri="{C3380CC4-5D6E-409C-BE32-E72D297353CC}">
              <c16:uniqueId val="{00000001-8C0E-40E9-9617-617C6F31FAD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48.26</c:v>
                </c:pt>
                <c:pt idx="1">
                  <c:v>50</c:v>
                </c:pt>
                <c:pt idx="2">
                  <c:v>51.68</c:v>
                </c:pt>
                <c:pt idx="3">
                  <c:v>53.31</c:v>
                </c:pt>
                <c:pt idx="4">
                  <c:v>54.78</c:v>
                </c:pt>
              </c:numCache>
            </c:numRef>
          </c:val>
          <c:extLst>
            <c:ext xmlns:c16="http://schemas.microsoft.com/office/drawing/2014/chart" uri="{C3380CC4-5D6E-409C-BE32-E72D297353CC}">
              <c16:uniqueId val="{00000000-BE68-4DBC-891F-B948AFD1BF7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30.5</c:v>
                </c:pt>
                <c:pt idx="4">
                  <c:v>30.49</c:v>
                </c:pt>
              </c:numCache>
            </c:numRef>
          </c:val>
          <c:smooth val="0"/>
          <c:extLst>
            <c:ext xmlns:c16="http://schemas.microsoft.com/office/drawing/2014/chart" uri="{C3380CC4-5D6E-409C-BE32-E72D297353CC}">
              <c16:uniqueId val="{00000001-BE68-4DBC-891F-B948AFD1BF7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2FE-48FF-A96E-774ED415529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0.05</c:v>
                </c:pt>
              </c:numCache>
            </c:numRef>
          </c:val>
          <c:smooth val="0"/>
          <c:extLst>
            <c:ext xmlns:c16="http://schemas.microsoft.com/office/drawing/2014/chart" uri="{C3380CC4-5D6E-409C-BE32-E72D297353CC}">
              <c16:uniqueId val="{00000001-A2FE-48FF-A96E-774ED415529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BA8-43C6-9119-854477423B4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120.64</c:v>
                </c:pt>
                <c:pt idx="4">
                  <c:v>100.31</c:v>
                </c:pt>
              </c:numCache>
            </c:numRef>
          </c:val>
          <c:smooth val="0"/>
          <c:extLst>
            <c:ext xmlns:c16="http://schemas.microsoft.com/office/drawing/2014/chart" uri="{C3380CC4-5D6E-409C-BE32-E72D297353CC}">
              <c16:uniqueId val="{00000001-9BA8-43C6-9119-854477423B4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10.18</c:v>
                </c:pt>
                <c:pt idx="1">
                  <c:v>13.46</c:v>
                </c:pt>
                <c:pt idx="2">
                  <c:v>19.48</c:v>
                </c:pt>
                <c:pt idx="3">
                  <c:v>35.840000000000003</c:v>
                </c:pt>
                <c:pt idx="4">
                  <c:v>32.1</c:v>
                </c:pt>
              </c:numCache>
            </c:numRef>
          </c:val>
          <c:extLst>
            <c:ext xmlns:c16="http://schemas.microsoft.com/office/drawing/2014/chart" uri="{C3380CC4-5D6E-409C-BE32-E72D297353CC}">
              <c16:uniqueId val="{00000000-1109-429E-824E-7DB3DFCA69B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39.82</c:v>
                </c:pt>
                <c:pt idx="4">
                  <c:v>41.03</c:v>
                </c:pt>
              </c:numCache>
            </c:numRef>
          </c:val>
          <c:smooth val="0"/>
          <c:extLst>
            <c:ext xmlns:c16="http://schemas.microsoft.com/office/drawing/2014/chart" uri="{C3380CC4-5D6E-409C-BE32-E72D297353CC}">
              <c16:uniqueId val="{00000001-1109-429E-824E-7DB3DFCA69B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00A-4288-91BF-4360D6F93EC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743.31</c:v>
                </c:pt>
                <c:pt idx="4">
                  <c:v>796.8</c:v>
                </c:pt>
              </c:numCache>
            </c:numRef>
          </c:val>
          <c:smooth val="0"/>
          <c:extLst>
            <c:ext xmlns:c16="http://schemas.microsoft.com/office/drawing/2014/chart" uri="{C3380CC4-5D6E-409C-BE32-E72D297353CC}">
              <c16:uniqueId val="{00000001-600A-4288-91BF-4360D6F93EC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71.33</c:v>
                </c:pt>
                <c:pt idx="1">
                  <c:v>56.91</c:v>
                </c:pt>
                <c:pt idx="2">
                  <c:v>61.35</c:v>
                </c:pt>
                <c:pt idx="3">
                  <c:v>63.09</c:v>
                </c:pt>
                <c:pt idx="4">
                  <c:v>62.88</c:v>
                </c:pt>
              </c:numCache>
            </c:numRef>
          </c:val>
          <c:extLst>
            <c:ext xmlns:c16="http://schemas.microsoft.com/office/drawing/2014/chart" uri="{C3380CC4-5D6E-409C-BE32-E72D297353CC}">
              <c16:uniqueId val="{00000000-F3BD-4BFE-A17A-1F85F1597E2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61.15</c:v>
                </c:pt>
                <c:pt idx="4">
                  <c:v>58.41</c:v>
                </c:pt>
              </c:numCache>
            </c:numRef>
          </c:val>
          <c:smooth val="0"/>
          <c:extLst>
            <c:ext xmlns:c16="http://schemas.microsoft.com/office/drawing/2014/chart" uri="{C3380CC4-5D6E-409C-BE32-E72D297353CC}">
              <c16:uniqueId val="{00000001-F3BD-4BFE-A17A-1F85F1597E2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187.15</c:v>
                </c:pt>
                <c:pt idx="1">
                  <c:v>235.18</c:v>
                </c:pt>
                <c:pt idx="2">
                  <c:v>218.09</c:v>
                </c:pt>
                <c:pt idx="3">
                  <c:v>214.84</c:v>
                </c:pt>
                <c:pt idx="4">
                  <c:v>216.46</c:v>
                </c:pt>
              </c:numCache>
            </c:numRef>
          </c:val>
          <c:extLst>
            <c:ext xmlns:c16="http://schemas.microsoft.com/office/drawing/2014/chart" uri="{C3380CC4-5D6E-409C-BE32-E72D297353CC}">
              <c16:uniqueId val="{00000000-F74F-4A45-845E-3D3E4618B90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250.43</c:v>
                </c:pt>
                <c:pt idx="4">
                  <c:v>267.33999999999997</c:v>
                </c:pt>
              </c:numCache>
            </c:numRef>
          </c:val>
          <c:smooth val="0"/>
          <c:extLst>
            <c:ext xmlns:c16="http://schemas.microsoft.com/office/drawing/2014/chart" uri="{C3380CC4-5D6E-409C-BE32-E72D297353CC}">
              <c16:uniqueId val="{00000001-F74F-4A45-845E-3D3E4618B90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50" zoomScale="85" zoomScaleNormal="85" workbookViewId="0">
      <selection activeCell="BL83" sqref="BL8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山梨県　北杜市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2" t="s">
        <v>1</v>
      </c>
      <c r="C7" s="52"/>
      <c r="D7" s="52"/>
      <c r="E7" s="52"/>
      <c r="F7" s="52"/>
      <c r="G7" s="52"/>
      <c r="H7" s="52"/>
      <c r="I7" s="52" t="s">
        <v>2</v>
      </c>
      <c r="J7" s="52"/>
      <c r="K7" s="52"/>
      <c r="L7" s="52"/>
      <c r="M7" s="52"/>
      <c r="N7" s="52"/>
      <c r="O7" s="52"/>
      <c r="P7" s="52" t="s">
        <v>3</v>
      </c>
      <c r="Q7" s="52"/>
      <c r="R7" s="52"/>
      <c r="S7" s="52"/>
      <c r="T7" s="52"/>
      <c r="U7" s="52"/>
      <c r="V7" s="52"/>
      <c r="W7" s="52" t="s">
        <v>4</v>
      </c>
      <c r="X7" s="52"/>
      <c r="Y7" s="52"/>
      <c r="Z7" s="52"/>
      <c r="AA7" s="52"/>
      <c r="AB7" s="52"/>
      <c r="AC7" s="52"/>
      <c r="AD7" s="52" t="s">
        <v>5</v>
      </c>
      <c r="AE7" s="52"/>
      <c r="AF7" s="52"/>
      <c r="AG7" s="52"/>
      <c r="AH7" s="52"/>
      <c r="AI7" s="52"/>
      <c r="AJ7" s="52"/>
      <c r="AK7" s="3"/>
      <c r="AL7" s="52" t="s">
        <v>6</v>
      </c>
      <c r="AM7" s="52"/>
      <c r="AN7" s="52"/>
      <c r="AO7" s="52"/>
      <c r="AP7" s="52"/>
      <c r="AQ7" s="52"/>
      <c r="AR7" s="52"/>
      <c r="AS7" s="52"/>
      <c r="AT7" s="52" t="s">
        <v>7</v>
      </c>
      <c r="AU7" s="52"/>
      <c r="AV7" s="52"/>
      <c r="AW7" s="52"/>
      <c r="AX7" s="52"/>
      <c r="AY7" s="52"/>
      <c r="AZ7" s="52"/>
      <c r="BA7" s="52"/>
      <c r="BB7" s="52" t="s">
        <v>8</v>
      </c>
      <c r="BC7" s="52"/>
      <c r="BD7" s="52"/>
      <c r="BE7" s="52"/>
      <c r="BF7" s="52"/>
      <c r="BG7" s="52"/>
      <c r="BH7" s="52"/>
      <c r="BI7" s="52"/>
      <c r="BJ7" s="3"/>
      <c r="BK7" s="3"/>
      <c r="BL7" s="74" t="s">
        <v>9</v>
      </c>
      <c r="BM7" s="75"/>
      <c r="BN7" s="75"/>
      <c r="BO7" s="75"/>
      <c r="BP7" s="75"/>
      <c r="BQ7" s="75"/>
      <c r="BR7" s="75"/>
      <c r="BS7" s="75"/>
      <c r="BT7" s="75"/>
      <c r="BU7" s="75"/>
      <c r="BV7" s="75"/>
      <c r="BW7" s="75"/>
      <c r="BX7" s="75"/>
      <c r="BY7" s="76"/>
    </row>
    <row r="8" spans="1:78" ht="18.75" customHeight="1" x14ac:dyDescent="0.2">
      <c r="A8" s="2"/>
      <c r="B8" s="70" t="str">
        <f>データ!I6</f>
        <v>法適用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F1</v>
      </c>
      <c r="X8" s="70"/>
      <c r="Y8" s="70"/>
      <c r="Z8" s="70"/>
      <c r="AA8" s="70"/>
      <c r="AB8" s="70"/>
      <c r="AC8" s="70"/>
      <c r="AD8" s="71" t="str">
        <f>データ!$M$6</f>
        <v>非設置</v>
      </c>
      <c r="AE8" s="71"/>
      <c r="AF8" s="71"/>
      <c r="AG8" s="71"/>
      <c r="AH8" s="71"/>
      <c r="AI8" s="71"/>
      <c r="AJ8" s="71"/>
      <c r="AK8" s="3"/>
      <c r="AL8" s="51">
        <f>データ!S6</f>
        <v>45380</v>
      </c>
      <c r="AM8" s="51"/>
      <c r="AN8" s="51"/>
      <c r="AO8" s="51"/>
      <c r="AP8" s="51"/>
      <c r="AQ8" s="51"/>
      <c r="AR8" s="51"/>
      <c r="AS8" s="51"/>
      <c r="AT8" s="50">
        <f>データ!T6</f>
        <v>602.48</v>
      </c>
      <c r="AU8" s="50"/>
      <c r="AV8" s="50"/>
      <c r="AW8" s="50"/>
      <c r="AX8" s="50"/>
      <c r="AY8" s="50"/>
      <c r="AZ8" s="50"/>
      <c r="BA8" s="50"/>
      <c r="BB8" s="50">
        <f>データ!U6</f>
        <v>75.319999999999993</v>
      </c>
      <c r="BC8" s="50"/>
      <c r="BD8" s="50"/>
      <c r="BE8" s="50"/>
      <c r="BF8" s="50"/>
      <c r="BG8" s="50"/>
      <c r="BH8" s="50"/>
      <c r="BI8" s="50"/>
      <c r="BJ8" s="3"/>
      <c r="BK8" s="3"/>
      <c r="BL8" s="66" t="s">
        <v>10</v>
      </c>
      <c r="BM8" s="67"/>
      <c r="BN8" s="68" t="s">
        <v>11</v>
      </c>
      <c r="BO8" s="68"/>
      <c r="BP8" s="68"/>
      <c r="BQ8" s="68"/>
      <c r="BR8" s="68"/>
      <c r="BS8" s="68"/>
      <c r="BT8" s="68"/>
      <c r="BU8" s="68"/>
      <c r="BV8" s="68"/>
      <c r="BW8" s="68"/>
      <c r="BX8" s="68"/>
      <c r="BY8" s="69"/>
    </row>
    <row r="9" spans="1:78" ht="18.75" customHeight="1" x14ac:dyDescent="0.2">
      <c r="A9" s="2"/>
      <c r="B9" s="52" t="s">
        <v>12</v>
      </c>
      <c r="C9" s="52"/>
      <c r="D9" s="52"/>
      <c r="E9" s="52"/>
      <c r="F9" s="52"/>
      <c r="G9" s="52"/>
      <c r="H9" s="52"/>
      <c r="I9" s="52" t="s">
        <v>13</v>
      </c>
      <c r="J9" s="52"/>
      <c r="K9" s="52"/>
      <c r="L9" s="52"/>
      <c r="M9" s="52"/>
      <c r="N9" s="52"/>
      <c r="O9" s="52"/>
      <c r="P9" s="52" t="s">
        <v>14</v>
      </c>
      <c r="Q9" s="52"/>
      <c r="R9" s="52"/>
      <c r="S9" s="52"/>
      <c r="T9" s="52"/>
      <c r="U9" s="52"/>
      <c r="V9" s="52"/>
      <c r="W9" s="52" t="s">
        <v>15</v>
      </c>
      <c r="X9" s="52"/>
      <c r="Y9" s="52"/>
      <c r="Z9" s="52"/>
      <c r="AA9" s="52"/>
      <c r="AB9" s="52"/>
      <c r="AC9" s="52"/>
      <c r="AD9" s="52" t="s">
        <v>16</v>
      </c>
      <c r="AE9" s="52"/>
      <c r="AF9" s="52"/>
      <c r="AG9" s="52"/>
      <c r="AH9" s="52"/>
      <c r="AI9" s="52"/>
      <c r="AJ9" s="52"/>
      <c r="AK9" s="3"/>
      <c r="AL9" s="52" t="s">
        <v>17</v>
      </c>
      <c r="AM9" s="52"/>
      <c r="AN9" s="52"/>
      <c r="AO9" s="52"/>
      <c r="AP9" s="52"/>
      <c r="AQ9" s="52"/>
      <c r="AR9" s="52"/>
      <c r="AS9" s="52"/>
      <c r="AT9" s="52" t="s">
        <v>18</v>
      </c>
      <c r="AU9" s="52"/>
      <c r="AV9" s="52"/>
      <c r="AW9" s="52"/>
      <c r="AX9" s="52"/>
      <c r="AY9" s="52"/>
      <c r="AZ9" s="52"/>
      <c r="BA9" s="52"/>
      <c r="BB9" s="52" t="s">
        <v>19</v>
      </c>
      <c r="BC9" s="52"/>
      <c r="BD9" s="52"/>
      <c r="BE9" s="52"/>
      <c r="BF9" s="52"/>
      <c r="BG9" s="52"/>
      <c r="BH9" s="52"/>
      <c r="BI9" s="52"/>
      <c r="BJ9" s="3"/>
      <c r="BK9" s="3"/>
      <c r="BL9" s="53" t="s">
        <v>20</v>
      </c>
      <c r="BM9" s="54"/>
      <c r="BN9" s="55" t="s">
        <v>21</v>
      </c>
      <c r="BO9" s="55"/>
      <c r="BP9" s="55"/>
      <c r="BQ9" s="55"/>
      <c r="BR9" s="55"/>
      <c r="BS9" s="55"/>
      <c r="BT9" s="55"/>
      <c r="BU9" s="55"/>
      <c r="BV9" s="55"/>
      <c r="BW9" s="55"/>
      <c r="BX9" s="55"/>
      <c r="BY9" s="56"/>
    </row>
    <row r="10" spans="1:78" ht="18.75" customHeight="1" x14ac:dyDescent="0.2">
      <c r="A10" s="2"/>
      <c r="B10" s="50" t="str">
        <f>データ!N6</f>
        <v>-</v>
      </c>
      <c r="C10" s="50"/>
      <c r="D10" s="50"/>
      <c r="E10" s="50"/>
      <c r="F10" s="50"/>
      <c r="G10" s="50"/>
      <c r="H10" s="50"/>
      <c r="I10" s="50">
        <f>データ!O6</f>
        <v>73.510000000000005</v>
      </c>
      <c r="J10" s="50"/>
      <c r="K10" s="50"/>
      <c r="L10" s="50"/>
      <c r="M10" s="50"/>
      <c r="N10" s="50"/>
      <c r="O10" s="50"/>
      <c r="P10" s="50">
        <f>データ!P6</f>
        <v>23.36</v>
      </c>
      <c r="Q10" s="50"/>
      <c r="R10" s="50"/>
      <c r="S10" s="50"/>
      <c r="T10" s="50"/>
      <c r="U10" s="50"/>
      <c r="V10" s="50"/>
      <c r="W10" s="50">
        <f>データ!Q6</f>
        <v>86.38</v>
      </c>
      <c r="X10" s="50"/>
      <c r="Y10" s="50"/>
      <c r="Z10" s="50"/>
      <c r="AA10" s="50"/>
      <c r="AB10" s="50"/>
      <c r="AC10" s="50"/>
      <c r="AD10" s="51">
        <f>データ!R6</f>
        <v>2310</v>
      </c>
      <c r="AE10" s="51"/>
      <c r="AF10" s="51"/>
      <c r="AG10" s="51"/>
      <c r="AH10" s="51"/>
      <c r="AI10" s="51"/>
      <c r="AJ10" s="51"/>
      <c r="AK10" s="2"/>
      <c r="AL10" s="51">
        <f>データ!V6</f>
        <v>10535</v>
      </c>
      <c r="AM10" s="51"/>
      <c r="AN10" s="51"/>
      <c r="AO10" s="51"/>
      <c r="AP10" s="51"/>
      <c r="AQ10" s="51"/>
      <c r="AR10" s="51"/>
      <c r="AS10" s="51"/>
      <c r="AT10" s="50">
        <f>データ!W6</f>
        <v>9.17</v>
      </c>
      <c r="AU10" s="50"/>
      <c r="AV10" s="50"/>
      <c r="AW10" s="50"/>
      <c r="AX10" s="50"/>
      <c r="AY10" s="50"/>
      <c r="AZ10" s="50"/>
      <c r="BA10" s="50"/>
      <c r="BB10" s="50">
        <f>データ!X6</f>
        <v>1148.8499999999999</v>
      </c>
      <c r="BC10" s="50"/>
      <c r="BD10" s="50"/>
      <c r="BE10" s="50"/>
      <c r="BF10" s="50"/>
      <c r="BG10" s="50"/>
      <c r="BH10" s="50"/>
      <c r="BI10" s="50"/>
      <c r="BJ10" s="2"/>
      <c r="BK10" s="2"/>
      <c r="BL10" s="57" t="s">
        <v>22</v>
      </c>
      <c r="BM10" s="58"/>
      <c r="BN10" s="59" t="s">
        <v>23</v>
      </c>
      <c r="BO10" s="59"/>
      <c r="BP10" s="59"/>
      <c r="BQ10" s="59"/>
      <c r="BR10" s="59"/>
      <c r="BS10" s="59"/>
      <c r="BT10" s="59"/>
      <c r="BU10" s="59"/>
      <c r="BV10" s="59"/>
      <c r="BW10" s="59"/>
      <c r="BX10" s="59"/>
      <c r="BY10" s="6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2">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3" t="s">
        <v>115</v>
      </c>
      <c r="BM16" s="44"/>
      <c r="BN16" s="44"/>
      <c r="BO16" s="44"/>
      <c r="BP16" s="44"/>
      <c r="BQ16" s="44"/>
      <c r="BR16" s="44"/>
      <c r="BS16" s="44"/>
      <c r="BT16" s="44"/>
      <c r="BU16" s="44"/>
      <c r="BV16" s="44"/>
      <c r="BW16" s="44"/>
      <c r="BX16" s="44"/>
      <c r="BY16" s="44"/>
      <c r="BZ16" s="45"/>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3"/>
      <c r="BM17" s="44"/>
      <c r="BN17" s="44"/>
      <c r="BO17" s="44"/>
      <c r="BP17" s="44"/>
      <c r="BQ17" s="44"/>
      <c r="BR17" s="44"/>
      <c r="BS17" s="44"/>
      <c r="BT17" s="44"/>
      <c r="BU17" s="44"/>
      <c r="BV17" s="44"/>
      <c r="BW17" s="44"/>
      <c r="BX17" s="44"/>
      <c r="BY17" s="44"/>
      <c r="BZ17" s="45"/>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3"/>
      <c r="BM18" s="44"/>
      <c r="BN18" s="44"/>
      <c r="BO18" s="44"/>
      <c r="BP18" s="44"/>
      <c r="BQ18" s="44"/>
      <c r="BR18" s="44"/>
      <c r="BS18" s="44"/>
      <c r="BT18" s="44"/>
      <c r="BU18" s="44"/>
      <c r="BV18" s="44"/>
      <c r="BW18" s="44"/>
      <c r="BX18" s="44"/>
      <c r="BY18" s="44"/>
      <c r="BZ18" s="45"/>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3"/>
      <c r="BM19" s="44"/>
      <c r="BN19" s="44"/>
      <c r="BO19" s="44"/>
      <c r="BP19" s="44"/>
      <c r="BQ19" s="44"/>
      <c r="BR19" s="44"/>
      <c r="BS19" s="44"/>
      <c r="BT19" s="44"/>
      <c r="BU19" s="44"/>
      <c r="BV19" s="44"/>
      <c r="BW19" s="44"/>
      <c r="BX19" s="44"/>
      <c r="BY19" s="44"/>
      <c r="BZ19" s="45"/>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3"/>
      <c r="BM20" s="44"/>
      <c r="BN20" s="44"/>
      <c r="BO20" s="44"/>
      <c r="BP20" s="44"/>
      <c r="BQ20" s="44"/>
      <c r="BR20" s="44"/>
      <c r="BS20" s="44"/>
      <c r="BT20" s="44"/>
      <c r="BU20" s="44"/>
      <c r="BV20" s="44"/>
      <c r="BW20" s="44"/>
      <c r="BX20" s="44"/>
      <c r="BY20" s="44"/>
      <c r="BZ20" s="45"/>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3"/>
      <c r="BM21" s="44"/>
      <c r="BN21" s="44"/>
      <c r="BO21" s="44"/>
      <c r="BP21" s="44"/>
      <c r="BQ21" s="44"/>
      <c r="BR21" s="44"/>
      <c r="BS21" s="44"/>
      <c r="BT21" s="44"/>
      <c r="BU21" s="44"/>
      <c r="BV21" s="44"/>
      <c r="BW21" s="44"/>
      <c r="BX21" s="44"/>
      <c r="BY21" s="44"/>
      <c r="BZ21" s="45"/>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3"/>
      <c r="BM22" s="44"/>
      <c r="BN22" s="44"/>
      <c r="BO22" s="44"/>
      <c r="BP22" s="44"/>
      <c r="BQ22" s="44"/>
      <c r="BR22" s="44"/>
      <c r="BS22" s="44"/>
      <c r="BT22" s="44"/>
      <c r="BU22" s="44"/>
      <c r="BV22" s="44"/>
      <c r="BW22" s="44"/>
      <c r="BX22" s="44"/>
      <c r="BY22" s="44"/>
      <c r="BZ22" s="45"/>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3"/>
      <c r="BM23" s="44"/>
      <c r="BN23" s="44"/>
      <c r="BO23" s="44"/>
      <c r="BP23" s="44"/>
      <c r="BQ23" s="44"/>
      <c r="BR23" s="44"/>
      <c r="BS23" s="44"/>
      <c r="BT23" s="44"/>
      <c r="BU23" s="44"/>
      <c r="BV23" s="44"/>
      <c r="BW23" s="44"/>
      <c r="BX23" s="44"/>
      <c r="BY23" s="44"/>
      <c r="BZ23" s="45"/>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3"/>
      <c r="BM24" s="44"/>
      <c r="BN24" s="44"/>
      <c r="BO24" s="44"/>
      <c r="BP24" s="44"/>
      <c r="BQ24" s="44"/>
      <c r="BR24" s="44"/>
      <c r="BS24" s="44"/>
      <c r="BT24" s="44"/>
      <c r="BU24" s="44"/>
      <c r="BV24" s="44"/>
      <c r="BW24" s="44"/>
      <c r="BX24" s="44"/>
      <c r="BY24" s="44"/>
      <c r="BZ24" s="45"/>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3"/>
      <c r="BM25" s="44"/>
      <c r="BN25" s="44"/>
      <c r="BO25" s="44"/>
      <c r="BP25" s="44"/>
      <c r="BQ25" s="44"/>
      <c r="BR25" s="44"/>
      <c r="BS25" s="44"/>
      <c r="BT25" s="44"/>
      <c r="BU25" s="44"/>
      <c r="BV25" s="44"/>
      <c r="BW25" s="44"/>
      <c r="BX25" s="44"/>
      <c r="BY25" s="44"/>
      <c r="BZ25" s="45"/>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3"/>
      <c r="BM26" s="44"/>
      <c r="BN26" s="44"/>
      <c r="BO26" s="44"/>
      <c r="BP26" s="44"/>
      <c r="BQ26" s="44"/>
      <c r="BR26" s="44"/>
      <c r="BS26" s="44"/>
      <c r="BT26" s="44"/>
      <c r="BU26" s="44"/>
      <c r="BV26" s="44"/>
      <c r="BW26" s="44"/>
      <c r="BX26" s="44"/>
      <c r="BY26" s="44"/>
      <c r="BZ26" s="45"/>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3"/>
      <c r="BM27" s="44"/>
      <c r="BN27" s="44"/>
      <c r="BO27" s="44"/>
      <c r="BP27" s="44"/>
      <c r="BQ27" s="44"/>
      <c r="BR27" s="44"/>
      <c r="BS27" s="44"/>
      <c r="BT27" s="44"/>
      <c r="BU27" s="44"/>
      <c r="BV27" s="44"/>
      <c r="BW27" s="44"/>
      <c r="BX27" s="44"/>
      <c r="BY27" s="44"/>
      <c r="BZ27" s="45"/>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3"/>
      <c r="BM28" s="44"/>
      <c r="BN28" s="44"/>
      <c r="BO28" s="44"/>
      <c r="BP28" s="44"/>
      <c r="BQ28" s="44"/>
      <c r="BR28" s="44"/>
      <c r="BS28" s="44"/>
      <c r="BT28" s="44"/>
      <c r="BU28" s="44"/>
      <c r="BV28" s="44"/>
      <c r="BW28" s="44"/>
      <c r="BX28" s="44"/>
      <c r="BY28" s="44"/>
      <c r="BZ28" s="45"/>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3"/>
      <c r="BM29" s="44"/>
      <c r="BN29" s="44"/>
      <c r="BO29" s="44"/>
      <c r="BP29" s="44"/>
      <c r="BQ29" s="44"/>
      <c r="BR29" s="44"/>
      <c r="BS29" s="44"/>
      <c r="BT29" s="44"/>
      <c r="BU29" s="44"/>
      <c r="BV29" s="44"/>
      <c r="BW29" s="44"/>
      <c r="BX29" s="44"/>
      <c r="BY29" s="44"/>
      <c r="BZ29" s="45"/>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3"/>
      <c r="BM30" s="44"/>
      <c r="BN30" s="44"/>
      <c r="BO30" s="44"/>
      <c r="BP30" s="44"/>
      <c r="BQ30" s="44"/>
      <c r="BR30" s="44"/>
      <c r="BS30" s="44"/>
      <c r="BT30" s="44"/>
      <c r="BU30" s="44"/>
      <c r="BV30" s="44"/>
      <c r="BW30" s="44"/>
      <c r="BX30" s="44"/>
      <c r="BY30" s="44"/>
      <c r="BZ30" s="45"/>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3"/>
      <c r="BM31" s="44"/>
      <c r="BN31" s="44"/>
      <c r="BO31" s="44"/>
      <c r="BP31" s="44"/>
      <c r="BQ31" s="44"/>
      <c r="BR31" s="44"/>
      <c r="BS31" s="44"/>
      <c r="BT31" s="44"/>
      <c r="BU31" s="44"/>
      <c r="BV31" s="44"/>
      <c r="BW31" s="44"/>
      <c r="BX31" s="44"/>
      <c r="BY31" s="44"/>
      <c r="BZ31" s="45"/>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3"/>
      <c r="BM32" s="44"/>
      <c r="BN32" s="44"/>
      <c r="BO32" s="44"/>
      <c r="BP32" s="44"/>
      <c r="BQ32" s="44"/>
      <c r="BR32" s="44"/>
      <c r="BS32" s="44"/>
      <c r="BT32" s="44"/>
      <c r="BU32" s="44"/>
      <c r="BV32" s="44"/>
      <c r="BW32" s="44"/>
      <c r="BX32" s="44"/>
      <c r="BY32" s="44"/>
      <c r="BZ32" s="45"/>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3"/>
      <c r="BM33" s="44"/>
      <c r="BN33" s="44"/>
      <c r="BO33" s="44"/>
      <c r="BP33" s="44"/>
      <c r="BQ33" s="44"/>
      <c r="BR33" s="44"/>
      <c r="BS33" s="44"/>
      <c r="BT33" s="44"/>
      <c r="BU33" s="44"/>
      <c r="BV33" s="44"/>
      <c r="BW33" s="44"/>
      <c r="BX33" s="44"/>
      <c r="BY33" s="44"/>
      <c r="BZ33" s="45"/>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3"/>
      <c r="BM34" s="44"/>
      <c r="BN34" s="44"/>
      <c r="BO34" s="44"/>
      <c r="BP34" s="44"/>
      <c r="BQ34" s="44"/>
      <c r="BR34" s="44"/>
      <c r="BS34" s="44"/>
      <c r="BT34" s="44"/>
      <c r="BU34" s="44"/>
      <c r="BV34" s="44"/>
      <c r="BW34" s="44"/>
      <c r="BX34" s="44"/>
      <c r="BY34" s="44"/>
      <c r="BZ34" s="45"/>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3"/>
      <c r="BM35" s="44"/>
      <c r="BN35" s="44"/>
      <c r="BO35" s="44"/>
      <c r="BP35" s="44"/>
      <c r="BQ35" s="44"/>
      <c r="BR35" s="44"/>
      <c r="BS35" s="44"/>
      <c r="BT35" s="44"/>
      <c r="BU35" s="44"/>
      <c r="BV35" s="44"/>
      <c r="BW35" s="44"/>
      <c r="BX35" s="44"/>
      <c r="BY35" s="44"/>
      <c r="BZ35" s="45"/>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3"/>
      <c r="BM36" s="44"/>
      <c r="BN36" s="44"/>
      <c r="BO36" s="44"/>
      <c r="BP36" s="44"/>
      <c r="BQ36" s="44"/>
      <c r="BR36" s="44"/>
      <c r="BS36" s="44"/>
      <c r="BT36" s="44"/>
      <c r="BU36" s="44"/>
      <c r="BV36" s="44"/>
      <c r="BW36" s="44"/>
      <c r="BX36" s="44"/>
      <c r="BY36" s="44"/>
      <c r="BZ36" s="45"/>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3"/>
      <c r="BM37" s="44"/>
      <c r="BN37" s="44"/>
      <c r="BO37" s="44"/>
      <c r="BP37" s="44"/>
      <c r="BQ37" s="44"/>
      <c r="BR37" s="44"/>
      <c r="BS37" s="44"/>
      <c r="BT37" s="44"/>
      <c r="BU37" s="44"/>
      <c r="BV37" s="44"/>
      <c r="BW37" s="44"/>
      <c r="BX37" s="44"/>
      <c r="BY37" s="44"/>
      <c r="BZ37" s="45"/>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3"/>
      <c r="BM38" s="44"/>
      <c r="BN38" s="44"/>
      <c r="BO38" s="44"/>
      <c r="BP38" s="44"/>
      <c r="BQ38" s="44"/>
      <c r="BR38" s="44"/>
      <c r="BS38" s="44"/>
      <c r="BT38" s="44"/>
      <c r="BU38" s="44"/>
      <c r="BV38" s="44"/>
      <c r="BW38" s="44"/>
      <c r="BX38" s="44"/>
      <c r="BY38" s="44"/>
      <c r="BZ38" s="45"/>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3"/>
      <c r="BM39" s="44"/>
      <c r="BN39" s="44"/>
      <c r="BO39" s="44"/>
      <c r="BP39" s="44"/>
      <c r="BQ39" s="44"/>
      <c r="BR39" s="44"/>
      <c r="BS39" s="44"/>
      <c r="BT39" s="44"/>
      <c r="BU39" s="44"/>
      <c r="BV39" s="44"/>
      <c r="BW39" s="44"/>
      <c r="BX39" s="44"/>
      <c r="BY39" s="44"/>
      <c r="BZ39" s="45"/>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3"/>
      <c r="BM40" s="44"/>
      <c r="BN40" s="44"/>
      <c r="BO40" s="44"/>
      <c r="BP40" s="44"/>
      <c r="BQ40" s="44"/>
      <c r="BR40" s="44"/>
      <c r="BS40" s="44"/>
      <c r="BT40" s="44"/>
      <c r="BU40" s="44"/>
      <c r="BV40" s="44"/>
      <c r="BW40" s="44"/>
      <c r="BX40" s="44"/>
      <c r="BY40" s="44"/>
      <c r="BZ40" s="45"/>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3"/>
      <c r="BM41" s="44"/>
      <c r="BN41" s="44"/>
      <c r="BO41" s="44"/>
      <c r="BP41" s="44"/>
      <c r="BQ41" s="44"/>
      <c r="BR41" s="44"/>
      <c r="BS41" s="44"/>
      <c r="BT41" s="44"/>
      <c r="BU41" s="44"/>
      <c r="BV41" s="44"/>
      <c r="BW41" s="44"/>
      <c r="BX41" s="44"/>
      <c r="BY41" s="44"/>
      <c r="BZ41" s="45"/>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3"/>
      <c r="BM42" s="44"/>
      <c r="BN42" s="44"/>
      <c r="BO42" s="44"/>
      <c r="BP42" s="44"/>
      <c r="BQ42" s="44"/>
      <c r="BR42" s="44"/>
      <c r="BS42" s="44"/>
      <c r="BT42" s="44"/>
      <c r="BU42" s="44"/>
      <c r="BV42" s="44"/>
      <c r="BW42" s="44"/>
      <c r="BX42" s="44"/>
      <c r="BY42" s="44"/>
      <c r="BZ42" s="45"/>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3"/>
      <c r="BM43" s="44"/>
      <c r="BN43" s="44"/>
      <c r="BO43" s="44"/>
      <c r="BP43" s="44"/>
      <c r="BQ43" s="44"/>
      <c r="BR43" s="44"/>
      <c r="BS43" s="44"/>
      <c r="BT43" s="44"/>
      <c r="BU43" s="44"/>
      <c r="BV43" s="44"/>
      <c r="BW43" s="44"/>
      <c r="BX43" s="44"/>
      <c r="BY43" s="44"/>
      <c r="BZ43" s="45"/>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6"/>
      <c r="BM44" s="47"/>
      <c r="BN44" s="47"/>
      <c r="BO44" s="47"/>
      <c r="BP44" s="47"/>
      <c r="BQ44" s="47"/>
      <c r="BR44" s="47"/>
      <c r="BS44" s="47"/>
      <c r="BT44" s="47"/>
      <c r="BU44" s="47"/>
      <c r="BV44" s="47"/>
      <c r="BW44" s="47"/>
      <c r="BX44" s="47"/>
      <c r="BY44" s="47"/>
      <c r="BZ44" s="4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116</v>
      </c>
      <c r="BM66" s="44"/>
      <c r="BN66" s="44"/>
      <c r="BO66" s="44"/>
      <c r="BP66" s="44"/>
      <c r="BQ66" s="44"/>
      <c r="BR66" s="44"/>
      <c r="BS66" s="44"/>
      <c r="BT66" s="44"/>
      <c r="BU66" s="44"/>
      <c r="BV66" s="44"/>
      <c r="BW66" s="44"/>
      <c r="BX66" s="44"/>
      <c r="BY66" s="44"/>
      <c r="BZ66" s="45"/>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2">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5lT2731b3AILiZCyEVLzRSdHRAgsXNivDjbgU8TpkjCwSuFynVk2edXsar72/f5ECSzGcv1QssT0Ln0yO0cXGA==" saltValue="LIGzIqbtH/AnE6JdOpke7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192091</v>
      </c>
      <c r="D6" s="19">
        <f t="shared" si="3"/>
        <v>46</v>
      </c>
      <c r="E6" s="19">
        <f t="shared" si="3"/>
        <v>17</v>
      </c>
      <c r="F6" s="19">
        <f t="shared" si="3"/>
        <v>5</v>
      </c>
      <c r="G6" s="19">
        <f t="shared" si="3"/>
        <v>0</v>
      </c>
      <c r="H6" s="19" t="str">
        <f t="shared" si="3"/>
        <v>山梨県　北杜市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73.510000000000005</v>
      </c>
      <c r="P6" s="20">
        <f t="shared" si="3"/>
        <v>23.36</v>
      </c>
      <c r="Q6" s="20">
        <f t="shared" si="3"/>
        <v>86.38</v>
      </c>
      <c r="R6" s="20">
        <f t="shared" si="3"/>
        <v>2310</v>
      </c>
      <c r="S6" s="20">
        <f t="shared" si="3"/>
        <v>45380</v>
      </c>
      <c r="T6" s="20">
        <f t="shared" si="3"/>
        <v>602.48</v>
      </c>
      <c r="U6" s="20">
        <f t="shared" si="3"/>
        <v>75.319999999999993</v>
      </c>
      <c r="V6" s="20">
        <f t="shared" si="3"/>
        <v>10535</v>
      </c>
      <c r="W6" s="20">
        <f t="shared" si="3"/>
        <v>9.17</v>
      </c>
      <c r="X6" s="20">
        <f t="shared" si="3"/>
        <v>1148.8499999999999</v>
      </c>
      <c r="Y6" s="21">
        <f>IF(Y7="",NA(),Y7)</f>
        <v>108.64</v>
      </c>
      <c r="Z6" s="21">
        <f t="shared" ref="Z6:AH6" si="4">IF(Z7="",NA(),Z7)</f>
        <v>101.91</v>
      </c>
      <c r="AA6" s="21">
        <f t="shared" si="4"/>
        <v>93.21</v>
      </c>
      <c r="AB6" s="21">
        <f t="shared" si="4"/>
        <v>107.33</v>
      </c>
      <c r="AC6" s="21">
        <f t="shared" si="4"/>
        <v>105.94</v>
      </c>
      <c r="AD6" s="21">
        <f t="shared" si="4"/>
        <v>106.37</v>
      </c>
      <c r="AE6" s="21">
        <f t="shared" si="4"/>
        <v>106.07</v>
      </c>
      <c r="AF6" s="21">
        <f t="shared" si="4"/>
        <v>105.5</v>
      </c>
      <c r="AG6" s="21">
        <f t="shared" si="4"/>
        <v>103.07</v>
      </c>
      <c r="AH6" s="21">
        <f t="shared" si="4"/>
        <v>103.04</v>
      </c>
      <c r="AI6" s="20" t="str">
        <f>IF(AI7="","",IF(AI7="-","【-】","【"&amp;SUBSTITUTE(TEXT(AI7,"#,##0.00"),"-","△")&amp;"】"))</f>
        <v>【104.30】</v>
      </c>
      <c r="AJ6" s="20">
        <f>IF(AJ7="",NA(),AJ7)</f>
        <v>0</v>
      </c>
      <c r="AK6" s="20">
        <f t="shared" ref="AK6:AS6" si="5">IF(AK7="",NA(),AK7)</f>
        <v>0</v>
      </c>
      <c r="AL6" s="20">
        <f t="shared" si="5"/>
        <v>0</v>
      </c>
      <c r="AM6" s="20">
        <f t="shared" si="5"/>
        <v>0</v>
      </c>
      <c r="AN6" s="20">
        <f t="shared" si="5"/>
        <v>0</v>
      </c>
      <c r="AO6" s="21">
        <f t="shared" si="5"/>
        <v>139.02000000000001</v>
      </c>
      <c r="AP6" s="21">
        <f t="shared" si="5"/>
        <v>132.04</v>
      </c>
      <c r="AQ6" s="21">
        <f t="shared" si="5"/>
        <v>145.43</v>
      </c>
      <c r="AR6" s="21">
        <f t="shared" si="5"/>
        <v>120.64</v>
      </c>
      <c r="AS6" s="21">
        <f t="shared" si="5"/>
        <v>100.31</v>
      </c>
      <c r="AT6" s="20" t="str">
        <f>IF(AT7="","",IF(AT7="-","【-】","【"&amp;SUBSTITUTE(TEXT(AT7,"#,##0.00"),"-","△")&amp;"】"))</f>
        <v>【102.74】</v>
      </c>
      <c r="AU6" s="21">
        <f>IF(AU7="",NA(),AU7)</f>
        <v>10.18</v>
      </c>
      <c r="AV6" s="21">
        <f t="shared" ref="AV6:BD6" si="6">IF(AV7="",NA(),AV7)</f>
        <v>13.46</v>
      </c>
      <c r="AW6" s="21">
        <f t="shared" si="6"/>
        <v>19.48</v>
      </c>
      <c r="AX6" s="21">
        <f t="shared" si="6"/>
        <v>35.840000000000003</v>
      </c>
      <c r="AY6" s="21">
        <f t="shared" si="6"/>
        <v>32.1</v>
      </c>
      <c r="AZ6" s="21">
        <f t="shared" si="6"/>
        <v>29.13</v>
      </c>
      <c r="BA6" s="21">
        <f t="shared" si="6"/>
        <v>35.69</v>
      </c>
      <c r="BB6" s="21">
        <f t="shared" si="6"/>
        <v>38.4</v>
      </c>
      <c r="BC6" s="21">
        <f t="shared" si="6"/>
        <v>39.82</v>
      </c>
      <c r="BD6" s="21">
        <f t="shared" si="6"/>
        <v>41.03</v>
      </c>
      <c r="BE6" s="20" t="str">
        <f>IF(BE7="","",IF(BE7="-","【-】","【"&amp;SUBSTITUTE(TEXT(BE7,"#,##0.00"),"-","△")&amp;"】"))</f>
        <v>【47.19】</v>
      </c>
      <c r="BF6" s="20">
        <f>IF(BF7="",NA(),BF7)</f>
        <v>0</v>
      </c>
      <c r="BG6" s="20">
        <f t="shared" ref="BG6:BO6" si="7">IF(BG7="",NA(),BG7)</f>
        <v>0</v>
      </c>
      <c r="BH6" s="20">
        <f t="shared" si="7"/>
        <v>0</v>
      </c>
      <c r="BI6" s="20">
        <f t="shared" si="7"/>
        <v>0</v>
      </c>
      <c r="BJ6" s="20">
        <f t="shared" si="7"/>
        <v>0</v>
      </c>
      <c r="BK6" s="21">
        <f t="shared" si="7"/>
        <v>867.83</v>
      </c>
      <c r="BL6" s="21">
        <f t="shared" si="7"/>
        <v>791.76</v>
      </c>
      <c r="BM6" s="21">
        <f t="shared" si="7"/>
        <v>900.82</v>
      </c>
      <c r="BN6" s="21">
        <f t="shared" si="7"/>
        <v>743.31</v>
      </c>
      <c r="BO6" s="21">
        <f t="shared" si="7"/>
        <v>796.8</v>
      </c>
      <c r="BP6" s="20" t="str">
        <f>IF(BP7="","",IF(BP7="-","【-】","【"&amp;SUBSTITUTE(TEXT(BP7,"#,##0.00"),"-","△")&amp;"】"))</f>
        <v>【798.10】</v>
      </c>
      <c r="BQ6" s="21">
        <f>IF(BQ7="",NA(),BQ7)</f>
        <v>71.33</v>
      </c>
      <c r="BR6" s="21">
        <f t="shared" ref="BR6:BZ6" si="8">IF(BR7="",NA(),BR7)</f>
        <v>56.91</v>
      </c>
      <c r="BS6" s="21">
        <f t="shared" si="8"/>
        <v>61.35</v>
      </c>
      <c r="BT6" s="21">
        <f t="shared" si="8"/>
        <v>63.09</v>
      </c>
      <c r="BU6" s="21">
        <f t="shared" si="8"/>
        <v>62.88</v>
      </c>
      <c r="BV6" s="21">
        <f t="shared" si="8"/>
        <v>57.08</v>
      </c>
      <c r="BW6" s="21">
        <f t="shared" si="8"/>
        <v>56.26</v>
      </c>
      <c r="BX6" s="21">
        <f t="shared" si="8"/>
        <v>52.94</v>
      </c>
      <c r="BY6" s="21">
        <f t="shared" si="8"/>
        <v>61.15</v>
      </c>
      <c r="BZ6" s="21">
        <f t="shared" si="8"/>
        <v>58.41</v>
      </c>
      <c r="CA6" s="20" t="str">
        <f>IF(CA7="","",IF(CA7="-","【-】","【"&amp;SUBSTITUTE(TEXT(CA7,"#,##0.00"),"-","△")&amp;"】"))</f>
        <v>【54.51】</v>
      </c>
      <c r="CB6" s="21">
        <f>IF(CB7="",NA(),CB7)</f>
        <v>187.15</v>
      </c>
      <c r="CC6" s="21">
        <f t="shared" ref="CC6:CK6" si="9">IF(CC7="",NA(),CC7)</f>
        <v>235.18</v>
      </c>
      <c r="CD6" s="21">
        <f t="shared" si="9"/>
        <v>218.09</v>
      </c>
      <c r="CE6" s="21">
        <f t="shared" si="9"/>
        <v>214.84</v>
      </c>
      <c r="CF6" s="21">
        <f t="shared" si="9"/>
        <v>216.46</v>
      </c>
      <c r="CG6" s="21">
        <f t="shared" si="9"/>
        <v>274.99</v>
      </c>
      <c r="CH6" s="21">
        <f t="shared" si="9"/>
        <v>282.08999999999997</v>
      </c>
      <c r="CI6" s="21">
        <f t="shared" si="9"/>
        <v>303.27999999999997</v>
      </c>
      <c r="CJ6" s="21">
        <f t="shared" si="9"/>
        <v>250.43</v>
      </c>
      <c r="CK6" s="21">
        <f t="shared" si="9"/>
        <v>267.33999999999997</v>
      </c>
      <c r="CL6" s="20" t="str">
        <f>IF(CL7="","",IF(CL7="-","【-】","【"&amp;SUBSTITUTE(TEXT(CL7,"#,##0.00"),"-","△")&amp;"】"))</f>
        <v>【286.33】</v>
      </c>
      <c r="CM6" s="21">
        <f>IF(CM7="",NA(),CM7)</f>
        <v>42.45</v>
      </c>
      <c r="CN6" s="21">
        <f t="shared" ref="CN6:CV6" si="10">IF(CN7="",NA(),CN7)</f>
        <v>39.85</v>
      </c>
      <c r="CO6" s="21">
        <f t="shared" si="10"/>
        <v>38.03</v>
      </c>
      <c r="CP6" s="21">
        <f t="shared" si="10"/>
        <v>37</v>
      </c>
      <c r="CQ6" s="21">
        <f t="shared" si="10"/>
        <v>62.18</v>
      </c>
      <c r="CR6" s="21">
        <f t="shared" si="10"/>
        <v>54.83</v>
      </c>
      <c r="CS6" s="21">
        <f t="shared" si="10"/>
        <v>66.53</v>
      </c>
      <c r="CT6" s="21">
        <f t="shared" si="10"/>
        <v>52.35</v>
      </c>
      <c r="CU6" s="21">
        <f t="shared" si="10"/>
        <v>52.63</v>
      </c>
      <c r="CV6" s="21">
        <f t="shared" si="10"/>
        <v>52.34</v>
      </c>
      <c r="CW6" s="20" t="str">
        <f>IF(CW7="","",IF(CW7="-","【-】","【"&amp;SUBSTITUTE(TEXT(CW7,"#,##0.00"),"-","△")&amp;"】"))</f>
        <v>【49.92】</v>
      </c>
      <c r="CX6" s="21">
        <f>IF(CX7="",NA(),CX7)</f>
        <v>78.87</v>
      </c>
      <c r="CY6" s="21">
        <f t="shared" ref="CY6:DG6" si="11">IF(CY7="",NA(),CY7)</f>
        <v>78.91</v>
      </c>
      <c r="CZ6" s="21">
        <f t="shared" si="11"/>
        <v>78.94</v>
      </c>
      <c r="DA6" s="21">
        <f t="shared" si="11"/>
        <v>79.31</v>
      </c>
      <c r="DB6" s="21">
        <f t="shared" si="11"/>
        <v>80.239999999999995</v>
      </c>
      <c r="DC6" s="21">
        <f t="shared" si="11"/>
        <v>84.7</v>
      </c>
      <c r="DD6" s="21">
        <f t="shared" si="11"/>
        <v>84.67</v>
      </c>
      <c r="DE6" s="21">
        <f t="shared" si="11"/>
        <v>84.39</v>
      </c>
      <c r="DF6" s="21">
        <f t="shared" si="11"/>
        <v>90.32</v>
      </c>
      <c r="DG6" s="21">
        <f t="shared" si="11"/>
        <v>90.05</v>
      </c>
      <c r="DH6" s="20" t="str">
        <f>IF(DH7="","",IF(DH7="-","【-】","【"&amp;SUBSTITUTE(TEXT(DH7,"#,##0.00"),"-","△")&amp;"】"))</f>
        <v>【87.80】</v>
      </c>
      <c r="DI6" s="21">
        <f>IF(DI7="",NA(),DI7)</f>
        <v>48.26</v>
      </c>
      <c r="DJ6" s="21">
        <f t="shared" ref="DJ6:DR6" si="12">IF(DJ7="",NA(),DJ7)</f>
        <v>50</v>
      </c>
      <c r="DK6" s="21">
        <f t="shared" si="12"/>
        <v>51.68</v>
      </c>
      <c r="DL6" s="21">
        <f t="shared" si="12"/>
        <v>53.31</v>
      </c>
      <c r="DM6" s="21">
        <f t="shared" si="12"/>
        <v>54.78</v>
      </c>
      <c r="DN6" s="21">
        <f t="shared" si="12"/>
        <v>20.34</v>
      </c>
      <c r="DO6" s="21">
        <f t="shared" si="12"/>
        <v>21.85</v>
      </c>
      <c r="DP6" s="21">
        <f t="shared" si="12"/>
        <v>25.19</v>
      </c>
      <c r="DQ6" s="21">
        <f t="shared" si="12"/>
        <v>30.5</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0.05</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0.02</v>
      </c>
      <c r="EN6" s="21">
        <f t="shared" si="14"/>
        <v>0.02</v>
      </c>
      <c r="EO6" s="20" t="str">
        <f>IF(EO7="","",IF(EO7="-","【-】","【"&amp;SUBSTITUTE(TEXT(EO7,"#,##0.00"),"-","△")&amp;"】"))</f>
        <v>【0.02】</v>
      </c>
    </row>
    <row r="7" spans="1:148" s="22" customFormat="1" x14ac:dyDescent="0.2">
      <c r="A7" s="14"/>
      <c r="B7" s="23">
        <v>2024</v>
      </c>
      <c r="C7" s="23">
        <v>192091</v>
      </c>
      <c r="D7" s="23">
        <v>46</v>
      </c>
      <c r="E7" s="23">
        <v>17</v>
      </c>
      <c r="F7" s="23">
        <v>5</v>
      </c>
      <c r="G7" s="23">
        <v>0</v>
      </c>
      <c r="H7" s="23" t="s">
        <v>96</v>
      </c>
      <c r="I7" s="23" t="s">
        <v>97</v>
      </c>
      <c r="J7" s="23" t="s">
        <v>98</v>
      </c>
      <c r="K7" s="23" t="s">
        <v>99</v>
      </c>
      <c r="L7" s="23" t="s">
        <v>100</v>
      </c>
      <c r="M7" s="23" t="s">
        <v>101</v>
      </c>
      <c r="N7" s="24" t="s">
        <v>102</v>
      </c>
      <c r="O7" s="24">
        <v>73.510000000000005</v>
      </c>
      <c r="P7" s="24">
        <v>23.36</v>
      </c>
      <c r="Q7" s="24">
        <v>86.38</v>
      </c>
      <c r="R7" s="24">
        <v>2310</v>
      </c>
      <c r="S7" s="24">
        <v>45380</v>
      </c>
      <c r="T7" s="24">
        <v>602.48</v>
      </c>
      <c r="U7" s="24">
        <v>75.319999999999993</v>
      </c>
      <c r="V7" s="24">
        <v>10535</v>
      </c>
      <c r="W7" s="24">
        <v>9.17</v>
      </c>
      <c r="X7" s="24">
        <v>1148.8499999999999</v>
      </c>
      <c r="Y7" s="24">
        <v>108.64</v>
      </c>
      <c r="Z7" s="24">
        <v>101.91</v>
      </c>
      <c r="AA7" s="24">
        <v>93.21</v>
      </c>
      <c r="AB7" s="24">
        <v>107.33</v>
      </c>
      <c r="AC7" s="24">
        <v>105.94</v>
      </c>
      <c r="AD7" s="24">
        <v>106.37</v>
      </c>
      <c r="AE7" s="24">
        <v>106.07</v>
      </c>
      <c r="AF7" s="24">
        <v>105.5</v>
      </c>
      <c r="AG7" s="24">
        <v>103.07</v>
      </c>
      <c r="AH7" s="24">
        <v>103.04</v>
      </c>
      <c r="AI7" s="24">
        <v>104.3</v>
      </c>
      <c r="AJ7" s="24">
        <v>0</v>
      </c>
      <c r="AK7" s="24">
        <v>0</v>
      </c>
      <c r="AL7" s="24">
        <v>0</v>
      </c>
      <c r="AM7" s="24">
        <v>0</v>
      </c>
      <c r="AN7" s="24">
        <v>0</v>
      </c>
      <c r="AO7" s="24">
        <v>139.02000000000001</v>
      </c>
      <c r="AP7" s="24">
        <v>132.04</v>
      </c>
      <c r="AQ7" s="24">
        <v>145.43</v>
      </c>
      <c r="AR7" s="24">
        <v>120.64</v>
      </c>
      <c r="AS7" s="24">
        <v>100.31</v>
      </c>
      <c r="AT7" s="24">
        <v>102.74</v>
      </c>
      <c r="AU7" s="24">
        <v>10.18</v>
      </c>
      <c r="AV7" s="24">
        <v>13.46</v>
      </c>
      <c r="AW7" s="24">
        <v>19.48</v>
      </c>
      <c r="AX7" s="24">
        <v>35.840000000000003</v>
      </c>
      <c r="AY7" s="24">
        <v>32.1</v>
      </c>
      <c r="AZ7" s="24">
        <v>29.13</v>
      </c>
      <c r="BA7" s="24">
        <v>35.69</v>
      </c>
      <c r="BB7" s="24">
        <v>38.4</v>
      </c>
      <c r="BC7" s="24">
        <v>39.82</v>
      </c>
      <c r="BD7" s="24">
        <v>41.03</v>
      </c>
      <c r="BE7" s="24">
        <v>47.19</v>
      </c>
      <c r="BF7" s="24">
        <v>0</v>
      </c>
      <c r="BG7" s="24">
        <v>0</v>
      </c>
      <c r="BH7" s="24">
        <v>0</v>
      </c>
      <c r="BI7" s="24">
        <v>0</v>
      </c>
      <c r="BJ7" s="24">
        <v>0</v>
      </c>
      <c r="BK7" s="24">
        <v>867.83</v>
      </c>
      <c r="BL7" s="24">
        <v>791.76</v>
      </c>
      <c r="BM7" s="24">
        <v>900.82</v>
      </c>
      <c r="BN7" s="24">
        <v>743.31</v>
      </c>
      <c r="BO7" s="24">
        <v>796.8</v>
      </c>
      <c r="BP7" s="24">
        <v>798.1</v>
      </c>
      <c r="BQ7" s="24">
        <v>71.33</v>
      </c>
      <c r="BR7" s="24">
        <v>56.91</v>
      </c>
      <c r="BS7" s="24">
        <v>61.35</v>
      </c>
      <c r="BT7" s="24">
        <v>63.09</v>
      </c>
      <c r="BU7" s="24">
        <v>62.88</v>
      </c>
      <c r="BV7" s="24">
        <v>57.08</v>
      </c>
      <c r="BW7" s="24">
        <v>56.26</v>
      </c>
      <c r="BX7" s="24">
        <v>52.94</v>
      </c>
      <c r="BY7" s="24">
        <v>61.15</v>
      </c>
      <c r="BZ7" s="24">
        <v>58.41</v>
      </c>
      <c r="CA7" s="24">
        <v>54.51</v>
      </c>
      <c r="CB7" s="24">
        <v>187.15</v>
      </c>
      <c r="CC7" s="24">
        <v>235.18</v>
      </c>
      <c r="CD7" s="24">
        <v>218.09</v>
      </c>
      <c r="CE7" s="24">
        <v>214.84</v>
      </c>
      <c r="CF7" s="24">
        <v>216.46</v>
      </c>
      <c r="CG7" s="24">
        <v>274.99</v>
      </c>
      <c r="CH7" s="24">
        <v>282.08999999999997</v>
      </c>
      <c r="CI7" s="24">
        <v>303.27999999999997</v>
      </c>
      <c r="CJ7" s="24">
        <v>250.43</v>
      </c>
      <c r="CK7" s="24">
        <v>267.33999999999997</v>
      </c>
      <c r="CL7" s="24">
        <v>286.33</v>
      </c>
      <c r="CM7" s="24">
        <v>42.45</v>
      </c>
      <c r="CN7" s="24">
        <v>39.85</v>
      </c>
      <c r="CO7" s="24">
        <v>38.03</v>
      </c>
      <c r="CP7" s="24">
        <v>37</v>
      </c>
      <c r="CQ7" s="24">
        <v>62.18</v>
      </c>
      <c r="CR7" s="24">
        <v>54.83</v>
      </c>
      <c r="CS7" s="24">
        <v>66.53</v>
      </c>
      <c r="CT7" s="24">
        <v>52.35</v>
      </c>
      <c r="CU7" s="24">
        <v>52.63</v>
      </c>
      <c r="CV7" s="24">
        <v>52.34</v>
      </c>
      <c r="CW7" s="24">
        <v>49.92</v>
      </c>
      <c r="CX7" s="24">
        <v>78.87</v>
      </c>
      <c r="CY7" s="24">
        <v>78.91</v>
      </c>
      <c r="CZ7" s="24">
        <v>78.94</v>
      </c>
      <c r="DA7" s="24">
        <v>79.31</v>
      </c>
      <c r="DB7" s="24">
        <v>80.239999999999995</v>
      </c>
      <c r="DC7" s="24">
        <v>84.7</v>
      </c>
      <c r="DD7" s="24">
        <v>84.67</v>
      </c>
      <c r="DE7" s="24">
        <v>84.39</v>
      </c>
      <c r="DF7" s="24">
        <v>90.32</v>
      </c>
      <c r="DG7" s="24">
        <v>90.05</v>
      </c>
      <c r="DH7" s="24">
        <v>87.8</v>
      </c>
      <c r="DI7" s="24">
        <v>48.26</v>
      </c>
      <c r="DJ7" s="24">
        <v>50</v>
      </c>
      <c r="DK7" s="24">
        <v>51.68</v>
      </c>
      <c r="DL7" s="24">
        <v>53.31</v>
      </c>
      <c r="DM7" s="24">
        <v>54.78</v>
      </c>
      <c r="DN7" s="24">
        <v>20.34</v>
      </c>
      <c r="DO7" s="24">
        <v>21.85</v>
      </c>
      <c r="DP7" s="24">
        <v>25.19</v>
      </c>
      <c r="DQ7" s="24">
        <v>30.5</v>
      </c>
      <c r="DR7" s="24">
        <v>30.49</v>
      </c>
      <c r="DS7" s="24">
        <v>28.46</v>
      </c>
      <c r="DT7" s="24">
        <v>0</v>
      </c>
      <c r="DU7" s="24">
        <v>0</v>
      </c>
      <c r="DV7" s="24">
        <v>0</v>
      </c>
      <c r="DW7" s="24">
        <v>0</v>
      </c>
      <c r="DX7" s="24">
        <v>0</v>
      </c>
      <c r="DY7" s="24">
        <v>0</v>
      </c>
      <c r="DZ7" s="24">
        <v>0</v>
      </c>
      <c r="EA7" s="24">
        <v>0</v>
      </c>
      <c r="EB7" s="24">
        <v>0</v>
      </c>
      <c r="EC7" s="24">
        <v>0.05</v>
      </c>
      <c r="ED7" s="24">
        <v>0.03</v>
      </c>
      <c r="EE7" s="24">
        <v>0</v>
      </c>
      <c r="EF7" s="24">
        <v>0</v>
      </c>
      <c r="EG7" s="24">
        <v>0</v>
      </c>
      <c r="EH7" s="24">
        <v>0</v>
      </c>
      <c r="EI7" s="24">
        <v>0</v>
      </c>
      <c r="EJ7" s="24">
        <v>0.25</v>
      </c>
      <c r="EK7" s="24">
        <v>0.05</v>
      </c>
      <c r="EL7" s="24">
        <v>0.03</v>
      </c>
      <c r="EM7" s="24">
        <v>0.02</v>
      </c>
      <c r="EN7" s="24">
        <v>0.02</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110</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柳澤 信吾</cp:lastModifiedBy>
  <dcterms:created xsi:type="dcterms:W3CDTF">2025-12-23T06:19:41Z</dcterms:created>
  <dcterms:modified xsi:type="dcterms:W3CDTF">2026-01-26T01:46:33Z</dcterms:modified>
  <cp:category/>
</cp:coreProperties>
</file>