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01\共有フォルダ$\430-地域整備課\433-都市整備担当\★収発文書処理\公営企業\2031_260204_1189　公営企業に係る経営比較分析表（令和６年度決算）の分析等について\05 大月市\【経営比較分析表】2024_192066_46_1718\"/>
    </mc:Choice>
  </mc:AlternateContent>
  <workbookProtection workbookAlgorithmName="SHA-512" workbookHashValue="wK/JVU06b0l7PXR4nZ+HhwNWtT0LXHvhR62v/8+j2PFRUGVoAuHM4FlPvVFrePZMWXXoO/CNnxq8xdmFtJSGKQ==" workbookSaltValue="FLsKN/rQEa/JLalrRf8Ss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<sst xmlns="http://schemas.openxmlformats.org/spreadsheetml/2006/main" count="320" uniqueCount="115">
  <si>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</si>
  <si>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</si>
  <si>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</si>
  <si>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</si>
  <si>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</si>
  <si>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</si>
  <si>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</si>
  <si>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</si>
  <si>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</si>
  <si>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</si>
  <si>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</si>
  <si>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</si>
  <si>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</si>
  <si>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</si>
  <si>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</si>
  <si>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</si>
  <si>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</si>
  <si>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</si>
  <si>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</si>
  <si>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</si>
  <si>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</si>
  <si>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</si>
  <si>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</si>
  <si>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</si>
  <si>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</si>
  <si>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</si>
  <si>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</si>
  <si>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</si>
  <si>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</si>
  <si>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</si>
  <si>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</si>
  <si>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</si>
  <si>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</si>
  <si>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</si>
  <si>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</si>
  <si>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</si>
  <si>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</si>
  <si>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</si>
  <si>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</si>
  <si>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</si>
  <si>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</si>
  <si>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</si>
  <si>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</si>
  <si>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</si>
  <si>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</si>
  <si>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</si>
  <si>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</si>
  <si>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</si>
  <si>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</si>
  <si>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</si>
  <si>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</si>
  <si>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</si>
  <si>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</si>
  <si>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</si>
  <si>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</si>
  <si>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</si>
  <si>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</si>
  <si>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</si>
  <si>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</si>
  <si>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</si>
  <si>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</si>
  <si>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</si>
  <si>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</si>
  <si>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</si>
  <si>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</si>
  <si>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</si>
  <si>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</si>
  <si>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</si>
  <si>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</si>
  <si>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</si>
  <si>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</si>
  <si>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</si>
  <si>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</si>
  <si>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</si>
  <si>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</si>
  <si>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</si>
  <si>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</si>
  <si>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</si>
  <si>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</si>
  <si>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</si>
  <si>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</si>
  <si>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</si>
  <si>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</si>
  <si>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</si>
  <si>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</si>
  <si>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</si>
  <si>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</si>
  <si>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</si>
  <si>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</si>
  <si>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</si>
  <si>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</si>
  <si>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</si>
  <si>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</si>
  <si>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</si>
  <si>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</si>
  <si>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大月市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</si>
  <si>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</si>
  <si>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</si>
  <si>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</si>
  <si>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</si>
  <si>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</si>
  <si>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</si>
  <si>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</si>
  <si>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</si>
  <si>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</si>
  <si>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</si>
  <si>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</si>
  <si>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</si>
  <si>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</si>
  <si>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</si>
  <si>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</si>
  <si>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</si>
  <si>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供用開始が平成１６年であることから、老朽化による管路更新工事はまだ行われていない。</t>
    <rPh sb="1" eb="3">
      <t>キョウヨウ</t>
    </rPh>
    <rPh sb="3" eb="5">
      <t>カイシ</t>
    </rPh>
    <rPh sb="6" eb="8">
      <t>ヘイセイ</t>
    </rPh>
    <rPh sb="10" eb="11">
      <t>ネン</t>
    </rPh>
    <rPh sb="19" eb="22">
      <t>ロウキュウカ</t>
    </rPh>
    <rPh sb="25" eb="27">
      <t>カンロ</t>
    </rPh>
    <rPh sb="27" eb="29">
      <t>コウシン</t>
    </rPh>
    <rPh sb="29" eb="31">
      <t>コウジ</t>
    </rPh>
    <rPh sb="34" eb="35">
      <t>オコナ</t>
    </rPh>
    <phoneticPr fontId="4"/>
  </si>
  <si>
    <t>●キャッシュフローの脆弱性
　流動比率の低さから突発的な事故や設備の早期故障に対応できない可能性がある。
●繰入金への依存
 繰入金への依存度が極めて高い「公費頼み」の経営となっている。
●更新費用の未積立
　新たな設備投資がない今のうちに、将来の更新に備えた「建設改良積立金」を積み上げる必要がある。
　上記から、水洗化の促進と使用料体系の検証に取り組む必要がある。</t>
    <rPh sb="45" eb="48">
      <t>カノウセイ</t>
    </rPh>
    <rPh sb="54" eb="56">
      <t>クリイレ</t>
    </rPh>
    <rPh sb="56" eb="57">
      <t>キン</t>
    </rPh>
    <rPh sb="59" eb="61">
      <t>イゾン</t>
    </rPh>
    <rPh sb="63" eb="65">
      <t>クリイレ</t>
    </rPh>
    <rPh sb="65" eb="66">
      <t>キン</t>
    </rPh>
    <rPh sb="105" eb="106">
      <t>アラ</t>
    </rPh>
    <rPh sb="108" eb="110">
      <t>セツビ</t>
    </rPh>
    <rPh sb="110" eb="112">
      <t>トウシ</t>
    </rPh>
    <rPh sb="145" eb="147">
      <t>ヒツヨウ</t>
    </rPh>
    <rPh sb="154" eb="156">
      <t>ジョウキ</t>
    </rPh>
    <rPh sb="175" eb="176">
      <t>ト</t>
    </rPh>
    <rPh sb="177" eb="178">
      <t>ク</t>
    </rPh>
    <rPh sb="179" eb="181">
      <t>ヒツヨウ</t>
    </rPh>
    <phoneticPr fontId="4"/>
  </si>
  <si>
    <t>1. 収益性・財務健全性の分析
　流動比率が極めて低く、資金の遣り繰りに注意を払っている状況がある。
　企業債残高対事業規模比率が0%なのは、建設費を一般会計がすべて負担していることが理由。
2. 効率性・生産性の分析
　世帯数が少なく使用料収入が見込めないうえに、人口密度の低い地域に、長大な管路を敷設したことによる減価償却費の増加が経費回収率の低さと汚水処理原価上昇に繋がっている。
　水洗化率の伸び悩みも、経費回収率の低さに直結している</t>
    <rPh sb="92" eb="94">
      <t>リユウ</t>
    </rPh>
    <rPh sb="112" eb="115">
      <t>セタイスウ</t>
    </rPh>
    <rPh sb="116" eb="117">
      <t>スク</t>
    </rPh>
    <rPh sb="119" eb="122">
      <t>シヨウリョウ</t>
    </rPh>
    <rPh sb="122" eb="124">
      <t>シュウニュウ</t>
    </rPh>
    <rPh sb="125" eb="127">
      <t>ミコ</t>
    </rPh>
    <rPh sb="145" eb="147">
      <t>チョウダイ</t>
    </rPh>
    <rPh sb="148" eb="150">
      <t>カンロ</t>
    </rPh>
    <rPh sb="151" eb="153">
      <t>フセツ</t>
    </rPh>
    <rPh sb="160" eb="162">
      <t>ゲンカ</t>
    </rPh>
    <rPh sb="162" eb="164">
      <t>ショウキャク</t>
    </rPh>
    <rPh sb="164" eb="165">
      <t>ヒ</t>
    </rPh>
    <rPh sb="166" eb="168">
      <t>ゾウカ</t>
    </rPh>
    <rPh sb="169" eb="171">
      <t>ケイヒ</t>
    </rPh>
    <rPh sb="171" eb="173">
      <t>カイシュウ</t>
    </rPh>
    <rPh sb="173" eb="174">
      <t>リツ</t>
    </rPh>
    <rPh sb="175" eb="176">
      <t>ヒク</t>
    </rPh>
    <rPh sb="178" eb="180">
      <t>オスイ</t>
    </rPh>
    <rPh sb="180" eb="182">
      <t>ショリ</t>
    </rPh>
    <rPh sb="182" eb="184">
      <t>ゲンカ</t>
    </rPh>
    <rPh sb="184" eb="186">
      <t>ジョウショウ</t>
    </rPh>
    <rPh sb="187" eb="188">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</si>
</sst>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4F-4477-8DB7-63EE00F196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54F-4477-8DB7-63EE00F196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B0-4441-B699-85B10329D5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42B0-4441-B699-85B10329D5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52.06</c:v>
                </c:pt>
              </c:numCache>
            </c:numRef>
          </c:val>
          <c:extLst>
            <c:ext xmlns:c16="http://schemas.microsoft.com/office/drawing/2014/chart" uri="{C3380CC4-5D6E-409C-BE32-E72D297353CC}">
              <c16:uniqueId val="{00000000-E662-4ADF-96C1-1497A00932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E662-4ADF-96C1-1497A00932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99.3</c:v>
                </c:pt>
              </c:numCache>
            </c:numRef>
          </c:val>
          <c:extLst>
            <c:ext xmlns:c16="http://schemas.microsoft.com/office/drawing/2014/chart" uri="{C3380CC4-5D6E-409C-BE32-E72D297353CC}">
              <c16:uniqueId val="{00000000-C475-402C-82E1-1F86C11D11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C475-402C-82E1-1F86C11D11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4.58</c:v>
                </c:pt>
              </c:numCache>
            </c:numRef>
          </c:val>
          <c:extLst>
            <c:ext xmlns:c16="http://schemas.microsoft.com/office/drawing/2014/chart" uri="{C3380CC4-5D6E-409C-BE32-E72D297353CC}">
              <c16:uniqueId val="{00000000-180B-4677-9668-4C517489EE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80B-4677-9668-4C517489EE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41-40B7-9FC3-A370DA0E67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E41-40B7-9FC3-A370DA0E67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21.27</c:v>
                </c:pt>
              </c:numCache>
            </c:numRef>
          </c:val>
          <c:extLst>
            <c:ext xmlns:c16="http://schemas.microsoft.com/office/drawing/2014/chart" uri="{C3380CC4-5D6E-409C-BE32-E72D297353CC}">
              <c16:uniqueId val="{00000000-7CAB-4D74-AD1E-BB518719A7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7CAB-4D74-AD1E-BB518719A7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9.0500000000000007</c:v>
                </c:pt>
              </c:numCache>
            </c:numRef>
          </c:val>
          <c:extLst>
            <c:ext xmlns:c16="http://schemas.microsoft.com/office/drawing/2014/chart" uri="{C3380CC4-5D6E-409C-BE32-E72D297353CC}">
              <c16:uniqueId val="{00000000-6723-4690-88BD-CA610094AEB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6723-4690-88BD-CA610094AEB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04-4E80-BA79-BA1407BB2C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E04-4E80-BA79-BA1407BB2C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5.45</c:v>
                </c:pt>
              </c:numCache>
            </c:numRef>
          </c:val>
          <c:extLst>
            <c:ext xmlns:c16="http://schemas.microsoft.com/office/drawing/2014/chart" uri="{C3380CC4-5D6E-409C-BE32-E72D297353CC}">
              <c16:uniqueId val="{00000000-9EC2-4ED0-9E9F-076CCBDC16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9EC2-4ED0-9E9F-076CCBDC16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3946.39</c:v>
                </c:pt>
              </c:numCache>
            </c:numRef>
          </c:val>
          <c:extLst>
            <c:ext xmlns:c16="http://schemas.microsoft.com/office/drawing/2014/chart" uri="{C3380CC4-5D6E-409C-BE32-E72D297353CC}">
              <c16:uniqueId val="{00000000-0962-40DC-AE97-2A66BABB89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0962-40DC-AE97-2A66BABB89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大月市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21314</v>
      </c>
      <c r="AM8" s="45"/>
      <c r="AN8" s="45"/>
      <c r="AO8" s="45"/>
      <c r="AP8" s="45"/>
      <c r="AQ8" s="45"/>
      <c r="AR8" s="45"/>
      <c r="AS8" s="45"/>
      <c r="AT8" s="44">
        <f>データ!T6</f>
        <v>280.25</v>
      </c>
      <c r="AU8" s="44"/>
      <c r="AV8" s="44"/>
      <c r="AW8" s="44"/>
      <c r="AX8" s="44"/>
      <c r="AY8" s="44"/>
      <c r="AZ8" s="44"/>
      <c r="BA8" s="44"/>
      <c r="BB8" s="44">
        <f>データ!U6</f>
        <v>76.05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58.49</v>
      </c>
      <c r="J10" s="44"/>
      <c r="K10" s="44"/>
      <c r="L10" s="44"/>
      <c r="M10" s="44"/>
      <c r="N10" s="44"/>
      <c r="O10" s="44"/>
      <c r="P10" s="44">
        <f>データ!P6</f>
        <v>1.58</v>
      </c>
      <c r="Q10" s="44"/>
      <c r="R10" s="44"/>
      <c r="S10" s="44"/>
      <c r="T10" s="44"/>
      <c r="U10" s="44"/>
      <c r="V10" s="44"/>
      <c r="W10" s="44">
        <f>データ!Q6</f>
        <v>100</v>
      </c>
      <c r="X10" s="44"/>
      <c r="Y10" s="44"/>
      <c r="Z10" s="44"/>
      <c r="AA10" s="44"/>
      <c r="AB10" s="44"/>
      <c r="AC10" s="44"/>
      <c r="AD10" s="45">
        <f>データ!R6</f>
        <v>2640</v>
      </c>
      <c r="AE10" s="45"/>
      <c r="AF10" s="45"/>
      <c r="AG10" s="45"/>
      <c r="AH10" s="45"/>
      <c r="AI10" s="45"/>
      <c r="AJ10" s="45"/>
      <c r="AK10" s="2"/>
      <c r="AL10" s="45">
        <f>データ!V6</f>
        <v>340</v>
      </c>
      <c r="AM10" s="45"/>
      <c r="AN10" s="45"/>
      <c r="AO10" s="45"/>
      <c r="AP10" s="45"/>
      <c r="AQ10" s="45"/>
      <c r="AR10" s="45"/>
      <c r="AS10" s="45"/>
      <c r="AT10" s="44">
        <f>データ!W6</f>
        <v>0.17</v>
      </c>
      <c r="AU10" s="44"/>
      <c r="AV10" s="44"/>
      <c r="AW10" s="44"/>
      <c r="AX10" s="44"/>
      <c r="AY10" s="44"/>
      <c r="AZ10" s="44"/>
      <c r="BA10" s="44"/>
      <c r="BB10" s="44">
        <f>データ!X6</f>
        <v>2000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s0FkdGlvZt4fdZVX1+CnNgZWXF1LhzUFG7Wbl6h1k8S28cs7+COKvgymomlTniQql8N4/1Dt1sxS/LyWEiINg==" saltValue="xx5xf+734I3GbJ183C0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192066</v>
      </c>
      <c r="D6" s="19">
        <f t="shared" si="3"/>
        <v>46</v>
      </c>
      <c r="E6" s="19">
        <f t="shared" si="3"/>
        <v>17</v>
      </c>
      <c r="F6" s="19">
        <f t="shared" si="3"/>
        <v>4</v>
      </c>
      <c r="G6" s="19">
        <f t="shared" si="3"/>
        <v>0</v>
      </c>
      <c r="H6" s="19" t="str">
        <f t="shared" si="3"/>
        <v>山梨県　大月市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58.49</v>
      </c>
      <c r="P6" s="20">
        <f t="shared" si="3"/>
        <v>1.58</v>
      </c>
      <c r="Q6" s="20">
        <f t="shared" si="3"/>
        <v>100</v>
      </c>
      <c r="R6" s="20">
        <f t="shared" si="3"/>
        <v>2640</v>
      </c>
      <c r="S6" s="20">
        <f t="shared" si="3"/>
        <v>21314</v>
      </c>
      <c r="T6" s="20">
        <f t="shared" si="3"/>
        <v>280.25</v>
      </c>
      <c r="U6" s="20">
        <f t="shared" si="3"/>
        <v>76.05</v>
      </c>
      <c r="V6" s="20">
        <f t="shared" si="3"/>
        <v>340</v>
      </c>
      <c r="W6" s="20">
        <f t="shared" si="3"/>
        <v>0.17</v>
      </c>
      <c r="X6" s="20">
        <f t="shared" si="3"/>
        <v>2000</v>
      </c>
      <c r="Y6" s="21" t="str">
        <f>IF(Y7="",NA(),Y7)</f>
        <v>-</v>
      </c>
      <c r="Z6" s="21" t="str">
        <f t="shared" ref="Z6:AH6" si="4">IF(Z7="",NA(),Z7)</f>
        <v>-</v>
      </c>
      <c r="AA6" s="21" t="str">
        <f t="shared" si="4"/>
        <v>-</v>
      </c>
      <c r="AB6" s="21" t="str">
        <f t="shared" si="4"/>
        <v>-</v>
      </c>
      <c r="AC6" s="21">
        <f t="shared" si="4"/>
        <v>99.3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21.27</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9.0500000000000007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5.45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3946.39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52.06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4.58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192066</v>
      </c>
      <c r="D7" s="23">
        <v>46</v>
      </c>
      <c r="E7" s="23">
        <v>17</v>
      </c>
      <c r="F7" s="23">
        <v>4</v>
      </c>
      <c r="G7" s="23">
        <v>0</v>
      </c>
      <c r="H7" s="23" t="s">
        <v>95</v>
      </c>
      <c r="I7" s="23" t="s">
        <v>96</v>
      </c>
      <c r="J7" s="23" t="s">
        <v>97</v>
      </c>
      <c r="K7" s="23" t="s">
        <v>98</v>
      </c>
      <c r="L7" s="23" t="s">
        <v>99</v>
      </c>
      <c r="M7" s="23" t="s">
        <v>100</v>
      </c>
      <c r="N7" s="24" t="s">
        <v>101</v>
      </c>
      <c r="O7" s="24">
        <v>58.49</v>
      </c>
      <c r="P7" s="24">
        <v>1.58</v>
      </c>
      <c r="Q7" s="24">
        <v>100</v>
      </c>
      <c r="R7" s="24">
        <v>2640</v>
      </c>
      <c r="S7" s="24">
        <v>21314</v>
      </c>
      <c r="T7" s="24">
        <v>280.25</v>
      </c>
      <c r="U7" s="24">
        <v>76.05</v>
      </c>
      <c r="V7" s="24">
        <v>340</v>
      </c>
      <c r="W7" s="24">
        <v>0.17</v>
      </c>
      <c r="X7" s="24">
        <v>2000</v>
      </c>
      <c r="Y7" s="24" t="s">
        <v>101</v>
      </c>
      <c r="Z7" s="24" t="s">
        <v>101</v>
      </c>
      <c r="AA7" s="24" t="s">
        <v>101</v>
      </c>
      <c r="AB7" s="24" t="s">
        <v>101</v>
      </c>
      <c r="AC7" s="24">
        <v>99.3</v>
      </c>
      <c r="AD7" s="24" t="s">
        <v>101</v>
      </c>
      <c r="AE7" s="24" t="s">
        <v>101</v>
      </c>
      <c r="AF7" s="24" t="s">
        <v>101</v>
      </c>
      <c r="AG7" s="24" t="s">
        <v>101</v>
      </c>
      <c r="AH7" s="24">
        <v>106.38</v>
      </c>
      <c r="AI7" s="24">
        <v>105.07</v>
      </c>
      <c r="AJ7" s="24" t="s">
        <v>101</v>
      </c>
      <c r="AK7" s="24" t="s">
        <v>101</v>
      </c>
      <c r="AL7" s="24" t="s">
        <v>101</v>
      </c>
      <c r="AM7" s="24" t="s">
        <v>101</v>
      </c>
      <c r="AN7" s="24">
        <v>21.27</v>
      </c>
      <c r="AO7" s="24" t="s">
        <v>101</v>
      </c>
      <c r="AP7" s="24" t="s">
        <v>101</v>
      </c>
      <c r="AQ7" s="24" t="s">
        <v>101</v>
      </c>
      <c r="AR7" s="24" t="s">
        <v>101</v>
      </c>
      <c r="AS7" s="24">
        <v>70.63</v>
      </c>
      <c r="AT7" s="24">
        <v>63.54</v>
      </c>
      <c r="AU7" s="24" t="s">
        <v>101</v>
      </c>
      <c r="AV7" s="24" t="s">
        <v>101</v>
      </c>
      <c r="AW7" s="24" t="s">
        <v>101</v>
      </c>
      <c r="AX7" s="24" t="s">
        <v>101</v>
      </c>
      <c r="AY7" s="24">
        <v>9.0500000000000007</v>
      </c>
      <c r="AZ7" s="24" t="s">
        <v>101</v>
      </c>
      <c r="BA7" s="24" t="s">
        <v>101</v>
      </c>
      <c r="BB7" s="24" t="s">
        <v>101</v>
      </c>
      <c r="BC7" s="24" t="s">
        <v>101</v>
      </c>
      <c r="BD7" s="24">
        <v>53.28</v>
      </c>
      <c r="BE7" s="24">
        <v>50.9</v>
      </c>
      <c r="BF7" s="24" t="s">
        <v>101</v>
      </c>
      <c r="BG7" s="24" t="s">
        <v>101</v>
      </c>
      <c r="BH7" s="24" t="s">
        <v>101</v>
      </c>
      <c r="BI7" s="24" t="s">
        <v>101</v>
      </c>
      <c r="BJ7" s="24">
        <v>0</v>
      </c>
      <c r="BK7" s="24" t="s">
        <v>101</v>
      </c>
      <c r="BL7" s="24" t="s">
        <v>101</v>
      </c>
      <c r="BM7" s="24" t="s">
        <v>101</v>
      </c>
      <c r="BN7" s="24" t="s">
        <v>101</v>
      </c>
      <c r="BO7" s="24">
        <v>1142.44</v>
      </c>
      <c r="BP7" s="24">
        <v>1099.1500000000001</v>
      </c>
      <c r="BQ7" s="24" t="s">
        <v>101</v>
      </c>
      <c r="BR7" s="24" t="s">
        <v>101</v>
      </c>
      <c r="BS7" s="24" t="s">
        <v>101</v>
      </c>
      <c r="BT7" s="24" t="s">
        <v>101</v>
      </c>
      <c r="BU7" s="24">
        <v>5.45</v>
      </c>
      <c r="BV7" s="24" t="s">
        <v>101</v>
      </c>
      <c r="BW7" s="24" t="s">
        <v>101</v>
      </c>
      <c r="BX7" s="24" t="s">
        <v>101</v>
      </c>
      <c r="BY7" s="24" t="s">
        <v>101</v>
      </c>
      <c r="BZ7" s="24">
        <v>66.63</v>
      </c>
      <c r="CA7" s="24">
        <v>72.92</v>
      </c>
      <c r="CB7" s="24" t="s">
        <v>101</v>
      </c>
      <c r="CC7" s="24" t="s">
        <v>101</v>
      </c>
      <c r="CD7" s="24" t="s">
        <v>101</v>
      </c>
      <c r="CE7" s="24" t="s">
        <v>101</v>
      </c>
      <c r="CF7" s="24">
        <v>3946.39</v>
      </c>
      <c r="CG7" s="24" t="s">
        <v>101</v>
      </c>
      <c r="CH7" s="24" t="s">
        <v>101</v>
      </c>
      <c r="CI7" s="24" t="s">
        <v>101</v>
      </c>
      <c r="CJ7" s="24" t="s">
        <v>101</v>
      </c>
      <c r="CK7" s="24">
        <v>252.17</v>
      </c>
      <c r="CL7" s="24">
        <v>225.78</v>
      </c>
      <c r="CM7" s="24" t="s">
        <v>101</v>
      </c>
      <c r="CN7" s="24" t="s">
        <v>101</v>
      </c>
      <c r="CO7" s="24" t="s">
        <v>101</v>
      </c>
      <c r="CP7" s="24" t="s">
        <v>101</v>
      </c>
      <c r="CQ7" s="24" t="s">
        <v>101</v>
      </c>
      <c r="CR7" s="24" t="s">
        <v>101</v>
      </c>
      <c r="CS7" s="24" t="s">
        <v>101</v>
      </c>
      <c r="CT7" s="24" t="s">
        <v>101</v>
      </c>
      <c r="CU7" s="24" t="s">
        <v>101</v>
      </c>
      <c r="CV7" s="24">
        <v>42.15</v>
      </c>
      <c r="CW7" s="24">
        <v>43.17</v>
      </c>
      <c r="CX7" s="24" t="s">
        <v>101</v>
      </c>
      <c r="CY7" s="24" t="s">
        <v>101</v>
      </c>
      <c r="CZ7" s="24" t="s">
        <v>101</v>
      </c>
      <c r="DA7" s="24" t="s">
        <v>101</v>
      </c>
      <c r="DB7" s="24">
        <v>52.06</v>
      </c>
      <c r="DC7" s="24" t="s">
        <v>101</v>
      </c>
      <c r="DD7" s="24" t="s">
        <v>101</v>
      </c>
      <c r="DE7" s="24" t="s">
        <v>101</v>
      </c>
      <c r="DF7" s="24" t="s">
        <v>101</v>
      </c>
      <c r="DG7" s="24">
        <v>84.21</v>
      </c>
      <c r="DH7" s="24">
        <v>86.31</v>
      </c>
      <c r="DI7" s="24" t="s">
        <v>101</v>
      </c>
      <c r="DJ7" s="24" t="s">
        <v>101</v>
      </c>
      <c r="DK7" s="24" t="s">
        <v>101</v>
      </c>
      <c r="DL7" s="24" t="s">
        <v>101</v>
      </c>
      <c r="DM7" s="24">
        <v>4.58</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2025-12-23T06:11:02Z</dcterms:created>
  <dcterms:modified xsi:type="dcterms:W3CDTF">2026-02-05T04:25:58Z</dcterms:modified>
  <cp:category/>
</cp:coreProperties>
</file>