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01\共有フォルダ$\430-地域整備課\433-都市整備担当\★収発文書処理\公営企業\2031_260204_1189　公営企業に係る経営比較分析表（令和６年度決算）の分析等について\05 大月市\【経営比較分析表】2024_192066_46_1718\"/>
    </mc:Choice>
  </mc:AlternateContent>
  <workbookProtection workbookAlgorithmName="SHA-512" workbookHashValue="JRTahDE+SiDKiGx940xLm2QYWZ/uXx8GOVCkwgeykQWImNBjZlbVxnygSI0PIPr6Xnkf447fWGAXot9zty8iRg==" workbookSaltValue="36oOGaz34/CnozHgunc1q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<sst xmlns="http://schemas.openxmlformats.org/spreadsheetml/2006/main" count="320" uniqueCount="118">
  <si>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</si>
  <si>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</si>
  <si>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</si>
  <si>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</si>
  <si>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</si>
  <si>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</si>
  <si>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</si>
  <si>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</si>
  <si>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</si>
  <si>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</si>
  <si>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</si>
  <si>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</si>
  <si>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</si>
  <si>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</si>
  <si>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</si>
  <si>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</si>
  <si>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</si>
  <si>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</si>
  <si>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</si>
  <si>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</si>
  <si>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</si>
  <si>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</si>
  <si>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</si>
  <si>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</si>
  <si>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</si>
  <si>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</si>
  <si>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</si>
  <si>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</si>
  <si>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</si>
  <si>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</si>
  <si>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</si>
  <si>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</si>
  <si>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</si>
  <si>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</si>
  <si>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</si>
  <si>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</si>
  <si>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</si>
  <si>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</si>
  <si>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</si>
  <si>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</si>
  <si>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</si>
  <si>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</si>
  <si>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</si>
  <si>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</si>
  <si>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</si>
  <si>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</si>
  <si>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</si>
  <si>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</si>
  <si>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</si>
  <si>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</si>
  <si>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</si>
  <si>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</si>
  <si>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</si>
  <si>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</si>
  <si>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</si>
  <si>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</si>
  <si>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</si>
  <si>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</si>
  <si>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</si>
  <si>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</si>
  <si>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</si>
  <si>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</si>
  <si>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</si>
  <si>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</si>
  <si>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</si>
  <si>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</si>
  <si>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</si>
  <si>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</si>
  <si>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</si>
  <si>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</si>
  <si>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</si>
  <si>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</si>
  <si>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</si>
  <si>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</si>
  <si>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</si>
  <si>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</si>
  <si>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</si>
  <si>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</si>
  <si>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</si>
  <si>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</si>
  <si>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</si>
  <si>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</si>
  <si>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</si>
  <si>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</si>
  <si>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</si>
  <si>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</si>
  <si>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</si>
  <si>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</si>
  <si>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</si>
  <si>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</si>
  <si>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</si>
  <si>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</si>
  <si>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</si>
  <si>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</si>
  <si>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</si>
  <si>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</si>
  <si>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大月市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</si>
  <si>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</si>
  <si>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</si>
  <si>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</si>
  <si>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</si>
  <si>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</si>
  <si>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</si>
  <si>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</si>
  <si>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</si>
  <si>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</si>
  <si>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</si>
  <si>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</si>
  <si>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</si>
  <si>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</si>
  <si>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</si>
  <si>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</si>
  <si>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</si>
  <si>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</si>
  <si>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</si>
  <si>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供用開始が平成１６年であることから、老朽化による管路更新工事はまだ行われていない。</t>
    <rPh sb="1" eb="3">
      <t>キョウヨウ</t>
    </rPh>
    <rPh sb="3" eb="5">
      <t>カイシ</t>
    </rPh>
    <rPh sb="6" eb="8">
      <t>ヘイセイ</t>
    </rPh>
    <rPh sb="10" eb="11">
      <t>ネン</t>
    </rPh>
    <rPh sb="19" eb="22">
      <t>ロウキュウカ</t>
    </rPh>
    <rPh sb="25" eb="27">
      <t>カンロ</t>
    </rPh>
    <rPh sb="27" eb="29">
      <t>コウシン</t>
    </rPh>
    <rPh sb="29" eb="31">
      <t>コウジ</t>
    </rPh>
    <rPh sb="34" eb="35">
      <t>オコナ</t>
    </rPh>
    <phoneticPr fontId="4"/>
  </si>
  <si>
    <t>1. 収益性・財務健全性の分析
　流動比率が極めて低く、資金の遣り繰りに注意を払っている状況がある。
　企業債残高対事業規模比率が0%なのは、建設費を一般会計がすべて負担していることが理由。
2. 効率性・生産性の分析
　経費回収率が4割であり、汚水処理にかかる経費の約6割を繰入金で賄っている。　
　水洗化率の伸び悩みが、経費回収率の低さに直結している。また、汚水処理原価が平均値と比較して高額なのも同じ理由</t>
    <rPh sb="22" eb="23">
      <t>キワ</t>
    </rPh>
    <rPh sb="25" eb="26">
      <t>ヒク</t>
    </rPh>
    <rPh sb="28" eb="30">
      <t>シキン</t>
    </rPh>
    <rPh sb="31" eb="32">
      <t>ヤ</t>
    </rPh>
    <rPh sb="33" eb="34">
      <t>ク</t>
    </rPh>
    <rPh sb="36" eb="38">
      <t>チュウイ</t>
    </rPh>
    <rPh sb="39" eb="40">
      <t>ハラ</t>
    </rPh>
    <rPh sb="44" eb="46">
      <t>ジョウキョウ</t>
    </rPh>
    <rPh sb="119" eb="120">
      <t>ワリ</t>
    </rPh>
    <rPh sb="157" eb="158">
      <t>ノ</t>
    </rPh>
    <rPh sb="159" eb="160">
      <t>ナヤ</t>
    </rPh>
    <rPh sb="191" eb="192">
      <t>チ</t>
    </rPh>
    <rPh sb="202" eb="203">
      <t>オナ</t>
    </rPh>
    <rPh sb="204" eb="206">
      <t>リユウ</t>
    </rPh>
    <phoneticPr fontId="4"/>
  </si>
  <si>
    <t>●キャッシュフローの脆弱性
　流動比率の低さから突発的な事故や設備の早期故障に対応できない可能性がある。
●繰入金への依存
 繰入金への依存度が極めて高い「公費頼み」の経営となっている。
●更新費用の未積立
　新たな設備投資が少ない今のうちに、将来の更新に備えた「建設改良積立金」を積み上げる必要がある。
　上記から、水洗化の促進と使用料体系の検証に取り組む必要がある。</t>
    <rPh sb="45" eb="48">
      <t>カノウセイ</t>
    </rPh>
    <rPh sb="54" eb="56">
      <t>クリイレ</t>
    </rPh>
    <rPh sb="56" eb="57">
      <t>キン</t>
    </rPh>
    <rPh sb="59" eb="61">
      <t>イゾン</t>
    </rPh>
    <rPh sb="63" eb="65">
      <t>クリイレ</t>
    </rPh>
    <rPh sb="65" eb="66">
      <t>キン</t>
    </rPh>
    <rPh sb="105" eb="106">
      <t>アラ</t>
    </rPh>
    <rPh sb="108" eb="110">
      <t>セツビ</t>
    </rPh>
    <rPh sb="110" eb="112">
      <t>トウシ</t>
    </rPh>
    <rPh sb="113" eb="114">
      <t>スク</t>
    </rPh>
    <rPh sb="146" eb="148">
      <t>ヒツヨウ</t>
    </rPh>
    <rPh sb="155" eb="157">
      <t>ジョウキ</t>
    </rPh>
    <rPh sb="176" eb="177">
      <t>ト</t>
    </rPh>
    <rPh sb="178" eb="179">
      <t>ク</t>
    </rPh>
    <rPh sb="180" eb="1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</si>
</sst>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38-404C-982E-E5E1DC3A9B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3538-404C-982E-E5E1DC3A9B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1E-4A72-B9FD-AA6FF6F1D0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BE1E-4A72-B9FD-AA6FF6F1D0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64.650000000000006</c:v>
                </c:pt>
              </c:numCache>
            </c:numRef>
          </c:val>
          <c:extLst>
            <c:ext xmlns:c16="http://schemas.microsoft.com/office/drawing/2014/chart" uri="{C3380CC4-5D6E-409C-BE32-E72D297353CC}">
              <c16:uniqueId val="{00000000-872A-4D6A-BD72-94F0CC81E0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872A-4D6A-BD72-94F0CC81E0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102.24</c:v>
                </c:pt>
              </c:numCache>
            </c:numRef>
          </c:val>
          <c:extLst>
            <c:ext xmlns:c16="http://schemas.microsoft.com/office/drawing/2014/chart" uri="{C3380CC4-5D6E-409C-BE32-E72D297353CC}">
              <c16:uniqueId val="{00000000-AB00-40E9-A1F7-74D3BB264C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AB00-40E9-A1F7-74D3BB264C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2.84</c:v>
                </c:pt>
              </c:numCache>
            </c:numRef>
          </c:val>
          <c:extLst>
            <c:ext xmlns:c16="http://schemas.microsoft.com/office/drawing/2014/chart" uri="{C3380CC4-5D6E-409C-BE32-E72D297353CC}">
              <c16:uniqueId val="{00000000-6942-4508-B4EE-371CF0B365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6942-4508-B4EE-371CF0B365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01-4492-B6C1-2E72C4C4EA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4701-4492-B6C1-2E72C4C4EA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CC-4379-8B32-84F3B0802C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0BCC-4379-8B32-84F3B0802C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21.36</c:v>
                </c:pt>
              </c:numCache>
            </c:numRef>
          </c:val>
          <c:extLst>
            <c:ext xmlns:c16="http://schemas.microsoft.com/office/drawing/2014/chart" uri="{C3380CC4-5D6E-409C-BE32-E72D297353CC}">
              <c16:uniqueId val="{00000000-6982-453D-B548-763C71E34AB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6982-453D-B548-763C71E34AB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52-4C3F-BC3D-CC0C3D4826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ED52-4C3F-BC3D-CC0C3D4826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39.89</c:v>
                </c:pt>
              </c:numCache>
            </c:numRef>
          </c:val>
          <c:extLst>
            <c:ext xmlns:c16="http://schemas.microsoft.com/office/drawing/2014/chart" uri="{C3380CC4-5D6E-409C-BE32-E72D297353CC}">
              <c16:uniqueId val="{00000000-E062-4603-AE97-4E0AEB8FA1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E062-4603-AE97-4E0AEB8FA1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323.3</c:v>
                </c:pt>
              </c:numCache>
            </c:numRef>
          </c:val>
          <c:extLst>
            <c:ext xmlns:c16="http://schemas.microsoft.com/office/drawing/2014/chart" uri="{C3380CC4-5D6E-409C-BE32-E72D297353CC}">
              <c16:uniqueId val="{00000000-D959-406C-A280-396AAB2084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D959-406C-A280-396AAB2084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大月市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21314</v>
      </c>
      <c r="AM8" s="45"/>
      <c r="AN8" s="45"/>
      <c r="AO8" s="45"/>
      <c r="AP8" s="45"/>
      <c r="AQ8" s="45"/>
      <c r="AR8" s="45"/>
      <c r="AS8" s="45"/>
      <c r="AT8" s="44">
        <f>データ!T6</f>
        <v>280.25</v>
      </c>
      <c r="AU8" s="44"/>
      <c r="AV8" s="44"/>
      <c r="AW8" s="44"/>
      <c r="AX8" s="44"/>
      <c r="AY8" s="44"/>
      <c r="AZ8" s="44"/>
      <c r="BA8" s="44"/>
      <c r="BB8" s="44">
        <f>データ!U6</f>
        <v>76.05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56.61</v>
      </c>
      <c r="J10" s="44"/>
      <c r="K10" s="44"/>
      <c r="L10" s="44"/>
      <c r="M10" s="44"/>
      <c r="N10" s="44"/>
      <c r="O10" s="44"/>
      <c r="P10" s="44">
        <f>データ!P6</f>
        <v>19.05</v>
      </c>
      <c r="Q10" s="44"/>
      <c r="R10" s="44"/>
      <c r="S10" s="44"/>
      <c r="T10" s="44"/>
      <c r="U10" s="44"/>
      <c r="V10" s="44"/>
      <c r="W10" s="44">
        <f>データ!Q6</f>
        <v>100</v>
      </c>
      <c r="X10" s="44"/>
      <c r="Y10" s="44"/>
      <c r="Z10" s="44"/>
      <c r="AA10" s="44"/>
      <c r="AB10" s="44"/>
      <c r="AC10" s="44"/>
      <c r="AD10" s="45">
        <f>データ!R6</f>
        <v>2640</v>
      </c>
      <c r="AE10" s="45"/>
      <c r="AF10" s="45"/>
      <c r="AG10" s="45"/>
      <c r="AH10" s="45"/>
      <c r="AI10" s="45"/>
      <c r="AJ10" s="45"/>
      <c r="AK10" s="2"/>
      <c r="AL10" s="45">
        <f>データ!V6</f>
        <v>4110</v>
      </c>
      <c r="AM10" s="45"/>
      <c r="AN10" s="45"/>
      <c r="AO10" s="45"/>
      <c r="AP10" s="45"/>
      <c r="AQ10" s="45"/>
      <c r="AR10" s="45"/>
      <c r="AS10" s="45"/>
      <c r="AT10" s="44">
        <f>データ!W6</f>
        <v>1.56</v>
      </c>
      <c r="AU10" s="44"/>
      <c r="AV10" s="44"/>
      <c r="AW10" s="44"/>
      <c r="AX10" s="44"/>
      <c r="AY10" s="44"/>
      <c r="AZ10" s="44"/>
      <c r="BA10" s="44"/>
      <c r="BB10" s="44">
        <f>データ!X6</f>
        <v>2634.62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SzyI9R8//T24PlzPxQakmahOTupYdKx05bPfbnJBjVvKDd2LMoD+s+Ss/BETWw7bXST2QpuH3tRe1qzp90sbg==" saltValue="WOeWWAof99RFBuDk9M0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192066</v>
      </c>
      <c r="D6" s="19">
        <f t="shared" si="3"/>
        <v>46</v>
      </c>
      <c r="E6" s="19">
        <f t="shared" si="3"/>
        <v>17</v>
      </c>
      <c r="F6" s="19">
        <f t="shared" si="3"/>
        <v>1</v>
      </c>
      <c r="G6" s="19">
        <f t="shared" si="3"/>
        <v>0</v>
      </c>
      <c r="H6" s="19" t="str">
        <f t="shared" si="3"/>
        <v>山梨県　大月市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56.61</v>
      </c>
      <c r="P6" s="20">
        <f t="shared" si="3"/>
        <v>19.05</v>
      </c>
      <c r="Q6" s="20">
        <f t="shared" si="3"/>
        <v>100</v>
      </c>
      <c r="R6" s="20">
        <f t="shared" si="3"/>
        <v>2640</v>
      </c>
      <c r="S6" s="20">
        <f t="shared" si="3"/>
        <v>21314</v>
      </c>
      <c r="T6" s="20">
        <f t="shared" si="3"/>
        <v>280.25</v>
      </c>
      <c r="U6" s="20">
        <f t="shared" si="3"/>
        <v>76.05</v>
      </c>
      <c r="V6" s="20">
        <f t="shared" si="3"/>
        <v>4110</v>
      </c>
      <c r="W6" s="20">
        <f t="shared" si="3"/>
        <v>1.56</v>
      </c>
      <c r="X6" s="20">
        <f t="shared" si="3"/>
        <v>2634.62</v>
      </c>
      <c r="Y6" s="21" t="str">
        <f>IF(Y7="",NA(),Y7)</f>
        <v>-</v>
      </c>
      <c r="Z6" s="21" t="str">
        <f t="shared" ref="Z6:AH6" si="4">IF(Z7="",NA(),Z7)</f>
        <v>-</v>
      </c>
      <c r="AA6" s="21" t="str">
        <f t="shared" si="4"/>
        <v>-</v>
      </c>
      <c r="AB6" s="21" t="str">
        <f t="shared" si="4"/>
        <v>-</v>
      </c>
      <c r="AC6" s="21">
        <f t="shared" si="4"/>
        <v>102.24</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21.36</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39.89</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323.3</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64.650000000000006</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2.84</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15">
      <c r="A7" s="14"/>
      <c r="B7" s="23">
        <v>2024</v>
      </c>
      <c r="C7" s="23">
        <v>192066</v>
      </c>
      <c r="D7" s="23">
        <v>46</v>
      </c>
      <c r="E7" s="23">
        <v>17</v>
      </c>
      <c r="F7" s="23">
        <v>1</v>
      </c>
      <c r="G7" s="23">
        <v>0</v>
      </c>
      <c r="H7" s="23" t="s">
        <v>96</v>
      </c>
      <c r="I7" s="23" t="s">
        <v>97</v>
      </c>
      <c r="J7" s="23" t="s">
        <v>98</v>
      </c>
      <c r="K7" s="23" t="s">
        <v>99</v>
      </c>
      <c r="L7" s="23" t="s">
        <v>100</v>
      </c>
      <c r="M7" s="23" t="s">
        <v>101</v>
      </c>
      <c r="N7" s="24" t="s">
        <v>102</v>
      </c>
      <c r="O7" s="24">
        <v>56.61</v>
      </c>
      <c r="P7" s="24">
        <v>19.05</v>
      </c>
      <c r="Q7" s="24">
        <v>100</v>
      </c>
      <c r="R7" s="24">
        <v>2640</v>
      </c>
      <c r="S7" s="24">
        <v>21314</v>
      </c>
      <c r="T7" s="24">
        <v>280.25</v>
      </c>
      <c r="U7" s="24">
        <v>76.05</v>
      </c>
      <c r="V7" s="24">
        <v>4110</v>
      </c>
      <c r="W7" s="24">
        <v>1.56</v>
      </c>
      <c r="X7" s="24">
        <v>2634.62</v>
      </c>
      <c r="Y7" s="24" t="s">
        <v>102</v>
      </c>
      <c r="Z7" s="24" t="s">
        <v>102</v>
      </c>
      <c r="AA7" s="24" t="s">
        <v>102</v>
      </c>
      <c r="AB7" s="24" t="s">
        <v>102</v>
      </c>
      <c r="AC7" s="24">
        <v>102.24</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21.36</v>
      </c>
      <c r="AZ7" s="24" t="s">
        <v>102</v>
      </c>
      <c r="BA7" s="24" t="s">
        <v>102</v>
      </c>
      <c r="BB7" s="24" t="s">
        <v>102</v>
      </c>
      <c r="BC7" s="24" t="s">
        <v>102</v>
      </c>
      <c r="BD7" s="24">
        <v>63.88</v>
      </c>
      <c r="BE7" s="24">
        <v>82.75</v>
      </c>
      <c r="BF7" s="24" t="s">
        <v>102</v>
      </c>
      <c r="BG7" s="24" t="s">
        <v>102</v>
      </c>
      <c r="BH7" s="24" t="s">
        <v>102</v>
      </c>
      <c r="BI7" s="24" t="s">
        <v>102</v>
      </c>
      <c r="BJ7" s="24">
        <v>0</v>
      </c>
      <c r="BK7" s="24" t="s">
        <v>102</v>
      </c>
      <c r="BL7" s="24" t="s">
        <v>102</v>
      </c>
      <c r="BM7" s="24" t="s">
        <v>102</v>
      </c>
      <c r="BN7" s="24" t="s">
        <v>102</v>
      </c>
      <c r="BO7" s="24">
        <v>943.46</v>
      </c>
      <c r="BP7" s="24">
        <v>602.55999999999995</v>
      </c>
      <c r="BQ7" s="24" t="s">
        <v>102</v>
      </c>
      <c r="BR7" s="24" t="s">
        <v>102</v>
      </c>
      <c r="BS7" s="24" t="s">
        <v>102</v>
      </c>
      <c r="BT7" s="24" t="s">
        <v>102</v>
      </c>
      <c r="BU7" s="24">
        <v>39.89</v>
      </c>
      <c r="BV7" s="24" t="s">
        <v>102</v>
      </c>
      <c r="BW7" s="24" t="s">
        <v>102</v>
      </c>
      <c r="BX7" s="24" t="s">
        <v>102</v>
      </c>
      <c r="BY7" s="24" t="s">
        <v>102</v>
      </c>
      <c r="BZ7" s="24">
        <v>79.22</v>
      </c>
      <c r="CA7" s="24">
        <v>97.94</v>
      </c>
      <c r="CB7" s="24" t="s">
        <v>102</v>
      </c>
      <c r="CC7" s="24" t="s">
        <v>102</v>
      </c>
      <c r="CD7" s="24" t="s">
        <v>102</v>
      </c>
      <c r="CE7" s="24" t="s">
        <v>102</v>
      </c>
      <c r="CF7" s="24">
        <v>323.3</v>
      </c>
      <c r="CG7" s="24" t="s">
        <v>102</v>
      </c>
      <c r="CH7" s="24" t="s">
        <v>102</v>
      </c>
      <c r="CI7" s="24" t="s">
        <v>102</v>
      </c>
      <c r="CJ7" s="24" t="s">
        <v>102</v>
      </c>
      <c r="CK7" s="24">
        <v>202.47</v>
      </c>
      <c r="CL7" s="24">
        <v>140.97999999999999</v>
      </c>
      <c r="CM7" s="24" t="s">
        <v>102</v>
      </c>
      <c r="CN7" s="24" t="s">
        <v>102</v>
      </c>
      <c r="CO7" s="24" t="s">
        <v>102</v>
      </c>
      <c r="CP7" s="24" t="s">
        <v>102</v>
      </c>
      <c r="CQ7" s="24" t="s">
        <v>102</v>
      </c>
      <c r="CR7" s="24" t="s">
        <v>102</v>
      </c>
      <c r="CS7" s="24" t="s">
        <v>102</v>
      </c>
      <c r="CT7" s="24" t="s">
        <v>102</v>
      </c>
      <c r="CU7" s="24" t="s">
        <v>102</v>
      </c>
      <c r="CV7" s="24">
        <v>50.62</v>
      </c>
      <c r="CW7" s="24">
        <v>60.13</v>
      </c>
      <c r="CX7" s="24" t="s">
        <v>102</v>
      </c>
      <c r="CY7" s="24" t="s">
        <v>102</v>
      </c>
      <c r="CZ7" s="24" t="s">
        <v>102</v>
      </c>
      <c r="DA7" s="24" t="s">
        <v>102</v>
      </c>
      <c r="DB7" s="24">
        <v>64.650000000000006</v>
      </c>
      <c r="DC7" s="24" t="s">
        <v>102</v>
      </c>
      <c r="DD7" s="24" t="s">
        <v>102</v>
      </c>
      <c r="DE7" s="24" t="s">
        <v>102</v>
      </c>
      <c r="DF7" s="24" t="s">
        <v>102</v>
      </c>
      <c r="DG7" s="24">
        <v>79</v>
      </c>
      <c r="DH7" s="24">
        <v>96</v>
      </c>
      <c r="DI7" s="24" t="s">
        <v>102</v>
      </c>
      <c r="DJ7" s="24" t="s">
        <v>102</v>
      </c>
      <c r="DK7" s="24" t="s">
        <v>102</v>
      </c>
      <c r="DL7" s="24" t="s">
        <v>102</v>
      </c>
      <c r="DM7" s="24">
        <v>2.84</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2026-02-05T04:28:13Z</cp:lastPrinted>
  <dcterms:created xsi:type="dcterms:W3CDTF">2025-12-23T06:00:37Z</dcterms:created>
  <dcterms:modified xsi:type="dcterms:W3CDTF">2026-02-05T04:28:18Z</dcterms:modified>
  <cp:category/>
</cp:coreProperties>
</file>