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13118_市町村振興課\02\決算統計（公営企業）\R7\10 ★県公表資料\04公表起案\経営比較分析表Excel\010 簡易水道\03都留市\"/>
    </mc:Choice>
  </mc:AlternateContent>
  <xr:revisionPtr revIDLastSave="0" documentId="13_ncr:1_{20C4AA7D-E225-4440-9549-366B40CEAD52}" xr6:coauthVersionLast="47" xr6:coauthVersionMax="47" xr10:uidLastSave="{00000000-0000-0000-0000-000000000000}"/>
  <workbookProtection workbookAlgorithmName="SHA-512" workbookHashValue="HLzzbe8ACXfHb1qhl8jqtbXmnuz6kBNhr132Fb+MLJH6FK8zFwGvEOK9eE8Y8W95GLNb5Y23QILhPZ0sLWvQAg==" workbookSaltValue="DgInrD3AnUQbDRNLU9WIIA==" workbookSpinCount="100000" lockStructure="1"/>
  <bookViews>
    <workbookView xWindow="-108" yWindow="-108" windowWidth="30936" windowHeight="167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G85" i="4"/>
  <c r="F85" i="4"/>
  <c r="AL10" i="4"/>
  <c r="W10" i="4"/>
  <c r="P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<sst xmlns="http://schemas.openxmlformats.org/spreadsheetml/2006/main" count="228" uniqueCount="112">
  <si>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</si>
  <si>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</si>
  <si>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</si>
  <si>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</si>
  <si>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</si>
  <si>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</si>
  <si>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</si>
  <si>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</si>
  <si>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</si>
  <si>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</si>
  <si>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</si>
  <si>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</si>
  <si>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</si>
  <si>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</si>
  <si>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</si>
  <si>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</si>
  <si>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</si>
  <si>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</si>
  <si>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</si>
  <si>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</si>
  <si>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</si>
  <si>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</si>
  <si>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</si>
  <si>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</si>
  <si>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</si>
  <si>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</si>
  <si>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</si>
  <si>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</si>
  <si>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</si>
  <si>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</si>
  <si>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</si>
  <si>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</si>
  <si>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</si>
  <si>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</si>
  <si>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</si>
  <si>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</si>
  <si>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</si>
  <si>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</si>
  <si>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</si>
  <si>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</si>
  <si>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</si>
  <si>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</si>
  <si>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</si>
  <si>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</si>
  <si>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</si>
  <si>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</si>
  <si>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</si>
  <si>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</si>
  <si>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</si>
  <si>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</si>
  <si>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</si>
  <si>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</si>
  <si>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</si>
  <si>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</si>
  <si>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</si>
  <si>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</si>
  <si>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</si>
  <si>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</si>
  <si>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</si>
  <si>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</si>
  <si>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</si>
  <si>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</si>
  <si>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</si>
  <si>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</si>
  <si>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</si>
  <si>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</si>
  <si>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</si>
  <si>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</si>
  <si>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</si>
  <si>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</si>
  <si>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</si>
  <si>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</si>
  <si>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</si>
  <si>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</si>
  <si>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</si>
  <si>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</si>
  <si>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</si>
  <si>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</si>
  <si>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</si>
  <si>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</si>
  <si>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</si>
  <si>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</si>
  <si>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</si>
  <si>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</si>
  <si>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</si>
  <si>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</si>
  <si>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</si>
  <si>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</si>
  <si>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</si>
  <si>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</si>
  <si>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</si>
  <si>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</si>
  <si>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都留市</t>
  </si>
  <si>
    <t>法適用</t>
  </si>
  <si>
    <t>水道事業</t>
  </si>
  <si>
    <t>簡易水道事業</t>
  </si>
  <si>
    <t>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</si>
  <si>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</si>
  <si>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</si>
  <si>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</si>
  <si>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</si>
  <si>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</si>
  <si>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</si>
  <si>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</si>
  <si>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</si>
  <si>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</si>
  <si>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</si>
  <si>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</si>
  <si>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</si>
  <si>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簡易水道事業は、市内11事業における計32箇所の水源地や配水池をはじめ、管路やポンプなどの施設について管理運営し、安全で安心な水道水の供給に努めているが、人口減少や漏水等による有収率の低迷などにより給水収益が減少傾向にあるなど経営状況は厳しさを増している。このような状況の中、令和2年度より公営企業会計に移行したことで経営の可視化を図ることが出来たため、効率的な事業運営を推進するとともに更なる経費節減に努めていく。
　加えて、持続可能な経営基盤の強化を目的に、更なる経営の効率化を図るほか、施設の強靭化や有収率向上のため老朽化した管路等を計画的に更新するなど、令和2年度に策定した令和3年度から10年間を計画期間とする「都留市水道事業ビジョン(2021)」及び「第11次都留市水道施設整備基本計画」に基づいて事業を実施してきたところである。これらの計画では、安全でおいしい水を供給する水道、災害に強く安定した水を供給する水道、健全な経営で未来へつなぐ水道を目指す将来像とし、具体的には、今後10年間で法定耐用年数の40年を経過する管路延長よりも長い距離の管路を布設替えすることによって、有収率を向上させ、健全な経営を行っていく。また、「第2次水道事業・簡易水道事業経営戦略」を策定し持続可能な事業運営の追求を図り、収益の確保や漏水対策について新たな取組を目標に掲げ、経営の健全化に向け取り組んでいく。</t>
    <phoneticPr fontId="4"/>
  </si>
  <si>
    <t xml:space="preserve"> 本市簡易水道事業は、令和2年度より公営企業会計に移行し、法適用となってから5回目の決算を迎えた。
①  経常収支比率については、全国平均値よりは高い113.58%であり、その主な経常収益は給水収益である。
②累積欠損金比率については、0%であり、欠損金はない。しかしながら、施設の老朽化が進行しているため、更新費用が掛かるなど、継続して注視する必要がある。
③流動比率については、142.74%であり、1年以内に支払うべき債務に対して支払うことができる現金等を保有している状況である。
④企業債残高対給水収益比率は、本市は707.67%と平均値を下回っている。前年度より179.86％改善されており、企業債の借入額が、年度単位で償還元金を下回るよう抑制できている状況である。引き続き、企業債の借入額が水道ビジョンによる目標を上回らないよう、管路更新と合わせ注視していく。
⑤料金回収率は、令和6年度簡易水道事業の当該指標は、95.26%と前年度に比べ、14.27%増加しており、全国平均は上回っている状況である。
⑥給水原価は、令和6年度簡易水道事業の当該指標は、130.69円と前年度に比べ、9.03円増加している。
これは、上水道への分水等により有収水量が減少、また物価高騰等による電気代の上昇により給水原価が増えている。有収率を向上させるため、電気代等の経費節減に努めていく。
⑦施設利用率は、令和6年度簡易水道事業は43.08%であり類似団体との比較では低い。今後、人口減少が進んでいく中で、施設規模の縮小等を検討することが必要であるし、適正化を図っていく必要がある。
⑧有収率は、令和6年度簡易水道事業は55.55%と前年度に比べ、0.18%増加している。引き続き老朽管の布設替工事を随時施工していく予定であり、有収率向上を目指していく。</t>
    <rPh sb="281" eb="284">
      <t>ゼンネンド</t>
    </rPh>
    <rPh sb="293" eb="295">
      <t>カイゼン</t>
    </rPh>
    <rPh sb="503" eb="505">
      <t>ゾウカ</t>
    </rPh>
    <phoneticPr fontId="4"/>
  </si>
  <si>
    <t>① 有形固定資産減価償却率は、有形固定資産の償却対象資産の減価償却がどの程度進んでいるかを表すもので、一般的に数値が高いほど法定耐用年数に近い資産が多いことを示している。令和6年度簡易水道事業は、17.71%と前年度に比べ、2.68%増加している。これは全国平均値と比較し低い数字であり、今後も動向を注視していく。
② 管路経年化率は、法定耐用年数を超えた管路延長の割合を表す指標で管路の老朽化度合を示している。令和6年度の簡易水道事業は、43.85%と前年度と比べ0.16%減少しているものの、全国平均値と比較すると2.5倍高い状況である。法定耐用年数を経過した管路を多く保有していることから、継続的に管路の更新等を「水道施設整備基本計画」に基づき行っていく。
③ 管路更新率は、当該年度に更新した管路延長の割合を表す指標で、管路の更新ペースや状況を把握できる。令和6年度の簡易水道事業は、0.60%と前年度と同じである。今後も管路の更新等を「水道施設整備基本計画」に基づき、耐震化も含めつつ効率的に行っていく。</t>
    <rPh sb="238" eb="240">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</si>
</sst>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
      <b/>
      <sz val="12"/>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0" xfId="0" applyFont="1" applyAlignment="1">
      <alignment horizontal="left" vertical="center"/>
    </xf>
    <xf numFmtId="0" fontId="17" fillId="0" borderId="10" xfId="0" applyFont="1" applyBorder="1" applyAlignment="1">
      <alignment horizontal="left" vertical="center"/>
    </xf>
    <xf numFmtId="0" fontId="18"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0.18</c:v>
                </c:pt>
                <c:pt idx="1">
                  <c:v>0.23</c:v>
                </c:pt>
                <c:pt idx="2">
                  <c:v>0.45</c:v>
                </c:pt>
                <c:pt idx="3">
                  <c:v>0.45</c:v>
                </c:pt>
                <c:pt idx="4">
                  <c:v>0.6</c:v>
                </c:pt>
              </c:numCache>
            </c:numRef>
          </c:val>
          <c:extLst>
            <c:ext xmlns:c16="http://schemas.microsoft.com/office/drawing/2014/chart" uri="{C3380CC4-5D6E-409C-BE32-E72D297353CC}">
              <c16:uniqueId val="{00000000-B6B4-4C01-BE90-97FE1ACEDAB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0.19</c:v>
                </c:pt>
                <c:pt idx="1">
                  <c:v>0.4</c:v>
                </c:pt>
                <c:pt idx="2">
                  <c:v>0.38</c:v>
                </c:pt>
                <c:pt idx="3">
                  <c:v>0.15</c:v>
                </c:pt>
                <c:pt idx="4">
                  <c:v>0.13</c:v>
                </c:pt>
              </c:numCache>
            </c:numRef>
          </c:val>
          <c:smooth val="0"/>
          <c:extLst>
            <c:ext xmlns:c16="http://schemas.microsoft.com/office/drawing/2014/chart" uri="{C3380CC4-5D6E-409C-BE32-E72D297353CC}">
              <c16:uniqueId val="{00000001-B6B4-4C01-BE90-97FE1ACEDAB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44.74</c:v>
                </c:pt>
                <c:pt idx="1">
                  <c:v>47.45</c:v>
                </c:pt>
                <c:pt idx="2">
                  <c:v>53.35</c:v>
                </c:pt>
                <c:pt idx="3">
                  <c:v>43.39</c:v>
                </c:pt>
                <c:pt idx="4">
                  <c:v>43.08</c:v>
                </c:pt>
              </c:numCache>
            </c:numRef>
          </c:val>
          <c:extLst>
            <c:ext xmlns:c16="http://schemas.microsoft.com/office/drawing/2014/chart" uri="{C3380CC4-5D6E-409C-BE32-E72D297353CC}">
              <c16:uniqueId val="{00000000-7255-4B14-B3AD-8A0EE2B87C4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50.47</c:v>
                </c:pt>
                <c:pt idx="1">
                  <c:v>55.94</c:v>
                </c:pt>
                <c:pt idx="2">
                  <c:v>57.67</c:v>
                </c:pt>
                <c:pt idx="3">
                  <c:v>54.91</c:v>
                </c:pt>
                <c:pt idx="4">
                  <c:v>57.38</c:v>
                </c:pt>
              </c:numCache>
            </c:numRef>
          </c:val>
          <c:smooth val="0"/>
          <c:extLst>
            <c:ext xmlns:c16="http://schemas.microsoft.com/office/drawing/2014/chart" uri="{C3380CC4-5D6E-409C-BE32-E72D297353CC}">
              <c16:uniqueId val="{00000001-7255-4B14-B3AD-8A0EE2B87C4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64.39</c:v>
                </c:pt>
                <c:pt idx="1">
                  <c:v>61.18</c:v>
                </c:pt>
                <c:pt idx="2">
                  <c:v>52.82</c:v>
                </c:pt>
                <c:pt idx="3">
                  <c:v>55.73</c:v>
                </c:pt>
                <c:pt idx="4">
                  <c:v>55.55</c:v>
                </c:pt>
              </c:numCache>
            </c:numRef>
          </c:val>
          <c:extLst>
            <c:ext xmlns:c16="http://schemas.microsoft.com/office/drawing/2014/chart" uri="{C3380CC4-5D6E-409C-BE32-E72D297353CC}">
              <c16:uniqueId val="{00000000-0371-4337-8400-0F0CEBB2D32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75.38</c:v>
                </c:pt>
                <c:pt idx="1">
                  <c:v>77.709999999999994</c:v>
                </c:pt>
                <c:pt idx="2">
                  <c:v>73.67</c:v>
                </c:pt>
                <c:pt idx="3">
                  <c:v>72.599999999999994</c:v>
                </c:pt>
                <c:pt idx="4">
                  <c:v>73.58</c:v>
                </c:pt>
              </c:numCache>
            </c:numRef>
          </c:val>
          <c:smooth val="0"/>
          <c:extLst>
            <c:ext xmlns:c16="http://schemas.microsoft.com/office/drawing/2014/chart" uri="{C3380CC4-5D6E-409C-BE32-E72D297353CC}">
              <c16:uniqueId val="{00000001-0371-4337-8400-0F0CEBB2D32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118.35</c:v>
                </c:pt>
                <c:pt idx="1">
                  <c:v>118.91</c:v>
                </c:pt>
                <c:pt idx="2">
                  <c:v>119.03</c:v>
                </c:pt>
                <c:pt idx="3">
                  <c:v>122.33</c:v>
                </c:pt>
                <c:pt idx="4">
                  <c:v>113.58</c:v>
                </c:pt>
              </c:numCache>
            </c:numRef>
          </c:val>
          <c:extLst>
            <c:ext xmlns:c16="http://schemas.microsoft.com/office/drawing/2014/chart" uri="{C3380CC4-5D6E-409C-BE32-E72D297353CC}">
              <c16:uniqueId val="{00000000-AB6B-439F-BB61-7DB655FEFED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98</c:v>
                </c:pt>
                <c:pt idx="1">
                  <c:v>115.45</c:v>
                </c:pt>
                <c:pt idx="2">
                  <c:v>110.35</c:v>
                </c:pt>
                <c:pt idx="3">
                  <c:v>112.84</c:v>
                </c:pt>
                <c:pt idx="4">
                  <c:v>107.13</c:v>
                </c:pt>
              </c:numCache>
            </c:numRef>
          </c:val>
          <c:smooth val="0"/>
          <c:extLst>
            <c:ext xmlns:c16="http://schemas.microsoft.com/office/drawing/2014/chart" uri="{C3380CC4-5D6E-409C-BE32-E72D297353CC}">
              <c16:uniqueId val="{00000001-AB6B-439F-BB61-7DB655FEFED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4.16</c:v>
                </c:pt>
                <c:pt idx="1">
                  <c:v>8.14</c:v>
                </c:pt>
                <c:pt idx="2">
                  <c:v>11.78</c:v>
                </c:pt>
                <c:pt idx="3">
                  <c:v>15.03</c:v>
                </c:pt>
                <c:pt idx="4">
                  <c:v>17.71</c:v>
                </c:pt>
              </c:numCache>
            </c:numRef>
          </c:val>
          <c:extLst>
            <c:ext xmlns:c16="http://schemas.microsoft.com/office/drawing/2014/chart" uri="{C3380CC4-5D6E-409C-BE32-E72D297353CC}">
              <c16:uniqueId val="{00000000-BB6F-4BA8-80DF-9AE9068C206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12.02</c:v>
                </c:pt>
                <c:pt idx="1">
                  <c:v>15.31</c:v>
                </c:pt>
                <c:pt idx="2">
                  <c:v>18.82</c:v>
                </c:pt>
                <c:pt idx="3">
                  <c:v>22.5</c:v>
                </c:pt>
                <c:pt idx="4">
                  <c:v>37.89</c:v>
                </c:pt>
              </c:numCache>
            </c:numRef>
          </c:val>
          <c:smooth val="0"/>
          <c:extLst>
            <c:ext xmlns:c16="http://schemas.microsoft.com/office/drawing/2014/chart" uri="{C3380CC4-5D6E-409C-BE32-E72D297353CC}">
              <c16:uniqueId val="{00000001-BB6F-4BA8-80DF-9AE9068C206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44.97</c:v>
                </c:pt>
                <c:pt idx="1">
                  <c:v>41.26</c:v>
                </c:pt>
                <c:pt idx="2">
                  <c:v>40.69</c:v>
                </c:pt>
                <c:pt idx="3">
                  <c:v>44.01</c:v>
                </c:pt>
                <c:pt idx="4">
                  <c:v>43.85</c:v>
                </c:pt>
              </c:numCache>
            </c:numRef>
          </c:val>
          <c:extLst>
            <c:ext xmlns:c16="http://schemas.microsoft.com/office/drawing/2014/chart" uri="{C3380CC4-5D6E-409C-BE32-E72D297353CC}">
              <c16:uniqueId val="{00000000-723B-481B-8CA9-80C22443018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12.11</c:v>
                </c:pt>
                <c:pt idx="1">
                  <c:v>10.57</c:v>
                </c:pt>
                <c:pt idx="2">
                  <c:v>10.6</c:v>
                </c:pt>
                <c:pt idx="3">
                  <c:v>10.35</c:v>
                </c:pt>
                <c:pt idx="4">
                  <c:v>17.37</c:v>
                </c:pt>
              </c:numCache>
            </c:numRef>
          </c:val>
          <c:smooth val="0"/>
          <c:extLst>
            <c:ext xmlns:c16="http://schemas.microsoft.com/office/drawing/2014/chart" uri="{C3380CC4-5D6E-409C-BE32-E72D297353CC}">
              <c16:uniqueId val="{00000001-723B-481B-8CA9-80C22443018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52-47B6-A6EE-6897C7F5374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17.54</c:v>
                </c:pt>
                <c:pt idx="1">
                  <c:v>0</c:v>
                </c:pt>
                <c:pt idx="2">
                  <c:v>0</c:v>
                </c:pt>
                <c:pt idx="3">
                  <c:v>0</c:v>
                </c:pt>
                <c:pt idx="4" formatCode="#,##0.00;&quot;△&quot;#,##0.00;&quot;-&quot;">
                  <c:v>26.94</c:v>
                </c:pt>
              </c:numCache>
            </c:numRef>
          </c:val>
          <c:smooth val="0"/>
          <c:extLst>
            <c:ext xmlns:c16="http://schemas.microsoft.com/office/drawing/2014/chart" uri="{C3380CC4-5D6E-409C-BE32-E72D297353CC}">
              <c16:uniqueId val="{00000001-7052-47B6-A6EE-6897C7F5374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127.17</c:v>
                </c:pt>
                <c:pt idx="1">
                  <c:v>139.21</c:v>
                </c:pt>
                <c:pt idx="2">
                  <c:v>237.16</c:v>
                </c:pt>
                <c:pt idx="3">
                  <c:v>219.93</c:v>
                </c:pt>
                <c:pt idx="4">
                  <c:v>142.74</c:v>
                </c:pt>
              </c:numCache>
            </c:numRef>
          </c:val>
          <c:extLst>
            <c:ext xmlns:c16="http://schemas.microsoft.com/office/drawing/2014/chart" uri="{C3380CC4-5D6E-409C-BE32-E72D297353CC}">
              <c16:uniqueId val="{00000000-1427-42CF-85F1-860D1BA8DF5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59.66</c:v>
                </c:pt>
                <c:pt idx="1">
                  <c:v>91.3</c:v>
                </c:pt>
                <c:pt idx="2">
                  <c:v>111.42</c:v>
                </c:pt>
                <c:pt idx="3">
                  <c:v>125.46</c:v>
                </c:pt>
                <c:pt idx="4">
                  <c:v>143.29</c:v>
                </c:pt>
              </c:numCache>
            </c:numRef>
          </c:val>
          <c:smooth val="0"/>
          <c:extLst>
            <c:ext xmlns:c16="http://schemas.microsoft.com/office/drawing/2014/chart" uri="{C3380CC4-5D6E-409C-BE32-E72D297353CC}">
              <c16:uniqueId val="{00000001-1427-42CF-85F1-860D1BA8DF5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724.19</c:v>
                </c:pt>
                <c:pt idx="1">
                  <c:v>712.83</c:v>
                </c:pt>
                <c:pt idx="2">
                  <c:v>828.21</c:v>
                </c:pt>
                <c:pt idx="3">
                  <c:v>887.53</c:v>
                </c:pt>
                <c:pt idx="4">
                  <c:v>707.67</c:v>
                </c:pt>
              </c:numCache>
            </c:numRef>
          </c:val>
          <c:extLst>
            <c:ext xmlns:c16="http://schemas.microsoft.com/office/drawing/2014/chart" uri="{C3380CC4-5D6E-409C-BE32-E72D297353CC}">
              <c16:uniqueId val="{00000000-D6BF-4022-B094-C68C48107C3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1388.87</c:v>
                </c:pt>
                <c:pt idx="1">
                  <c:v>1185.6600000000001</c:v>
                </c:pt>
                <c:pt idx="2">
                  <c:v>1175.42</c:v>
                </c:pt>
                <c:pt idx="3">
                  <c:v>1156.8499999999999</c:v>
                </c:pt>
                <c:pt idx="4">
                  <c:v>925.08</c:v>
                </c:pt>
              </c:numCache>
            </c:numRef>
          </c:val>
          <c:smooth val="0"/>
          <c:extLst>
            <c:ext xmlns:c16="http://schemas.microsoft.com/office/drawing/2014/chart" uri="{C3380CC4-5D6E-409C-BE32-E72D297353CC}">
              <c16:uniqueId val="{00000001-D6BF-4022-B094-C68C48107C3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98.86</c:v>
                </c:pt>
                <c:pt idx="1">
                  <c:v>98.11</c:v>
                </c:pt>
                <c:pt idx="2">
                  <c:v>80.03</c:v>
                </c:pt>
                <c:pt idx="3">
                  <c:v>80.989999999999995</c:v>
                </c:pt>
                <c:pt idx="4">
                  <c:v>95.26</c:v>
                </c:pt>
              </c:numCache>
            </c:numRef>
          </c:val>
          <c:extLst>
            <c:ext xmlns:c16="http://schemas.microsoft.com/office/drawing/2014/chart" uri="{C3380CC4-5D6E-409C-BE32-E72D297353CC}">
              <c16:uniqueId val="{00000000-4807-42BC-BCE0-3316A397CDA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70.2</c:v>
                </c:pt>
                <c:pt idx="1">
                  <c:v>74.27</c:v>
                </c:pt>
                <c:pt idx="2">
                  <c:v>73.13</c:v>
                </c:pt>
                <c:pt idx="3">
                  <c:v>63.05</c:v>
                </c:pt>
                <c:pt idx="4">
                  <c:v>71.88</c:v>
                </c:pt>
              </c:numCache>
            </c:numRef>
          </c:val>
          <c:smooth val="0"/>
          <c:extLst>
            <c:ext xmlns:c16="http://schemas.microsoft.com/office/drawing/2014/chart" uri="{C3380CC4-5D6E-409C-BE32-E72D297353CC}">
              <c16:uniqueId val="{00000001-4807-42BC-BCE0-3316A397CDA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124.17</c:v>
                </c:pt>
                <c:pt idx="1">
                  <c:v>123.75</c:v>
                </c:pt>
                <c:pt idx="2">
                  <c:v>130.71</c:v>
                </c:pt>
                <c:pt idx="3">
                  <c:v>121.66</c:v>
                </c:pt>
                <c:pt idx="4">
                  <c:v>130.69</c:v>
                </c:pt>
              </c:numCache>
            </c:numRef>
          </c:val>
          <c:extLst>
            <c:ext xmlns:c16="http://schemas.microsoft.com/office/drawing/2014/chart" uri="{C3380CC4-5D6E-409C-BE32-E72D297353CC}">
              <c16:uniqueId val="{00000000-8E41-4328-AC16-4EE36BA1305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262.27</c:v>
                </c:pt>
                <c:pt idx="1">
                  <c:v>207.64</c:v>
                </c:pt>
                <c:pt idx="2">
                  <c:v>210.89</c:v>
                </c:pt>
                <c:pt idx="3">
                  <c:v>246.59</c:v>
                </c:pt>
                <c:pt idx="4">
                  <c:v>235.43</c:v>
                </c:pt>
              </c:numCache>
            </c:numRef>
          </c:val>
          <c:smooth val="0"/>
          <c:extLst>
            <c:ext xmlns:c16="http://schemas.microsoft.com/office/drawing/2014/chart" uri="{C3380CC4-5D6E-409C-BE32-E72D297353CC}">
              <c16:uniqueId val="{00000001-8E41-4328-AC16-4EE36BA1305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I76" sqref="BI7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山梨県　都留市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1"/>
      <c r="AE6" s="71"/>
      <c r="AF6" s="71"/>
      <c r="AG6" s="7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1" t="s">
        <v>1</v>
      </c>
      <c r="C7" s="42"/>
      <c r="D7" s="42"/>
      <c r="E7" s="42"/>
      <c r="F7" s="42"/>
      <c r="G7" s="42"/>
      <c r="H7" s="42"/>
      <c r="I7" s="41" t="s">
        <v>2</v>
      </c>
      <c r="J7" s="42"/>
      <c r="K7" s="42"/>
      <c r="L7" s="42"/>
      <c r="M7" s="42"/>
      <c r="N7" s="42"/>
      <c r="O7" s="60"/>
      <c r="P7" s="43" t="s">
        <v>3</v>
      </c>
      <c r="Q7" s="43"/>
      <c r="R7" s="43"/>
      <c r="S7" s="43"/>
      <c r="T7" s="43"/>
      <c r="U7" s="43"/>
      <c r="V7" s="43"/>
      <c r="W7" s="43" t="s">
        <v>4</v>
      </c>
      <c r="X7" s="43"/>
      <c r="Y7" s="43"/>
      <c r="Z7" s="43"/>
      <c r="AA7" s="43"/>
      <c r="AB7" s="43"/>
      <c r="AC7" s="43"/>
      <c r="AD7" s="43" t="s">
        <v>5</v>
      </c>
      <c r="AE7" s="43"/>
      <c r="AF7" s="43"/>
      <c r="AG7" s="43"/>
      <c r="AH7" s="43"/>
      <c r="AI7" s="43"/>
      <c r="AJ7" s="43"/>
      <c r="AK7" s="2"/>
      <c r="AL7" s="43" t="s">
        <v>6</v>
      </c>
      <c r="AM7" s="43"/>
      <c r="AN7" s="43"/>
      <c r="AO7" s="43"/>
      <c r="AP7" s="43"/>
      <c r="AQ7" s="43"/>
      <c r="AR7" s="43"/>
      <c r="AS7" s="43"/>
      <c r="AT7" s="41" t="s">
        <v>7</v>
      </c>
      <c r="AU7" s="42"/>
      <c r="AV7" s="42"/>
      <c r="AW7" s="42"/>
      <c r="AX7" s="42"/>
      <c r="AY7" s="42"/>
      <c r="AZ7" s="42"/>
      <c r="BA7" s="42"/>
      <c r="BB7" s="43" t="s">
        <v>8</v>
      </c>
      <c r="BC7" s="43"/>
      <c r="BD7" s="43"/>
      <c r="BE7" s="43"/>
      <c r="BF7" s="43"/>
      <c r="BG7" s="43"/>
      <c r="BH7" s="43"/>
      <c r="BI7" s="43"/>
      <c r="BJ7" s="3"/>
      <c r="BK7" s="3"/>
      <c r="BL7" s="72" t="s">
        <v>9</v>
      </c>
      <c r="BM7" s="73"/>
      <c r="BN7" s="73"/>
      <c r="BO7" s="73"/>
      <c r="BP7" s="73"/>
      <c r="BQ7" s="73"/>
      <c r="BR7" s="73"/>
      <c r="BS7" s="73"/>
      <c r="BT7" s="73"/>
      <c r="BU7" s="73"/>
      <c r="BV7" s="73"/>
      <c r="BW7" s="73"/>
      <c r="BX7" s="73"/>
      <c r="BY7" s="74"/>
    </row>
    <row r="8" spans="1:78" ht="18.75" customHeight="1" x14ac:dyDescent="0.2">
      <c r="A8" s="2"/>
      <c r="B8" s="65" t="str">
        <f>データ!$I$6</f>
        <v>法適用</v>
      </c>
      <c r="C8" s="66"/>
      <c r="D8" s="66"/>
      <c r="E8" s="66"/>
      <c r="F8" s="66"/>
      <c r="G8" s="66"/>
      <c r="H8" s="66"/>
      <c r="I8" s="65" t="str">
        <f>データ!$J$6</f>
        <v>水道事業</v>
      </c>
      <c r="J8" s="66"/>
      <c r="K8" s="66"/>
      <c r="L8" s="66"/>
      <c r="M8" s="66"/>
      <c r="N8" s="66"/>
      <c r="O8" s="67"/>
      <c r="P8" s="68" t="str">
        <f>データ!$K$6</f>
        <v>簡易水道事業</v>
      </c>
      <c r="Q8" s="68"/>
      <c r="R8" s="68"/>
      <c r="S8" s="68"/>
      <c r="T8" s="68"/>
      <c r="U8" s="68"/>
      <c r="V8" s="68"/>
      <c r="W8" s="68" t="str">
        <f>データ!$L$6</f>
        <v>C1</v>
      </c>
      <c r="X8" s="68"/>
      <c r="Y8" s="68"/>
      <c r="Z8" s="68"/>
      <c r="AA8" s="68"/>
      <c r="AB8" s="68"/>
      <c r="AC8" s="68"/>
      <c r="AD8" s="68" t="str">
        <f>データ!$M$6</f>
        <v>非設置</v>
      </c>
      <c r="AE8" s="68"/>
      <c r="AF8" s="68"/>
      <c r="AG8" s="68"/>
      <c r="AH8" s="68"/>
      <c r="AI8" s="68"/>
      <c r="AJ8" s="68"/>
      <c r="AK8" s="2"/>
      <c r="AL8" s="59">
        <f>データ!$R$6</f>
        <v>28509</v>
      </c>
      <c r="AM8" s="59"/>
      <c r="AN8" s="59"/>
      <c r="AO8" s="59"/>
      <c r="AP8" s="59"/>
      <c r="AQ8" s="59"/>
      <c r="AR8" s="59"/>
      <c r="AS8" s="59"/>
      <c r="AT8" s="36">
        <f>データ!$S$6</f>
        <v>161.63</v>
      </c>
      <c r="AU8" s="37"/>
      <c r="AV8" s="37"/>
      <c r="AW8" s="37"/>
      <c r="AX8" s="37"/>
      <c r="AY8" s="37"/>
      <c r="AZ8" s="37"/>
      <c r="BA8" s="37"/>
      <c r="BB8" s="48">
        <f>データ!$T$6</f>
        <v>176.38</v>
      </c>
      <c r="BC8" s="48"/>
      <c r="BD8" s="48"/>
      <c r="BE8" s="48"/>
      <c r="BF8" s="48"/>
      <c r="BG8" s="48"/>
      <c r="BH8" s="48"/>
      <c r="BI8" s="48"/>
      <c r="BJ8" s="3"/>
      <c r="BK8" s="3"/>
      <c r="BL8" s="61" t="s">
        <v>10</v>
      </c>
      <c r="BM8" s="62"/>
      <c r="BN8" s="63" t="s">
        <v>11</v>
      </c>
      <c r="BO8" s="63"/>
      <c r="BP8" s="63"/>
      <c r="BQ8" s="63"/>
      <c r="BR8" s="63"/>
      <c r="BS8" s="63"/>
      <c r="BT8" s="63"/>
      <c r="BU8" s="63"/>
      <c r="BV8" s="63"/>
      <c r="BW8" s="63"/>
      <c r="BX8" s="63"/>
      <c r="BY8" s="64"/>
    </row>
    <row r="9" spans="1:78" ht="18.75" customHeight="1" x14ac:dyDescent="0.2">
      <c r="A9" s="2"/>
      <c r="B9" s="41" t="s">
        <v>12</v>
      </c>
      <c r="C9" s="42"/>
      <c r="D9" s="42"/>
      <c r="E9" s="42"/>
      <c r="F9" s="42"/>
      <c r="G9" s="42"/>
      <c r="H9" s="42"/>
      <c r="I9" s="41" t="s">
        <v>13</v>
      </c>
      <c r="J9" s="42"/>
      <c r="K9" s="42"/>
      <c r="L9" s="42"/>
      <c r="M9" s="42"/>
      <c r="N9" s="42"/>
      <c r="O9" s="60"/>
      <c r="P9" s="43" t="s">
        <v>14</v>
      </c>
      <c r="Q9" s="43"/>
      <c r="R9" s="43"/>
      <c r="S9" s="43"/>
      <c r="T9" s="43"/>
      <c r="U9" s="43"/>
      <c r="V9" s="43"/>
      <c r="W9" s="43" t="s">
        <v>15</v>
      </c>
      <c r="X9" s="43"/>
      <c r="Y9" s="43"/>
      <c r="Z9" s="43"/>
      <c r="AA9" s="43"/>
      <c r="AB9" s="43"/>
      <c r="AC9" s="43"/>
      <c r="AD9" s="2"/>
      <c r="AE9" s="2"/>
      <c r="AF9" s="2"/>
      <c r="AG9" s="2"/>
      <c r="AH9" s="2"/>
      <c r="AI9" s="2"/>
      <c r="AJ9" s="2"/>
      <c r="AK9" s="2"/>
      <c r="AL9" s="43" t="s">
        <v>16</v>
      </c>
      <c r="AM9" s="43"/>
      <c r="AN9" s="43"/>
      <c r="AO9" s="43"/>
      <c r="AP9" s="43"/>
      <c r="AQ9" s="43"/>
      <c r="AR9" s="43"/>
      <c r="AS9" s="43"/>
      <c r="AT9" s="41" t="s">
        <v>17</v>
      </c>
      <c r="AU9" s="42"/>
      <c r="AV9" s="42"/>
      <c r="AW9" s="42"/>
      <c r="AX9" s="42"/>
      <c r="AY9" s="42"/>
      <c r="AZ9" s="42"/>
      <c r="BA9" s="42"/>
      <c r="BB9" s="43" t="s">
        <v>18</v>
      </c>
      <c r="BC9" s="43"/>
      <c r="BD9" s="43"/>
      <c r="BE9" s="43"/>
      <c r="BF9" s="43"/>
      <c r="BG9" s="43"/>
      <c r="BH9" s="43"/>
      <c r="BI9" s="43"/>
      <c r="BJ9" s="3"/>
      <c r="BK9" s="3"/>
      <c r="BL9" s="44" t="s">
        <v>19</v>
      </c>
      <c r="BM9" s="45"/>
      <c r="BN9" s="46" t="s">
        <v>20</v>
      </c>
      <c r="BO9" s="46"/>
      <c r="BP9" s="46"/>
      <c r="BQ9" s="46"/>
      <c r="BR9" s="46"/>
      <c r="BS9" s="46"/>
      <c r="BT9" s="46"/>
      <c r="BU9" s="46"/>
      <c r="BV9" s="46"/>
      <c r="BW9" s="46"/>
      <c r="BX9" s="46"/>
      <c r="BY9" s="47"/>
    </row>
    <row r="10" spans="1:78" ht="18.75" customHeight="1" x14ac:dyDescent="0.2">
      <c r="A10" s="2"/>
      <c r="B10" s="36" t="str">
        <f>データ!$N$6</f>
        <v>-</v>
      </c>
      <c r="C10" s="37"/>
      <c r="D10" s="37"/>
      <c r="E10" s="37"/>
      <c r="F10" s="37"/>
      <c r="G10" s="37"/>
      <c r="H10" s="37"/>
      <c r="I10" s="36">
        <f>データ!$O$6</f>
        <v>47.29</v>
      </c>
      <c r="J10" s="37"/>
      <c r="K10" s="37"/>
      <c r="L10" s="37"/>
      <c r="M10" s="37"/>
      <c r="N10" s="37"/>
      <c r="O10" s="58"/>
      <c r="P10" s="48">
        <f>データ!$P$6</f>
        <v>40.06</v>
      </c>
      <c r="Q10" s="48"/>
      <c r="R10" s="48"/>
      <c r="S10" s="48"/>
      <c r="T10" s="48"/>
      <c r="U10" s="48"/>
      <c r="V10" s="48"/>
      <c r="W10" s="59">
        <f>データ!$Q$6</f>
        <v>2260</v>
      </c>
      <c r="X10" s="59"/>
      <c r="Y10" s="59"/>
      <c r="Z10" s="59"/>
      <c r="AA10" s="59"/>
      <c r="AB10" s="59"/>
      <c r="AC10" s="59"/>
      <c r="AD10" s="2"/>
      <c r="AE10" s="2"/>
      <c r="AF10" s="2"/>
      <c r="AG10" s="2"/>
      <c r="AH10" s="2"/>
      <c r="AI10" s="2"/>
      <c r="AJ10" s="2"/>
      <c r="AK10" s="2"/>
      <c r="AL10" s="59">
        <f>データ!$U$6</f>
        <v>11234</v>
      </c>
      <c r="AM10" s="59"/>
      <c r="AN10" s="59"/>
      <c r="AO10" s="59"/>
      <c r="AP10" s="59"/>
      <c r="AQ10" s="59"/>
      <c r="AR10" s="59"/>
      <c r="AS10" s="59"/>
      <c r="AT10" s="36">
        <f>データ!$V$6</f>
        <v>12</v>
      </c>
      <c r="AU10" s="37"/>
      <c r="AV10" s="37"/>
      <c r="AW10" s="37"/>
      <c r="AX10" s="37"/>
      <c r="AY10" s="37"/>
      <c r="AZ10" s="37"/>
      <c r="BA10" s="37"/>
      <c r="BB10" s="48">
        <f>データ!$W$6</f>
        <v>936.17</v>
      </c>
      <c r="BC10" s="48"/>
      <c r="BD10" s="48"/>
      <c r="BE10" s="48"/>
      <c r="BF10" s="48"/>
      <c r="BG10" s="48"/>
      <c r="BH10" s="48"/>
      <c r="BI10" s="48"/>
      <c r="BJ10" s="2"/>
      <c r="BK10" s="2"/>
      <c r="BL10" s="49" t="s">
        <v>21</v>
      </c>
      <c r="BM10" s="50"/>
      <c r="BN10" s="51" t="s">
        <v>22</v>
      </c>
      <c r="BO10" s="51"/>
      <c r="BP10" s="51"/>
      <c r="BQ10" s="51"/>
      <c r="BR10" s="51"/>
      <c r="BS10" s="51"/>
      <c r="BT10" s="51"/>
      <c r="BU10" s="51"/>
      <c r="BV10" s="51"/>
      <c r="BW10" s="51"/>
      <c r="BX10" s="51"/>
      <c r="BY10" s="5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30" t="s">
        <v>25</v>
      </c>
      <c r="BM14" s="31"/>
      <c r="BN14" s="31"/>
      <c r="BO14" s="31"/>
      <c r="BP14" s="31"/>
      <c r="BQ14" s="31"/>
      <c r="BR14" s="31"/>
      <c r="BS14" s="31"/>
      <c r="BT14" s="31"/>
      <c r="BU14" s="31"/>
      <c r="BV14" s="31"/>
      <c r="BW14" s="31"/>
      <c r="BX14" s="31"/>
      <c r="BY14" s="31"/>
      <c r="BZ14" s="32"/>
    </row>
    <row r="15" spans="1:78" ht="13.5" customHeight="1" x14ac:dyDescent="0.2">
      <c r="A15" s="2"/>
      <c r="B15" s="38"/>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40"/>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110</v>
      </c>
      <c r="BM16" s="84"/>
      <c r="BN16" s="84"/>
      <c r="BO16" s="84"/>
      <c r="BP16" s="84"/>
      <c r="BQ16" s="84"/>
      <c r="BR16" s="84"/>
      <c r="BS16" s="84"/>
      <c r="BT16" s="84"/>
      <c r="BU16" s="84"/>
      <c r="BV16" s="84"/>
      <c r="BW16" s="84"/>
      <c r="BX16" s="84"/>
      <c r="BY16" s="84"/>
      <c r="BZ16" s="8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6" t="s">
        <v>26</v>
      </c>
      <c r="BM45" s="87"/>
      <c r="BN45" s="87"/>
      <c r="BO45" s="87"/>
      <c r="BP45" s="87"/>
      <c r="BQ45" s="87"/>
      <c r="BR45" s="87"/>
      <c r="BS45" s="87"/>
      <c r="BT45" s="87"/>
      <c r="BU45" s="87"/>
      <c r="BV45" s="87"/>
      <c r="BW45" s="87"/>
      <c r="BX45" s="87"/>
      <c r="BY45" s="87"/>
      <c r="BZ45" s="88"/>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9"/>
      <c r="BM46" s="90"/>
      <c r="BN46" s="90"/>
      <c r="BO46" s="90"/>
      <c r="BP46" s="90"/>
      <c r="BQ46" s="90"/>
      <c r="BR46" s="90"/>
      <c r="BS46" s="90"/>
      <c r="BT46" s="90"/>
      <c r="BU46" s="90"/>
      <c r="BV46" s="90"/>
      <c r="BW46" s="90"/>
      <c r="BX46" s="90"/>
      <c r="BY46" s="90"/>
      <c r="BZ46" s="91"/>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111</v>
      </c>
      <c r="BM47" s="84"/>
      <c r="BN47" s="84"/>
      <c r="BO47" s="84"/>
      <c r="BP47" s="84"/>
      <c r="BQ47" s="84"/>
      <c r="BR47" s="84"/>
      <c r="BS47" s="84"/>
      <c r="BT47" s="84"/>
      <c r="BU47" s="84"/>
      <c r="BV47" s="84"/>
      <c r="BW47" s="84"/>
      <c r="BX47" s="84"/>
      <c r="BY47" s="84"/>
      <c r="BZ47" s="8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2">
      <c r="A60" s="2"/>
      <c r="B60" s="38" t="s">
        <v>27</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40"/>
      <c r="BK60" s="2"/>
      <c r="BL60" s="83"/>
      <c r="BM60" s="84"/>
      <c r="BN60" s="84"/>
      <c r="BO60" s="84"/>
      <c r="BP60" s="84"/>
      <c r="BQ60" s="84"/>
      <c r="BR60" s="84"/>
      <c r="BS60" s="84"/>
      <c r="BT60" s="84"/>
      <c r="BU60" s="84"/>
      <c r="BV60" s="84"/>
      <c r="BW60" s="84"/>
      <c r="BX60" s="84"/>
      <c r="BY60" s="84"/>
      <c r="BZ60" s="85"/>
    </row>
    <row r="61" spans="1:78" ht="13.5" customHeight="1" x14ac:dyDescent="0.2">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40"/>
      <c r="BK61" s="2"/>
      <c r="BL61" s="83"/>
      <c r="BM61" s="84"/>
      <c r="BN61" s="84"/>
      <c r="BO61" s="84"/>
      <c r="BP61" s="84"/>
      <c r="BQ61" s="84"/>
      <c r="BR61" s="84"/>
      <c r="BS61" s="84"/>
      <c r="BT61" s="84"/>
      <c r="BU61" s="84"/>
      <c r="BV61" s="84"/>
      <c r="BW61" s="84"/>
      <c r="BX61" s="84"/>
      <c r="BY61" s="84"/>
      <c r="BZ61" s="8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6" t="s">
        <v>28</v>
      </c>
      <c r="BM64" s="87"/>
      <c r="BN64" s="87"/>
      <c r="BO64" s="87"/>
      <c r="BP64" s="87"/>
      <c r="BQ64" s="87"/>
      <c r="BR64" s="87"/>
      <c r="BS64" s="87"/>
      <c r="BT64" s="87"/>
      <c r="BU64" s="87"/>
      <c r="BV64" s="87"/>
      <c r="BW64" s="87"/>
      <c r="BX64" s="87"/>
      <c r="BY64" s="87"/>
      <c r="BZ64" s="88"/>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9"/>
      <c r="BM65" s="90"/>
      <c r="BN65" s="90"/>
      <c r="BO65" s="90"/>
      <c r="BP65" s="90"/>
      <c r="BQ65" s="90"/>
      <c r="BR65" s="90"/>
      <c r="BS65" s="90"/>
      <c r="BT65" s="90"/>
      <c r="BU65" s="90"/>
      <c r="BV65" s="90"/>
      <c r="BW65" s="90"/>
      <c r="BX65" s="90"/>
      <c r="BY65" s="90"/>
      <c r="BZ65" s="91"/>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92" t="s">
        <v>109</v>
      </c>
      <c r="BM66" s="93"/>
      <c r="BN66" s="93"/>
      <c r="BO66" s="93"/>
      <c r="BP66" s="93"/>
      <c r="BQ66" s="93"/>
      <c r="BR66" s="93"/>
      <c r="BS66" s="93"/>
      <c r="BT66" s="93"/>
      <c r="BU66" s="93"/>
      <c r="BV66" s="93"/>
      <c r="BW66" s="93"/>
      <c r="BX66" s="93"/>
      <c r="BY66" s="93"/>
      <c r="BZ66" s="9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92"/>
      <c r="BM67" s="93"/>
      <c r="BN67" s="93"/>
      <c r="BO67" s="93"/>
      <c r="BP67" s="93"/>
      <c r="BQ67" s="93"/>
      <c r="BR67" s="93"/>
      <c r="BS67" s="93"/>
      <c r="BT67" s="93"/>
      <c r="BU67" s="93"/>
      <c r="BV67" s="93"/>
      <c r="BW67" s="93"/>
      <c r="BX67" s="93"/>
      <c r="BY67" s="93"/>
      <c r="BZ67" s="9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92"/>
      <c r="BM68" s="93"/>
      <c r="BN68" s="93"/>
      <c r="BO68" s="93"/>
      <c r="BP68" s="93"/>
      <c r="BQ68" s="93"/>
      <c r="BR68" s="93"/>
      <c r="BS68" s="93"/>
      <c r="BT68" s="93"/>
      <c r="BU68" s="93"/>
      <c r="BV68" s="93"/>
      <c r="BW68" s="93"/>
      <c r="BX68" s="93"/>
      <c r="BY68" s="93"/>
      <c r="BZ68" s="9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92"/>
      <c r="BM69" s="93"/>
      <c r="BN69" s="93"/>
      <c r="BO69" s="93"/>
      <c r="BP69" s="93"/>
      <c r="BQ69" s="93"/>
      <c r="BR69" s="93"/>
      <c r="BS69" s="93"/>
      <c r="BT69" s="93"/>
      <c r="BU69" s="93"/>
      <c r="BV69" s="93"/>
      <c r="BW69" s="93"/>
      <c r="BX69" s="93"/>
      <c r="BY69" s="93"/>
      <c r="BZ69" s="9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92"/>
      <c r="BM70" s="93"/>
      <c r="BN70" s="93"/>
      <c r="BO70" s="93"/>
      <c r="BP70" s="93"/>
      <c r="BQ70" s="93"/>
      <c r="BR70" s="93"/>
      <c r="BS70" s="93"/>
      <c r="BT70" s="93"/>
      <c r="BU70" s="93"/>
      <c r="BV70" s="93"/>
      <c r="BW70" s="93"/>
      <c r="BX70" s="93"/>
      <c r="BY70" s="93"/>
      <c r="BZ70" s="9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92"/>
      <c r="BM71" s="93"/>
      <c r="BN71" s="93"/>
      <c r="BO71" s="93"/>
      <c r="BP71" s="93"/>
      <c r="BQ71" s="93"/>
      <c r="BR71" s="93"/>
      <c r="BS71" s="93"/>
      <c r="BT71" s="93"/>
      <c r="BU71" s="93"/>
      <c r="BV71" s="93"/>
      <c r="BW71" s="93"/>
      <c r="BX71" s="93"/>
      <c r="BY71" s="93"/>
      <c r="BZ71" s="9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92"/>
      <c r="BM72" s="93"/>
      <c r="BN72" s="93"/>
      <c r="BO72" s="93"/>
      <c r="BP72" s="93"/>
      <c r="BQ72" s="93"/>
      <c r="BR72" s="93"/>
      <c r="BS72" s="93"/>
      <c r="BT72" s="93"/>
      <c r="BU72" s="93"/>
      <c r="BV72" s="93"/>
      <c r="BW72" s="93"/>
      <c r="BX72" s="93"/>
      <c r="BY72" s="93"/>
      <c r="BZ72" s="9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92"/>
      <c r="BM73" s="93"/>
      <c r="BN73" s="93"/>
      <c r="BO73" s="93"/>
      <c r="BP73" s="93"/>
      <c r="BQ73" s="93"/>
      <c r="BR73" s="93"/>
      <c r="BS73" s="93"/>
      <c r="BT73" s="93"/>
      <c r="BU73" s="93"/>
      <c r="BV73" s="93"/>
      <c r="BW73" s="93"/>
      <c r="BX73" s="93"/>
      <c r="BY73" s="93"/>
      <c r="BZ73" s="9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92"/>
      <c r="BM74" s="93"/>
      <c r="BN74" s="93"/>
      <c r="BO74" s="93"/>
      <c r="BP74" s="93"/>
      <c r="BQ74" s="93"/>
      <c r="BR74" s="93"/>
      <c r="BS74" s="93"/>
      <c r="BT74" s="93"/>
      <c r="BU74" s="93"/>
      <c r="BV74" s="93"/>
      <c r="BW74" s="93"/>
      <c r="BX74" s="93"/>
      <c r="BY74" s="93"/>
      <c r="BZ74" s="9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92"/>
      <c r="BM75" s="93"/>
      <c r="BN75" s="93"/>
      <c r="BO75" s="93"/>
      <c r="BP75" s="93"/>
      <c r="BQ75" s="93"/>
      <c r="BR75" s="93"/>
      <c r="BS75" s="93"/>
      <c r="BT75" s="93"/>
      <c r="BU75" s="93"/>
      <c r="BV75" s="93"/>
      <c r="BW75" s="93"/>
      <c r="BX75" s="93"/>
      <c r="BY75" s="93"/>
      <c r="BZ75" s="9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92"/>
      <c r="BM76" s="93"/>
      <c r="BN76" s="93"/>
      <c r="BO76" s="93"/>
      <c r="BP76" s="93"/>
      <c r="BQ76" s="93"/>
      <c r="BR76" s="93"/>
      <c r="BS76" s="93"/>
      <c r="BT76" s="93"/>
      <c r="BU76" s="93"/>
      <c r="BV76" s="93"/>
      <c r="BW76" s="93"/>
      <c r="BX76" s="93"/>
      <c r="BY76" s="93"/>
      <c r="BZ76" s="9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92"/>
      <c r="BM77" s="93"/>
      <c r="BN77" s="93"/>
      <c r="BO77" s="93"/>
      <c r="BP77" s="93"/>
      <c r="BQ77" s="93"/>
      <c r="BR77" s="93"/>
      <c r="BS77" s="93"/>
      <c r="BT77" s="93"/>
      <c r="BU77" s="93"/>
      <c r="BV77" s="93"/>
      <c r="BW77" s="93"/>
      <c r="BX77" s="93"/>
      <c r="BY77" s="93"/>
      <c r="BZ77" s="9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92"/>
      <c r="BM78" s="93"/>
      <c r="BN78" s="93"/>
      <c r="BO78" s="93"/>
      <c r="BP78" s="93"/>
      <c r="BQ78" s="93"/>
      <c r="BR78" s="93"/>
      <c r="BS78" s="93"/>
      <c r="BT78" s="93"/>
      <c r="BU78" s="93"/>
      <c r="BV78" s="93"/>
      <c r="BW78" s="93"/>
      <c r="BX78" s="93"/>
      <c r="BY78" s="93"/>
      <c r="BZ78" s="94"/>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92"/>
      <c r="BM79" s="93"/>
      <c r="BN79" s="93"/>
      <c r="BO79" s="93"/>
      <c r="BP79" s="93"/>
      <c r="BQ79" s="93"/>
      <c r="BR79" s="93"/>
      <c r="BS79" s="93"/>
      <c r="BT79" s="93"/>
      <c r="BU79" s="93"/>
      <c r="BV79" s="93"/>
      <c r="BW79" s="93"/>
      <c r="BX79" s="93"/>
      <c r="BY79" s="93"/>
      <c r="BZ79" s="94"/>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92"/>
      <c r="BM80" s="93"/>
      <c r="BN80" s="93"/>
      <c r="BO80" s="93"/>
      <c r="BP80" s="93"/>
      <c r="BQ80" s="93"/>
      <c r="BR80" s="93"/>
      <c r="BS80" s="93"/>
      <c r="BT80" s="93"/>
      <c r="BU80" s="93"/>
      <c r="BV80" s="93"/>
      <c r="BW80" s="93"/>
      <c r="BX80" s="93"/>
      <c r="BY80" s="93"/>
      <c r="BZ80" s="94"/>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92"/>
      <c r="BM81" s="93"/>
      <c r="BN81" s="93"/>
      <c r="BO81" s="93"/>
      <c r="BP81" s="93"/>
      <c r="BQ81" s="93"/>
      <c r="BR81" s="93"/>
      <c r="BS81" s="93"/>
      <c r="BT81" s="93"/>
      <c r="BU81" s="93"/>
      <c r="BV81" s="93"/>
      <c r="BW81" s="93"/>
      <c r="BX81" s="93"/>
      <c r="BY81" s="93"/>
      <c r="BZ81" s="94"/>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5"/>
      <c r="BM82" s="96"/>
      <c r="BN82" s="96"/>
      <c r="BO82" s="96"/>
      <c r="BP82" s="96"/>
      <c r="BQ82" s="96"/>
      <c r="BR82" s="96"/>
      <c r="BS82" s="96"/>
      <c r="BT82" s="96"/>
      <c r="BU82" s="96"/>
      <c r="BV82" s="96"/>
      <c r="BW82" s="96"/>
      <c r="BX82" s="96"/>
      <c r="BY82" s="96"/>
      <c r="BZ82" s="97"/>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83XWaKU79UGJ1EmTwgo6ybk/nc36J+aQ3lUP5bA2j7SPquvzCONTdcHQhfsiVIar2SlI4jrms3rtOjU1tFigdA==" saltValue="JljqBUNS1Qbj2dteZNIe2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27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15" t="s">
        <v>52</v>
      </c>
      <c r="B4" s="17"/>
      <c r="C4" s="17"/>
      <c r="D4" s="17"/>
      <c r="E4" s="17"/>
      <c r="F4" s="17"/>
      <c r="G4" s="17"/>
      <c r="H4" s="79"/>
      <c r="I4" s="80"/>
      <c r="J4" s="80"/>
      <c r="K4" s="80"/>
      <c r="L4" s="80"/>
      <c r="M4" s="80"/>
      <c r="N4" s="80"/>
      <c r="O4" s="80"/>
      <c r="P4" s="80"/>
      <c r="Q4" s="80"/>
      <c r="R4" s="80"/>
      <c r="S4" s="80"/>
      <c r="T4" s="80"/>
      <c r="U4" s="80"/>
      <c r="V4" s="80"/>
      <c r="W4" s="81"/>
      <c r="X4" s="75" t="s">
        <v>53</v>
      </c>
      <c r="Y4" s="75"/>
      <c r="Z4" s="75"/>
      <c r="AA4" s="75"/>
      <c r="AB4" s="75"/>
      <c r="AC4" s="75"/>
      <c r="AD4" s="75"/>
      <c r="AE4" s="75"/>
      <c r="AF4" s="75"/>
      <c r="AG4" s="75"/>
      <c r="AH4" s="75"/>
      <c r="AI4" s="75" t="s">
        <v>54</v>
      </c>
      <c r="AJ4" s="75"/>
      <c r="AK4" s="75"/>
      <c r="AL4" s="75"/>
      <c r="AM4" s="75"/>
      <c r="AN4" s="75"/>
      <c r="AO4" s="75"/>
      <c r="AP4" s="75"/>
      <c r="AQ4" s="75"/>
      <c r="AR4" s="75"/>
      <c r="AS4" s="75"/>
      <c r="AT4" s="75" t="s">
        <v>55</v>
      </c>
      <c r="AU4" s="75"/>
      <c r="AV4" s="75"/>
      <c r="AW4" s="75"/>
      <c r="AX4" s="75"/>
      <c r="AY4" s="75"/>
      <c r="AZ4" s="75"/>
      <c r="BA4" s="75"/>
      <c r="BB4" s="75"/>
      <c r="BC4" s="75"/>
      <c r="BD4" s="75"/>
      <c r="BE4" s="75" t="s">
        <v>56</v>
      </c>
      <c r="BF4" s="75"/>
      <c r="BG4" s="75"/>
      <c r="BH4" s="75"/>
      <c r="BI4" s="75"/>
      <c r="BJ4" s="75"/>
      <c r="BK4" s="75"/>
      <c r="BL4" s="75"/>
      <c r="BM4" s="75"/>
      <c r="BN4" s="75"/>
      <c r="BO4" s="75"/>
      <c r="BP4" s="75" t="s">
        <v>57</v>
      </c>
      <c r="BQ4" s="75"/>
      <c r="BR4" s="75"/>
      <c r="BS4" s="75"/>
      <c r="BT4" s="75"/>
      <c r="BU4" s="75"/>
      <c r="BV4" s="75"/>
      <c r="BW4" s="75"/>
      <c r="BX4" s="75"/>
      <c r="BY4" s="75"/>
      <c r="BZ4" s="75"/>
      <c r="CA4" s="75" t="s">
        <v>58</v>
      </c>
      <c r="CB4" s="75"/>
      <c r="CC4" s="75"/>
      <c r="CD4" s="75"/>
      <c r="CE4" s="75"/>
      <c r="CF4" s="75"/>
      <c r="CG4" s="75"/>
      <c r="CH4" s="75"/>
      <c r="CI4" s="75"/>
      <c r="CJ4" s="75"/>
      <c r="CK4" s="75"/>
      <c r="CL4" s="75" t="s">
        <v>59</v>
      </c>
      <c r="CM4" s="75"/>
      <c r="CN4" s="75"/>
      <c r="CO4" s="75"/>
      <c r="CP4" s="75"/>
      <c r="CQ4" s="75"/>
      <c r="CR4" s="75"/>
      <c r="CS4" s="75"/>
      <c r="CT4" s="75"/>
      <c r="CU4" s="75"/>
      <c r="CV4" s="75"/>
      <c r="CW4" s="75" t="s">
        <v>60</v>
      </c>
      <c r="CX4" s="75"/>
      <c r="CY4" s="75"/>
      <c r="CZ4" s="75"/>
      <c r="DA4" s="75"/>
      <c r="DB4" s="75"/>
      <c r="DC4" s="75"/>
      <c r="DD4" s="75"/>
      <c r="DE4" s="75"/>
      <c r="DF4" s="75"/>
      <c r="DG4" s="75"/>
      <c r="DH4" s="75" t="s">
        <v>61</v>
      </c>
      <c r="DI4" s="75"/>
      <c r="DJ4" s="75"/>
      <c r="DK4" s="75"/>
      <c r="DL4" s="75"/>
      <c r="DM4" s="75"/>
      <c r="DN4" s="75"/>
      <c r="DO4" s="75"/>
      <c r="DP4" s="75"/>
      <c r="DQ4" s="75"/>
      <c r="DR4" s="75"/>
      <c r="DS4" s="75" t="s">
        <v>62</v>
      </c>
      <c r="DT4" s="75"/>
      <c r="DU4" s="75"/>
      <c r="DV4" s="75"/>
      <c r="DW4" s="75"/>
      <c r="DX4" s="75"/>
      <c r="DY4" s="75"/>
      <c r="DZ4" s="75"/>
      <c r="EA4" s="75"/>
      <c r="EB4" s="75"/>
      <c r="EC4" s="75"/>
      <c r="ED4" s="75" t="s">
        <v>63</v>
      </c>
      <c r="EE4" s="75"/>
      <c r="EF4" s="75"/>
      <c r="EG4" s="75"/>
      <c r="EH4" s="75"/>
      <c r="EI4" s="75"/>
      <c r="EJ4" s="75"/>
      <c r="EK4" s="75"/>
      <c r="EL4" s="75"/>
      <c r="EM4" s="75"/>
      <c r="EN4" s="75"/>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192040</v>
      </c>
      <c r="D6" s="20">
        <f t="shared" si="3"/>
        <v>46</v>
      </c>
      <c r="E6" s="20">
        <f t="shared" si="3"/>
        <v>1</v>
      </c>
      <c r="F6" s="20">
        <f t="shared" si="3"/>
        <v>0</v>
      </c>
      <c r="G6" s="20">
        <f t="shared" si="3"/>
        <v>5</v>
      </c>
      <c r="H6" s="20" t="str">
        <f t="shared" si="3"/>
        <v>山梨県　都留市</v>
      </c>
      <c r="I6" s="20" t="str">
        <f t="shared" si="3"/>
        <v>法適用</v>
      </c>
      <c r="J6" s="20" t="str">
        <f t="shared" si="3"/>
        <v>水道事業</v>
      </c>
      <c r="K6" s="20" t="str">
        <f t="shared" si="3"/>
        <v>簡易水道事業</v>
      </c>
      <c r="L6" s="20" t="str">
        <f t="shared" si="3"/>
        <v>C1</v>
      </c>
      <c r="M6" s="20" t="str">
        <f t="shared" si="3"/>
        <v>非設置</v>
      </c>
      <c r="N6" s="21" t="str">
        <f t="shared" si="3"/>
        <v>-</v>
      </c>
      <c r="O6" s="21">
        <f t="shared" si="3"/>
        <v>47.29</v>
      </c>
      <c r="P6" s="21">
        <f t="shared" si="3"/>
        <v>40.06</v>
      </c>
      <c r="Q6" s="21">
        <f t="shared" si="3"/>
        <v>2260</v>
      </c>
      <c r="R6" s="21">
        <f t="shared" si="3"/>
        <v>28509</v>
      </c>
      <c r="S6" s="21">
        <f t="shared" si="3"/>
        <v>161.63</v>
      </c>
      <c r="T6" s="21">
        <f t="shared" si="3"/>
        <v>176.38</v>
      </c>
      <c r="U6" s="21">
        <f t="shared" si="3"/>
        <v>11234</v>
      </c>
      <c r="V6" s="21">
        <f t="shared" si="3"/>
        <v>12</v>
      </c>
      <c r="W6" s="21">
        <f t="shared" si="3"/>
        <v>936.17</v>
      </c>
      <c r="X6" s="22">
        <f>IF(X7="",NA(),X7)</f>
        <v>118.35</v>
      </c>
      <c r="Y6" s="22">
        <f t="shared" ref="Y6:AG6" si="4">IF(Y7="",NA(),Y7)</f>
        <v>118.91</v>
      </c>
      <c r="Z6" s="22">
        <f t="shared" si="4"/>
        <v>119.03</v>
      </c>
      <c r="AA6" s="22">
        <f t="shared" si="4"/>
        <v>122.33</v>
      </c>
      <c r="AB6" s="22">
        <f t="shared" si="4"/>
        <v>113.58</v>
      </c>
      <c r="AC6" s="22">
        <f t="shared" si="4"/>
        <v>98</v>
      </c>
      <c r="AD6" s="22">
        <f t="shared" si="4"/>
        <v>115.45</v>
      </c>
      <c r="AE6" s="22">
        <f t="shared" si="4"/>
        <v>110.35</v>
      </c>
      <c r="AF6" s="22">
        <f t="shared" si="4"/>
        <v>112.84</v>
      </c>
      <c r="AG6" s="22">
        <f t="shared" si="4"/>
        <v>107.13</v>
      </c>
      <c r="AH6" s="21" t="str">
        <f>IF(AH7="","",IF(AH7="-","【-】","【"&amp;SUBSTITUTE(TEXT(AH7,"#,##0.00"),"-","△")&amp;"】"))</f>
        <v>【102.02】</v>
      </c>
      <c r="AI6" s="21">
        <f>IF(AI7="",NA(),AI7)</f>
        <v>0</v>
      </c>
      <c r="AJ6" s="21">
        <f t="shared" ref="AJ6:AR6" si="5">IF(AJ7="",NA(),AJ7)</f>
        <v>0</v>
      </c>
      <c r="AK6" s="21">
        <f t="shared" si="5"/>
        <v>0</v>
      </c>
      <c r="AL6" s="21">
        <f t="shared" si="5"/>
        <v>0</v>
      </c>
      <c r="AM6" s="21">
        <f t="shared" si="5"/>
        <v>0</v>
      </c>
      <c r="AN6" s="22">
        <f t="shared" si="5"/>
        <v>17.54</v>
      </c>
      <c r="AO6" s="21">
        <f t="shared" si="5"/>
        <v>0</v>
      </c>
      <c r="AP6" s="21">
        <f t="shared" si="5"/>
        <v>0</v>
      </c>
      <c r="AQ6" s="21">
        <f t="shared" si="5"/>
        <v>0</v>
      </c>
      <c r="AR6" s="22">
        <f t="shared" si="5"/>
        <v>26.94</v>
      </c>
      <c r="AS6" s="21" t="str">
        <f>IF(AS7="","",IF(AS7="-","【-】","【"&amp;SUBSTITUTE(TEXT(AS7,"#,##0.00"),"-","△")&amp;"】"))</f>
        <v>【26.96】</v>
      </c>
      <c r="AT6" s="22">
        <f>IF(AT7="",NA(),AT7)</f>
        <v>127.17</v>
      </c>
      <c r="AU6" s="22">
        <f t="shared" ref="AU6:BC6" si="6">IF(AU7="",NA(),AU7)</f>
        <v>139.21</v>
      </c>
      <c r="AV6" s="22">
        <f t="shared" si="6"/>
        <v>237.16</v>
      </c>
      <c r="AW6" s="22">
        <f t="shared" si="6"/>
        <v>219.93</v>
      </c>
      <c r="AX6" s="22">
        <f t="shared" si="6"/>
        <v>142.74</v>
      </c>
      <c r="AY6" s="22">
        <f t="shared" si="6"/>
        <v>59.66</v>
      </c>
      <c r="AZ6" s="22">
        <f t="shared" si="6"/>
        <v>91.3</v>
      </c>
      <c r="BA6" s="22">
        <f t="shared" si="6"/>
        <v>111.42</v>
      </c>
      <c r="BB6" s="22">
        <f t="shared" si="6"/>
        <v>125.46</v>
      </c>
      <c r="BC6" s="22">
        <f t="shared" si="6"/>
        <v>143.29</v>
      </c>
      <c r="BD6" s="21" t="str">
        <f>IF(BD7="","",IF(BD7="-","【-】","【"&amp;SUBSTITUTE(TEXT(BD7,"#,##0.00"),"-","△")&amp;"】"))</f>
        <v>【142.39】</v>
      </c>
      <c r="BE6" s="22">
        <f>IF(BE7="",NA(),BE7)</f>
        <v>724.19</v>
      </c>
      <c r="BF6" s="22">
        <f t="shared" ref="BF6:BN6" si="7">IF(BF7="",NA(),BF7)</f>
        <v>712.83</v>
      </c>
      <c r="BG6" s="22">
        <f t="shared" si="7"/>
        <v>828.21</v>
      </c>
      <c r="BH6" s="22">
        <f t="shared" si="7"/>
        <v>887.53</v>
      </c>
      <c r="BI6" s="22">
        <f t="shared" si="7"/>
        <v>707.67</v>
      </c>
      <c r="BJ6" s="22">
        <f t="shared" si="7"/>
        <v>1388.87</v>
      </c>
      <c r="BK6" s="22">
        <f t="shared" si="7"/>
        <v>1185.6600000000001</v>
      </c>
      <c r="BL6" s="22">
        <f t="shared" si="7"/>
        <v>1175.42</v>
      </c>
      <c r="BM6" s="22">
        <f t="shared" si="7"/>
        <v>1156.8499999999999</v>
      </c>
      <c r="BN6" s="22">
        <f t="shared" si="7"/>
        <v>925.08</v>
      </c>
      <c r="BO6" s="21" t="str">
        <f>IF(BO7="","",IF(BO7="-","【-】","【"&amp;SUBSTITUTE(TEXT(BO7,"#,##0.00"),"-","△")&amp;"】"))</f>
        <v>【1,043.36】</v>
      </c>
      <c r="BP6" s="22">
        <f>IF(BP7="",NA(),BP7)</f>
        <v>98.86</v>
      </c>
      <c r="BQ6" s="22">
        <f t="shared" ref="BQ6:BY6" si="8">IF(BQ7="",NA(),BQ7)</f>
        <v>98.11</v>
      </c>
      <c r="BR6" s="22">
        <f t="shared" si="8"/>
        <v>80.03</v>
      </c>
      <c r="BS6" s="22">
        <f t="shared" si="8"/>
        <v>80.989999999999995</v>
      </c>
      <c r="BT6" s="22">
        <f t="shared" si="8"/>
        <v>95.26</v>
      </c>
      <c r="BU6" s="22">
        <f t="shared" si="8"/>
        <v>70.2</v>
      </c>
      <c r="BV6" s="22">
        <f t="shared" si="8"/>
        <v>74.27</v>
      </c>
      <c r="BW6" s="22">
        <f t="shared" si="8"/>
        <v>73.13</v>
      </c>
      <c r="BX6" s="22">
        <f t="shared" si="8"/>
        <v>63.05</v>
      </c>
      <c r="BY6" s="22">
        <f t="shared" si="8"/>
        <v>71.88</v>
      </c>
      <c r="BZ6" s="21" t="str">
        <f>IF(BZ7="","",IF(BZ7="-","【-】","【"&amp;SUBSTITUTE(TEXT(BZ7,"#,##0.00"),"-","△")&amp;"】"))</f>
        <v>【56.19】</v>
      </c>
      <c r="CA6" s="22">
        <f>IF(CA7="",NA(),CA7)</f>
        <v>124.17</v>
      </c>
      <c r="CB6" s="22">
        <f t="shared" ref="CB6:CJ6" si="9">IF(CB7="",NA(),CB7)</f>
        <v>123.75</v>
      </c>
      <c r="CC6" s="22">
        <f t="shared" si="9"/>
        <v>130.71</v>
      </c>
      <c r="CD6" s="22">
        <f t="shared" si="9"/>
        <v>121.66</v>
      </c>
      <c r="CE6" s="22">
        <f t="shared" si="9"/>
        <v>130.69</v>
      </c>
      <c r="CF6" s="22">
        <f t="shared" si="9"/>
        <v>262.27</v>
      </c>
      <c r="CG6" s="22">
        <f t="shared" si="9"/>
        <v>207.64</v>
      </c>
      <c r="CH6" s="22">
        <f t="shared" si="9"/>
        <v>210.89</v>
      </c>
      <c r="CI6" s="22">
        <f t="shared" si="9"/>
        <v>246.59</v>
      </c>
      <c r="CJ6" s="22">
        <f t="shared" si="9"/>
        <v>235.43</v>
      </c>
      <c r="CK6" s="21" t="str">
        <f>IF(CK7="","",IF(CK7="-","【-】","【"&amp;SUBSTITUTE(TEXT(CK7,"#,##0.00"),"-","△")&amp;"】"))</f>
        <v>【285.60】</v>
      </c>
      <c r="CL6" s="22">
        <f>IF(CL7="",NA(),CL7)</f>
        <v>44.74</v>
      </c>
      <c r="CM6" s="22">
        <f t="shared" ref="CM6:CU6" si="10">IF(CM7="",NA(),CM7)</f>
        <v>47.45</v>
      </c>
      <c r="CN6" s="22">
        <f t="shared" si="10"/>
        <v>53.35</v>
      </c>
      <c r="CO6" s="22">
        <f t="shared" si="10"/>
        <v>43.39</v>
      </c>
      <c r="CP6" s="22">
        <f t="shared" si="10"/>
        <v>43.08</v>
      </c>
      <c r="CQ6" s="22">
        <f t="shared" si="10"/>
        <v>50.47</v>
      </c>
      <c r="CR6" s="22">
        <f t="shared" si="10"/>
        <v>55.94</v>
      </c>
      <c r="CS6" s="22">
        <f t="shared" si="10"/>
        <v>57.67</v>
      </c>
      <c r="CT6" s="22">
        <f t="shared" si="10"/>
        <v>54.91</v>
      </c>
      <c r="CU6" s="22">
        <f t="shared" si="10"/>
        <v>57.38</v>
      </c>
      <c r="CV6" s="21" t="str">
        <f>IF(CV7="","",IF(CV7="-","【-】","【"&amp;SUBSTITUTE(TEXT(CV7,"#,##0.00"),"-","△")&amp;"】"))</f>
        <v>【48.33】</v>
      </c>
      <c r="CW6" s="22">
        <f>IF(CW7="",NA(),CW7)</f>
        <v>64.39</v>
      </c>
      <c r="CX6" s="22">
        <f t="shared" ref="CX6:DF6" si="11">IF(CX7="",NA(),CX7)</f>
        <v>61.18</v>
      </c>
      <c r="CY6" s="22">
        <f t="shared" si="11"/>
        <v>52.82</v>
      </c>
      <c r="CZ6" s="22">
        <f t="shared" si="11"/>
        <v>55.73</v>
      </c>
      <c r="DA6" s="22">
        <f t="shared" si="11"/>
        <v>55.55</v>
      </c>
      <c r="DB6" s="22">
        <f t="shared" si="11"/>
        <v>75.38</v>
      </c>
      <c r="DC6" s="22">
        <f t="shared" si="11"/>
        <v>77.709999999999994</v>
      </c>
      <c r="DD6" s="22">
        <f t="shared" si="11"/>
        <v>73.67</v>
      </c>
      <c r="DE6" s="22">
        <f t="shared" si="11"/>
        <v>72.599999999999994</v>
      </c>
      <c r="DF6" s="22">
        <f t="shared" si="11"/>
        <v>73.58</v>
      </c>
      <c r="DG6" s="21" t="str">
        <f>IF(DG7="","",IF(DG7="-","【-】","【"&amp;SUBSTITUTE(TEXT(DG7,"#,##0.00"),"-","△")&amp;"】"))</f>
        <v>【70.34】</v>
      </c>
      <c r="DH6" s="22">
        <f>IF(DH7="",NA(),DH7)</f>
        <v>4.16</v>
      </c>
      <c r="DI6" s="22">
        <f t="shared" ref="DI6:DQ6" si="12">IF(DI7="",NA(),DI7)</f>
        <v>8.14</v>
      </c>
      <c r="DJ6" s="22">
        <f t="shared" si="12"/>
        <v>11.78</v>
      </c>
      <c r="DK6" s="22">
        <f t="shared" si="12"/>
        <v>15.03</v>
      </c>
      <c r="DL6" s="22">
        <f t="shared" si="12"/>
        <v>17.71</v>
      </c>
      <c r="DM6" s="22">
        <f t="shared" si="12"/>
        <v>12.02</v>
      </c>
      <c r="DN6" s="22">
        <f t="shared" si="12"/>
        <v>15.31</v>
      </c>
      <c r="DO6" s="22">
        <f t="shared" si="12"/>
        <v>18.82</v>
      </c>
      <c r="DP6" s="22">
        <f t="shared" si="12"/>
        <v>22.5</v>
      </c>
      <c r="DQ6" s="22">
        <f t="shared" si="12"/>
        <v>37.89</v>
      </c>
      <c r="DR6" s="21" t="str">
        <f>IF(DR7="","",IF(DR7="-","【-】","【"&amp;SUBSTITUTE(TEXT(DR7,"#,##0.00"),"-","△")&amp;"】"))</f>
        <v>【35.50】</v>
      </c>
      <c r="DS6" s="22">
        <f>IF(DS7="",NA(),DS7)</f>
        <v>44.97</v>
      </c>
      <c r="DT6" s="22">
        <f t="shared" ref="DT6:EB6" si="13">IF(DT7="",NA(),DT7)</f>
        <v>41.26</v>
      </c>
      <c r="DU6" s="22">
        <f t="shared" si="13"/>
        <v>40.69</v>
      </c>
      <c r="DV6" s="22">
        <f t="shared" si="13"/>
        <v>44.01</v>
      </c>
      <c r="DW6" s="22">
        <f t="shared" si="13"/>
        <v>43.85</v>
      </c>
      <c r="DX6" s="22">
        <f t="shared" si="13"/>
        <v>12.11</v>
      </c>
      <c r="DY6" s="22">
        <f t="shared" si="13"/>
        <v>10.57</v>
      </c>
      <c r="DZ6" s="22">
        <f t="shared" si="13"/>
        <v>10.6</v>
      </c>
      <c r="EA6" s="22">
        <f t="shared" si="13"/>
        <v>10.35</v>
      </c>
      <c r="EB6" s="22">
        <f t="shared" si="13"/>
        <v>17.37</v>
      </c>
      <c r="EC6" s="21" t="str">
        <f>IF(EC7="","",IF(EC7="-","【-】","【"&amp;SUBSTITUTE(TEXT(EC7,"#,##0.00"),"-","△")&amp;"】"))</f>
        <v>【16.16】</v>
      </c>
      <c r="ED6" s="22">
        <f>IF(ED7="",NA(),ED7)</f>
        <v>0.18</v>
      </c>
      <c r="EE6" s="22">
        <f t="shared" ref="EE6:EM6" si="14">IF(EE7="",NA(),EE7)</f>
        <v>0.23</v>
      </c>
      <c r="EF6" s="22">
        <f t="shared" si="14"/>
        <v>0.45</v>
      </c>
      <c r="EG6" s="22">
        <f t="shared" si="14"/>
        <v>0.45</v>
      </c>
      <c r="EH6" s="22">
        <f t="shared" si="14"/>
        <v>0.6</v>
      </c>
      <c r="EI6" s="22">
        <f t="shared" si="14"/>
        <v>0.19</v>
      </c>
      <c r="EJ6" s="22">
        <f t="shared" si="14"/>
        <v>0.4</v>
      </c>
      <c r="EK6" s="22">
        <f t="shared" si="14"/>
        <v>0.38</v>
      </c>
      <c r="EL6" s="22">
        <f t="shared" si="14"/>
        <v>0.15</v>
      </c>
      <c r="EM6" s="22">
        <f t="shared" si="14"/>
        <v>0.13</v>
      </c>
      <c r="EN6" s="21" t="str">
        <f>IF(EN7="","",IF(EN7="-","【-】","【"&amp;SUBSTITUTE(TEXT(EN7,"#,##0.00"),"-","△")&amp;"】"))</f>
        <v>【0.28】</v>
      </c>
    </row>
    <row r="7" spans="1:144" s="23" customFormat="1" x14ac:dyDescent="0.2">
      <c r="A7" s="15"/>
      <c r="B7" s="24">
        <v>2024</v>
      </c>
      <c r="C7" s="24">
        <v>192040</v>
      </c>
      <c r="D7" s="24">
        <v>46</v>
      </c>
      <c r="E7" s="24">
        <v>1</v>
      </c>
      <c r="F7" s="24">
        <v>0</v>
      </c>
      <c r="G7" s="24">
        <v>5</v>
      </c>
      <c r="H7" s="24" t="s">
        <v>92</v>
      </c>
      <c r="I7" s="24" t="s">
        <v>93</v>
      </c>
      <c r="J7" s="24" t="s">
        <v>94</v>
      </c>
      <c r="K7" s="24" t="s">
        <v>95</v>
      </c>
      <c r="L7" s="24" t="s">
        <v>96</v>
      </c>
      <c r="M7" s="24" t="s">
        <v>97</v>
      </c>
      <c r="N7" s="25" t="s">
        <v>98</v>
      </c>
      <c r="O7" s="25">
        <v>47.29</v>
      </c>
      <c r="P7" s="25">
        <v>40.06</v>
      </c>
      <c r="Q7" s="25">
        <v>2260</v>
      </c>
      <c r="R7" s="25">
        <v>28509</v>
      </c>
      <c r="S7" s="25">
        <v>161.63</v>
      </c>
      <c r="T7" s="25">
        <v>176.38</v>
      </c>
      <c r="U7" s="25">
        <v>11234</v>
      </c>
      <c r="V7" s="25">
        <v>12</v>
      </c>
      <c r="W7" s="25">
        <v>936.17</v>
      </c>
      <c r="X7" s="25">
        <v>118.35</v>
      </c>
      <c r="Y7" s="25">
        <v>118.91</v>
      </c>
      <c r="Z7" s="25">
        <v>119.03</v>
      </c>
      <c r="AA7" s="25">
        <v>122.33</v>
      </c>
      <c r="AB7" s="25">
        <v>113.58</v>
      </c>
      <c r="AC7" s="25">
        <v>98</v>
      </c>
      <c r="AD7" s="25">
        <v>115.45</v>
      </c>
      <c r="AE7" s="25">
        <v>110.35</v>
      </c>
      <c r="AF7" s="25">
        <v>112.84</v>
      </c>
      <c r="AG7" s="25">
        <v>107.13</v>
      </c>
      <c r="AH7" s="25">
        <v>102.02</v>
      </c>
      <c r="AI7" s="25">
        <v>0</v>
      </c>
      <c r="AJ7" s="25">
        <v>0</v>
      </c>
      <c r="AK7" s="25">
        <v>0</v>
      </c>
      <c r="AL7" s="25">
        <v>0</v>
      </c>
      <c r="AM7" s="25">
        <v>0</v>
      </c>
      <c r="AN7" s="25">
        <v>17.54</v>
      </c>
      <c r="AO7" s="25">
        <v>0</v>
      </c>
      <c r="AP7" s="25">
        <v>0</v>
      </c>
      <c r="AQ7" s="25">
        <v>0</v>
      </c>
      <c r="AR7" s="25">
        <v>26.94</v>
      </c>
      <c r="AS7" s="25">
        <v>26.96</v>
      </c>
      <c r="AT7" s="25">
        <v>127.17</v>
      </c>
      <c r="AU7" s="25">
        <v>139.21</v>
      </c>
      <c r="AV7" s="25">
        <v>237.16</v>
      </c>
      <c r="AW7" s="25">
        <v>219.93</v>
      </c>
      <c r="AX7" s="25">
        <v>142.74</v>
      </c>
      <c r="AY7" s="25">
        <v>59.66</v>
      </c>
      <c r="AZ7" s="25">
        <v>91.3</v>
      </c>
      <c r="BA7" s="25">
        <v>111.42</v>
      </c>
      <c r="BB7" s="25">
        <v>125.46</v>
      </c>
      <c r="BC7" s="25">
        <v>143.29</v>
      </c>
      <c r="BD7" s="25">
        <v>142.38999999999999</v>
      </c>
      <c r="BE7" s="25">
        <v>724.19</v>
      </c>
      <c r="BF7" s="25">
        <v>712.83</v>
      </c>
      <c r="BG7" s="25">
        <v>828.21</v>
      </c>
      <c r="BH7" s="25">
        <v>887.53</v>
      </c>
      <c r="BI7" s="25">
        <v>707.67</v>
      </c>
      <c r="BJ7" s="25">
        <v>1388.87</v>
      </c>
      <c r="BK7" s="25">
        <v>1185.6600000000001</v>
      </c>
      <c r="BL7" s="25">
        <v>1175.42</v>
      </c>
      <c r="BM7" s="25">
        <v>1156.8499999999999</v>
      </c>
      <c r="BN7" s="25">
        <v>925.08</v>
      </c>
      <c r="BO7" s="25">
        <v>1043.3599999999999</v>
      </c>
      <c r="BP7" s="25">
        <v>98.86</v>
      </c>
      <c r="BQ7" s="25">
        <v>98.11</v>
      </c>
      <c r="BR7" s="25">
        <v>80.03</v>
      </c>
      <c r="BS7" s="25">
        <v>80.989999999999995</v>
      </c>
      <c r="BT7" s="25">
        <v>95.26</v>
      </c>
      <c r="BU7" s="25">
        <v>70.2</v>
      </c>
      <c r="BV7" s="25">
        <v>74.27</v>
      </c>
      <c r="BW7" s="25">
        <v>73.13</v>
      </c>
      <c r="BX7" s="25">
        <v>63.05</v>
      </c>
      <c r="BY7" s="25">
        <v>71.88</v>
      </c>
      <c r="BZ7" s="25">
        <v>56.19</v>
      </c>
      <c r="CA7" s="25">
        <v>124.17</v>
      </c>
      <c r="CB7" s="25">
        <v>123.75</v>
      </c>
      <c r="CC7" s="25">
        <v>130.71</v>
      </c>
      <c r="CD7" s="25">
        <v>121.66</v>
      </c>
      <c r="CE7" s="25">
        <v>130.69</v>
      </c>
      <c r="CF7" s="25">
        <v>262.27</v>
      </c>
      <c r="CG7" s="25">
        <v>207.64</v>
      </c>
      <c r="CH7" s="25">
        <v>210.89</v>
      </c>
      <c r="CI7" s="25">
        <v>246.59</v>
      </c>
      <c r="CJ7" s="25">
        <v>235.43</v>
      </c>
      <c r="CK7" s="25">
        <v>285.60000000000002</v>
      </c>
      <c r="CL7" s="25">
        <v>44.74</v>
      </c>
      <c r="CM7" s="25">
        <v>47.45</v>
      </c>
      <c r="CN7" s="25">
        <v>53.35</v>
      </c>
      <c r="CO7" s="25">
        <v>43.39</v>
      </c>
      <c r="CP7" s="25">
        <v>43.08</v>
      </c>
      <c r="CQ7" s="25">
        <v>50.47</v>
      </c>
      <c r="CR7" s="25">
        <v>55.94</v>
      </c>
      <c r="CS7" s="25">
        <v>57.67</v>
      </c>
      <c r="CT7" s="25">
        <v>54.91</v>
      </c>
      <c r="CU7" s="25">
        <v>57.38</v>
      </c>
      <c r="CV7" s="25">
        <v>48.33</v>
      </c>
      <c r="CW7" s="25">
        <v>64.39</v>
      </c>
      <c r="CX7" s="25">
        <v>61.18</v>
      </c>
      <c r="CY7" s="25">
        <v>52.82</v>
      </c>
      <c r="CZ7" s="25">
        <v>55.73</v>
      </c>
      <c r="DA7" s="25">
        <v>55.55</v>
      </c>
      <c r="DB7" s="25">
        <v>75.38</v>
      </c>
      <c r="DC7" s="25">
        <v>77.709999999999994</v>
      </c>
      <c r="DD7" s="25">
        <v>73.67</v>
      </c>
      <c r="DE7" s="25">
        <v>72.599999999999994</v>
      </c>
      <c r="DF7" s="25">
        <v>73.58</v>
      </c>
      <c r="DG7" s="25">
        <v>70.34</v>
      </c>
      <c r="DH7" s="25">
        <v>4.16</v>
      </c>
      <c r="DI7" s="25">
        <v>8.14</v>
      </c>
      <c r="DJ7" s="25">
        <v>11.78</v>
      </c>
      <c r="DK7" s="25">
        <v>15.03</v>
      </c>
      <c r="DL7" s="25">
        <v>17.71</v>
      </c>
      <c r="DM7" s="25">
        <v>12.02</v>
      </c>
      <c r="DN7" s="25">
        <v>15.31</v>
      </c>
      <c r="DO7" s="25">
        <v>18.82</v>
      </c>
      <c r="DP7" s="25">
        <v>22.5</v>
      </c>
      <c r="DQ7" s="25">
        <v>37.89</v>
      </c>
      <c r="DR7" s="25">
        <v>35.5</v>
      </c>
      <c r="DS7" s="25">
        <v>44.97</v>
      </c>
      <c r="DT7" s="25">
        <v>41.26</v>
      </c>
      <c r="DU7" s="25">
        <v>40.69</v>
      </c>
      <c r="DV7" s="25">
        <v>44.01</v>
      </c>
      <c r="DW7" s="25">
        <v>43.85</v>
      </c>
      <c r="DX7" s="25">
        <v>12.11</v>
      </c>
      <c r="DY7" s="25">
        <v>10.57</v>
      </c>
      <c r="DZ7" s="25">
        <v>10.6</v>
      </c>
      <c r="EA7" s="25">
        <v>10.35</v>
      </c>
      <c r="EB7" s="25">
        <v>17.37</v>
      </c>
      <c r="EC7" s="25">
        <v>16.16</v>
      </c>
      <c r="ED7" s="25">
        <v>0.18</v>
      </c>
      <c r="EE7" s="25">
        <v>0.23</v>
      </c>
      <c r="EF7" s="25">
        <v>0.45</v>
      </c>
      <c r="EG7" s="25">
        <v>0.45</v>
      </c>
      <c r="EH7" s="25">
        <v>0.6</v>
      </c>
      <c r="EI7" s="25">
        <v>0.19</v>
      </c>
      <c r="EJ7" s="25">
        <v>0.4</v>
      </c>
      <c r="EK7" s="25">
        <v>0.38</v>
      </c>
      <c r="EL7" s="25">
        <v>0.15</v>
      </c>
      <c r="EM7" s="25">
        <v>0.13</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107</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山梨県</cp:lastModifiedBy>
  <dcterms:created xsi:type="dcterms:W3CDTF">2025-12-12T09:16:09Z</dcterms:created>
  <dcterms:modified xsi:type="dcterms:W3CDTF">2026-03-02T06:42:06Z</dcterms:modified>
  <cp:category/>
</cp:coreProperties>
</file>