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799FC731-0DA7-4C67-81D5-9395819BCB20}" xr6:coauthVersionLast="47" xr6:coauthVersionMax="47" xr10:uidLastSave="{00000000-0000-0000-0000-000000000000}"/>
  <bookViews>
    <workbookView xWindow="-23148" yWindow="4152" windowWidth="23256" windowHeight="12456" tabRatio="867" xr2:uid="{00000000-000D-0000-FFFF-FFFF00000000}"/>
  </bookViews>
  <sheets>
    <sheet name="様式第１号（申請書）" sheetId="95" r:id="rId1"/>
    <sheet name="基本情報入力シート" sheetId="73"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1">基本情報入力シート!$A$1:$AE$104</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Area" localSheetId="0">'様式第１号（申請書）'!$A$1:$K$29</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95" l="1"/>
  <c r="I11" i="95"/>
  <c r="I12" i="95"/>
  <c r="K3" i="95"/>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AH13" i="91" s="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E22" i="95" s="1"/>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<sst xmlns="http://schemas.openxmlformats.org/spreadsheetml/2006/main" count="4527" uniqueCount="2190">
  <si>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</si>
  <si>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</si>
  <si>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２　基本情報</t>
    <rPh sb="2" eb="4">
      <t>キホン</t>
    </rPh>
    <rPh sb="4" eb="6">
      <t>ジョウホウ</t>
    </rPh>
    <phoneticPr fontId="3"/>
  </si>
  <si>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</si>
  <si>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</si>
  <si>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</si>
  <si>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</si>
  <si>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</si>
  <si>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</si>
  <si>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</si>
  <si>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</si>
  <si>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</si>
  <si>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</si>
  <si>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</si>
  <si>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</si>
  <si>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</si>
  <si>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</si>
  <si>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</si>
  <si>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</si>
  <si>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</si>
  <si>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</si>
  <si>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障害福祉サービス等
事業所番号</t>
    <rPh sb="0" eb="2">
      <t>ショウガイ</t>
    </rPh>
    <rPh sb="2" eb="4">
      <t>フクシ</t>
    </rPh>
    <rPh sb="8" eb="9">
      <t>トウ</t>
    </rPh>
    <rPh sb="10" eb="13">
      <t>ジギョウショ</t>
    </rPh>
    <rPh sb="13" eb="15">
      <t>バンゴウ</t>
    </rPh>
    <phoneticPr fontId="10"/>
  </si>
  <si>
    <t>指定権者名</t>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</si>
  <si>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</si>
  <si>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</si>
  <si>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</si>
  <si>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</si>
  <si>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</si>
  <si>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</si>
  <si>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</si>
  <si>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提出目的</t>
    <rPh sb="0" eb="2">
      <t>テイシュツ</t>
    </rPh>
    <rPh sb="2" eb="4">
      <t>モクテキ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</si>
  <si>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</si>
  <si>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</si>
  <si>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</si>
  <si>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</si>
  <si>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</si>
  <si>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</si>
  <si>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</si>
  <si>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</si>
  <si>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</si>
  <si>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</si>
  <si>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①法人や事業所の経営理念や支援方針・人材育成方針、その実現のための施策・仕組みなどの明確化</t>
    <phoneticPr fontId="10"/>
  </si>
  <si>
    <t>②事業者の共同による採用・人事ローテーション・研修のための制度構築</t>
    <phoneticPr fontId="10"/>
  </si>
  <si>
    <t>④職業体験の受入れや地域行事への参加や主催等による職業魅力向上の取組の実施</t>
    <phoneticPr fontId="10"/>
  </si>
  <si>
    <t>⑧上位者・担当者等によるキャリア面談など、キャリアアップ・働き方等に関する定期的な相談の機会の確保</t>
    <phoneticPr fontId="10"/>
  </si>
  <si>
    <t>⑨子育てや家族等の介護等と仕事の両立を目指すための休業制度等の充実、事業所内託児施設の整備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</si>
  <si>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</si>
  <si>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⑫有給休暇の取得促進のため、情報共有や複数担当制等により、業務の属人化の解消、業務配分の偏りの解消に取り組んでいる</t>
    <phoneticPr fontId="10"/>
  </si>
  <si>
    <t>⑬障害を有する者でも働きやすい職場環境の構築や勤務シフトの配慮</t>
    <phoneticPr fontId="10"/>
  </si>
  <si>
    <t>⑭業務や福利厚生制度、メンタルヘルス等の職員相談窓口の設置等相談体制の充実</t>
    <phoneticPr fontId="10"/>
  </si>
  <si>
    <t>⑮短時間勤務労働者等も受診可能な健康診断・ストレスチェックや、従業者のための休憩室の設置等健康管理対策の実施</t>
    <phoneticPr fontId="10"/>
  </si>
  <si>
    <t>⑰事故・トラブルへの対応マニュアル等の作成等の体制の整備</t>
    <phoneticPr fontId="10"/>
  </si>
  <si>
    <t>⑱現場の課題の見える化（課題の抽出、課題の構造化、業務時間調査の実施等）を実施している</t>
    <phoneticPr fontId="10"/>
  </si>
  <si>
    <t>⑳業務手順書の作成や、記録・報告様式の工夫等による情報共有や作業負担の軽減を行っている</t>
    <phoneticPr fontId="10"/>
  </si>
  <si>
    <t>㉑業務支援ソフト（記録、情報共有、請求業務転記が不要なもの。）、情報端末（タブレット端末、スマートフォン端末等）の導入</t>
    <phoneticPr fontId="10"/>
  </si>
  <si>
    <t>㉗利用者本位の支援方針など障害福祉や法人の理念等を定期的に学ぶ機会の提供</t>
    <phoneticPr fontId="10"/>
  </si>
  <si>
    <t>㉘支援の好事例や、利用者やその家族からの謝意等の情報を共有する機会の提供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</si>
  <si>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</si>
  <si>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</si>
  <si>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</si>
  <si>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</si>
  <si>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</si>
  <si>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</si>
  <si>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</si>
  <si>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日</t>
    <rPh sb="0" eb="1">
      <t>ニチ</t>
    </rPh>
    <phoneticPr fontId="10"/>
  </si>
  <si>
    <t>指定権者名</t>
    <rPh sb="0" eb="2">
      <t>シテイ</t>
    </rPh>
    <rPh sb="2" eb="3">
      <t>ケン</t>
    </rPh>
    <rPh sb="3" eb="4">
      <t>ジャ</t>
    </rPh>
    <rPh sb="4" eb="5">
      <t>メイ</t>
    </rPh>
    <phoneticPr fontId="10"/>
  </si>
  <si>
    <t>事業所名</t>
    <rPh sb="0" eb="3">
      <t>ジギョウショ</t>
    </rPh>
    <rPh sb="3" eb="4">
      <t>メイ</t>
    </rPh>
    <phoneticPr fontId="10"/>
  </si>
  <si>
    <t>２　補助金の支給要件及び使途</t>
  </si>
  <si>
    <t xml:space="preserve"> ①　人件費の改善の実施</t>
    <rPh sb="7" eb="9">
      <t>カイゼン</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</si>
  <si>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</si>
  <si>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</si>
  <si>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</si>
  <si>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</si>
  <si>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</si>
  <si>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</si>
  <si>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</si>
  <si>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</si>
  <si>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</si>
  <si>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</si>
  <si>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</si>
  <si>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</si>
  <si>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</si>
  <si>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</si>
  <si>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</si>
  <si>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</si>
  <si>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</si>
  <si>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</si>
  <si>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① 見込額（円）</t>
    <rPh sb="2" eb="3">
      <t>ミ</t>
    </rPh>
    <rPh sb="6" eb="7">
      <t>エン</t>
    </rPh>
    <phoneticPr fontId="10"/>
  </si>
  <si>
    <t>② 振込先の事業所名</t>
    <phoneticPr fontId="10"/>
  </si>
  <si>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</si>
  <si>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</si>
  <si>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</si>
  <si>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</si>
  <si>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交付率(b)</t>
    <rPh sb="0" eb="2">
      <t>コウフ</t>
    </rPh>
    <rPh sb="2" eb="3">
      <t>リツ</t>
    </rPh>
    <phoneticPr fontId="10"/>
  </si>
  <si>
    <t>補助金の
見込額（c）
(a×b)
[円]</t>
    <rPh sb="0" eb="3">
      <t>ホジョキン</t>
    </rPh>
    <rPh sb="5" eb="7">
      <t>ミコ</t>
    </rPh>
    <rPh sb="7" eb="8">
      <t>ガク</t>
    </rPh>
    <rPh sb="19" eb="20">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</si>
  <si>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</si>
  <si>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</si>
  <si>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</si>
  <si>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</si>
  <si>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</si>
  <si>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</si>
  <si>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</si>
  <si>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</si>
  <si>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</si>
  <si>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</si>
  <si>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</si>
  <si>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</si>
  <si>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0"/>
  </si>
  <si>
    <t>ロ</t>
    <phoneticPr fontId="10"/>
  </si>
  <si>
    <t>イに掲げる職位、職責又は職務内容等に応じた賃金体系を定めている。</t>
    <phoneticPr fontId="10"/>
  </si>
  <si>
    <t>ハ</t>
    <phoneticPr fontId="10"/>
  </si>
  <si>
    <t>イ、ロについて、就業規則等の明確な根拠規定を書面で整備し、全ての福祉・介護職員に周知している。</t>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</si>
  <si>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</si>
  <si>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</si>
  <si>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0"/>
  </si>
  <si>
    <t>イの実現のための具体的な取組内容</t>
    <rPh sb="14" eb="16">
      <t>ナイヨウ</t>
    </rPh>
    <phoneticPr fontId="10"/>
  </si>
  <si>
    <t>資質向上のための計画に沿って、研修機会の提供又は技術指導等を実施するとともに、福祉・介護職員の能力評価を行う。</t>
    <phoneticPr fontId="10"/>
  </si>
  <si>
    <t>資格取得のための支援の実施</t>
    <rPh sb="0" eb="2">
      <t>シカク</t>
    </rPh>
    <rPh sb="2" eb="4">
      <t>シュトク</t>
    </rPh>
    <rPh sb="8" eb="10">
      <t>シエン</t>
    </rPh>
    <rPh sb="11" eb="13">
      <t>ジッシ</t>
    </rPh>
    <phoneticPr fontId="10"/>
  </si>
  <si>
    <t>イについて、全ての福祉・介護職員に周知している。</t>
    <phoneticPr fontId="10"/>
  </si>
  <si>
    <t>キャリアパス要件Ⅲ（昇給の仕組みの整備等）</t>
    <rPh sb="6" eb="8">
      <t>ヨウケン</t>
    </rPh>
    <rPh sb="10" eb="12">
      <t>ショウキュウ</t>
    </rPh>
    <rPh sb="13" eb="15">
      <t>シク</t>
    </rPh>
    <rPh sb="17" eb="19">
      <t>セイビ</t>
    </rPh>
    <rPh sb="19" eb="20">
      <t>トウ</t>
    </rPh>
    <phoneticPr fontId="10"/>
  </si>
  <si>
    <t>福祉・介護職員について、経験若しくは資格等に応じて昇給する仕組み又は一定の基準に基づき定期に昇給を判定する仕組みを設けている。</t>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</si>
  <si>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</si>
  <si>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</si>
  <si>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</si>
  <si>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</si>
  <si>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4"/>
  </si>
  <si>
    <t>例１：共通版</t>
    <rPh sb="0" eb="1">
      <t xml:space="preserve">レイ </t>
    </rPh>
    <rPh sb="3" eb="5">
      <t>キョウツウ</t>
    </rPh>
    <rPh sb="5" eb="6">
      <t>バン</t>
    </rPh>
    <phoneticPr fontId="54"/>
  </si>
  <si>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</si>
  <si>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</si>
  <si>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</si>
  <si>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</si>
  <si>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</si>
  <si>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</si>
  <si>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</si>
  <si>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</si>
  <si>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</si>
  <si>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</si>
  <si>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</si>
  <si>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</si>
  <si>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</si>
  <si>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</si>
  <si>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</si>
  <si>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</si>
  <si>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</si>
  <si>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</si>
  <si>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</si>
  <si>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</si>
  <si>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</si>
  <si>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</si>
  <si>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</si>
  <si>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</si>
  <si>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</si>
  <si>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</si>
  <si>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</si>
  <si>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</si>
  <si>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</si>
  <si>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</si>
  <si>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</si>
  <si>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</si>
  <si>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</si>
  <si>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</si>
  <si>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</si>
  <si>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</si>
  <si>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</si>
  <si>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</si>
  <si>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</si>
  <si>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</si>
  <si>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</si>
  <si>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</si>
  <si>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</si>
  <si>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</si>
  <si>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</si>
  <si>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4"/>
  </si>
  <si>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4"/>
  </si>
  <si>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</si>
  <si>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</si>
  <si>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</si>
  <si>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表４　提出先</t>
    <rPh sb="0" eb="1">
      <t>ヒョウ</t>
    </rPh>
    <rPh sb="3" eb="5">
      <t>テイシュツ</t>
    </rPh>
    <rPh sb="5" eb="6">
      <t>サキ</t>
    </rPh>
    <phoneticPr fontId="10"/>
  </si>
  <si>
    <t>表５　選択様式</t>
    <rPh sb="2" eb="4">
      <t>センタク</t>
    </rPh>
    <rPh sb="4" eb="6">
      <t>ヨウシキ</t>
    </rPh>
    <phoneticPr fontId="10"/>
  </si>
  <si>
    <t>表６　選択様式（誓約簡略化）</t>
    <rPh sb="0" eb="1">
      <t>ヒョウ</t>
    </rPh>
    <rPh sb="3" eb="5">
      <t>センタク</t>
    </rPh>
    <rPh sb="5" eb="7">
      <t>ヨウシキ</t>
    </rPh>
    <rPh sb="8" eb="10">
      <t>セイヤク</t>
    </rPh>
    <rPh sb="10" eb="12">
      <t>カンリャク</t>
    </rPh>
    <rPh sb="12" eb="13">
      <t>カ</t>
    </rPh>
    <phoneticPr fontId="10"/>
  </si>
  <si>
    <t>表７　補助金使途</t>
    <rPh sb="0" eb="1">
      <t>ヒョウ</t>
    </rPh>
    <rPh sb="3" eb="6">
      <t>ホジョキン</t>
    </rPh>
    <rPh sb="6" eb="8">
      <t>シト</t>
    </rPh>
    <phoneticPr fontId="10"/>
  </si>
  <si>
    <t>サービス区分</t>
    <rPh sb="4" eb="6">
      <t>クブン</t>
    </rPh>
    <phoneticPr fontId="74"/>
  </si>
  <si>
    <t>コード値</t>
    <rPh sb="3" eb="4">
      <t>チ</t>
    </rPh>
    <phoneticPr fontId="74"/>
  </si>
  <si>
    <t>交付率</t>
    <rPh sb="0" eb="3">
      <t>コウフリツ</t>
    </rPh>
    <phoneticPr fontId="10"/>
  </si>
  <si>
    <t>市区町村</t>
    <rPh sb="0" eb="4">
      <t>シクチョウソン</t>
    </rPh>
    <phoneticPr fontId="10"/>
  </si>
  <si>
    <t>チェックボックス</t>
    <phoneticPr fontId="10"/>
  </si>
  <si>
    <t>誓約</t>
    <rPh sb="0" eb="2">
      <t>セイヤク</t>
    </rPh>
    <phoneticPr fontId="10"/>
  </si>
  <si>
    <t>補助金使途</t>
    <rPh sb="0" eb="3">
      <t>ホジョキン</t>
    </rPh>
    <rPh sb="3" eb="5">
      <t>シト</t>
    </rPh>
    <phoneticPr fontId="10"/>
  </si>
  <si>
    <t>居宅介護</t>
  </si>
  <si>
    <t>11</t>
  </si>
  <si>
    <t>北海道</t>
  </si>
  <si>
    <t>札幌市</t>
  </si>
  <si>
    <t>加算様式を指定権者に提出</t>
    <rPh sb="10" eb="12">
      <t>テイシュツ</t>
    </rPh>
    <phoneticPr fontId="10"/>
  </si>
  <si>
    <t>✓</t>
    <phoneticPr fontId="10"/>
  </si>
  <si>
    <t>（ア）研修費</t>
    <rPh sb="3" eb="5">
      <t>ケンシュウ</t>
    </rPh>
    <rPh sb="5" eb="6">
      <t>ヒ</t>
    </rPh>
    <phoneticPr fontId="6"/>
  </si>
  <si>
    <t>重度訪問介護</t>
  </si>
  <si>
    <t>12</t>
  </si>
  <si>
    <t>青森県</t>
  </si>
  <si>
    <t>函館市</t>
  </si>
  <si>
    <t>補助金様式を都道府県に提出</t>
    <phoneticPr fontId="10"/>
  </si>
  <si>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6"/>
  </si>
  <si>
    <t>同行援護</t>
  </si>
  <si>
    <t>15</t>
  </si>
  <si>
    <t>岩手県</t>
  </si>
  <si>
    <t>小樽市</t>
  </si>
  <si>
    <t>（ウ）その他の金額　（① 業務内容の明確化と職員間の適切な役割分担の取組）</t>
    <phoneticPr fontId="10"/>
  </si>
  <si>
    <t>行動援護</t>
  </si>
  <si>
    <t>13</t>
  </si>
  <si>
    <t>宮城県</t>
  </si>
  <si>
    <t>旭川市</t>
  </si>
  <si>
    <t>（ウ）その他の金額　（② 福祉・介護職員等の業務の洗い出しや棚卸しなど、現場の課題の見える化）</t>
    <phoneticPr fontId="10"/>
  </si>
  <si>
    <t>重度障害者等包括支援</t>
  </si>
  <si>
    <t>14</t>
  </si>
  <si>
    <t>秋田県</t>
  </si>
  <si>
    <t>室蘭市</t>
  </si>
  <si>
    <t>（ウ）その他の金額　（③ 業務改善活動の体制構築）</t>
    <phoneticPr fontId="10"/>
  </si>
  <si>
    <t>生活介護</t>
  </si>
  <si>
    <t>22</t>
  </si>
  <si>
    <t>山形県</t>
  </si>
  <si>
    <t>釧路市</t>
  </si>
  <si>
    <t>施設入所支援</t>
  </si>
  <si>
    <t>32</t>
  </si>
  <si>
    <t>福島県</t>
  </si>
  <si>
    <t>帯広市</t>
  </si>
  <si>
    <t>短期入所</t>
    <rPh sb="0" eb="2">
      <t>タンキ</t>
    </rPh>
    <rPh sb="2" eb="4">
      <t>ニュウショ</t>
    </rPh>
    <phoneticPr fontId="65"/>
  </si>
  <si>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</si>
  <si>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</si>
  <si>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</si>
  <si>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</si>
  <si>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</si>
  <si>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</si>
  <si>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</si>
  <si>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</si>
  <si>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</si>
  <si>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</si>
  <si>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</si>
  <si>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</si>
  <si>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</si>
  <si>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</si>
  <si>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</si>
  <si>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10"/>
  </si>
  <si>
    <t>34</t>
    <phoneticPr fontId="10"/>
  </si>
  <si>
    <t>千葉県</t>
  </si>
  <si>
    <t>留萌市</t>
  </si>
  <si>
    <t>就労選択支援</t>
    <rPh sb="2" eb="4">
      <t>センタク</t>
    </rPh>
    <rPh sb="4" eb="6">
      <t>シエン</t>
    </rPh>
    <phoneticPr fontId="66"/>
  </si>
  <si>
    <t>48</t>
    <phoneticPr fontId="10"/>
  </si>
  <si>
    <t>東京都</t>
  </si>
  <si>
    <t>苫小牧市</t>
  </si>
  <si>
    <t>就労移行支援</t>
    <phoneticPr fontId="10"/>
  </si>
  <si>
    <t>43</t>
  </si>
  <si>
    <t>神奈川県</t>
  </si>
  <si>
    <t>稚内市</t>
  </si>
  <si>
    <t>就労移行支援（養成施設）</t>
    <rPh sb="7" eb="9">
      <t>ヨウセイ</t>
    </rPh>
    <rPh sb="9" eb="11">
      <t>シセツ</t>
    </rPh>
    <phoneticPr fontId="10"/>
  </si>
  <si>
    <t>44</t>
    <phoneticPr fontId="10"/>
  </si>
  <si>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</si>
  <si>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</si>
  <si>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</si>
  <si>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</si>
  <si>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</si>
  <si>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</si>
  <si>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</si>
  <si>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</si>
  <si>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</si>
  <si>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</si>
  <si>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4"/>
  </si>
  <si>
    <t>47</t>
  </si>
  <si>
    <t>福井県</t>
  </si>
  <si>
    <t>赤平市</t>
  </si>
  <si>
    <t>自立生活援助</t>
    <rPh sb="0" eb="2">
      <t>ジリツ</t>
    </rPh>
    <rPh sb="2" eb="4">
      <t>セイカツ</t>
    </rPh>
    <rPh sb="4" eb="6">
      <t>エンジョ</t>
    </rPh>
    <phoneticPr fontId="64"/>
  </si>
  <si>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</si>
  <si>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</si>
  <si>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</si>
  <si>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4"/>
  </si>
  <si>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</si>
  <si>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</si>
  <si>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</si>
  <si>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4"/>
  </si>
  <si>
    <t>岐阜県</t>
  </si>
  <si>
    <t>名寄市</t>
  </si>
  <si>
    <t>共同生活援助（外部サービス利用型）</t>
    <rPh sb="0" eb="2">
      <t>キョウドウ</t>
    </rPh>
    <rPh sb="2" eb="4">
      <t>セイカツ</t>
    </rPh>
    <rPh sb="4" eb="6">
      <t>エンジョ</t>
    </rPh>
    <phoneticPr fontId="64"/>
  </si>
  <si>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</si>
  <si>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</si>
  <si>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</si>
  <si>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</si>
  <si>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</si>
  <si>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</si>
  <si>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</si>
  <si>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</si>
  <si>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</si>
  <si>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</si>
  <si>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</si>
  <si>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</si>
  <si>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</si>
  <si>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</si>
  <si>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</si>
  <si>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</si>
  <si>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</si>
  <si>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</si>
  <si>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</si>
  <si>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</si>
  <si>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</si>
  <si>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</si>
  <si>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</si>
  <si>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</si>
  <si>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</si>
  <si>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</si>
  <si>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</si>
  <si>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</si>
  <si>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</si>
  <si>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</si>
  <si>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4"/>
  </si>
  <si>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</si>
  <si>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</si>
  <si>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</si>
  <si>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</si>
  <si>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</si>
  <si>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</si>
  <si>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</si>
  <si>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</si>
  <si>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</si>
  <si>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</si>
  <si>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</si>
  <si>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</si>
  <si>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</si>
  <si>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</si>
  <si>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</si>
  <si>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</si>
  <si>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</si>
  <si>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</si>
  <si>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</si>
  <si>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</si>
  <si>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</si>
  <si>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</si>
  <si>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</si>
  <si>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</si>
  <si>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</si>
  <si>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</si>
  <si>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</si>
  <si>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</si>
  <si>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</si>
  <si>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</si>
  <si>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</si>
  <si>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</si>
  <si>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</si>
  <si>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</si>
  <si>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</si>
  <si>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</si>
  <si>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</si>
  <si>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</si>
  <si>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</si>
  <si>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</si>
  <si>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</si>
  <si>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</si>
  <si>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</si>
  <si>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</si>
  <si>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</si>
  <si>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</si>
  <si>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</si>
  <si>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</si>
  <si>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</si>
  <si>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</si>
  <si>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</si>
  <si>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</si>
  <si>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</si>
  <si>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</si>
  <si>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</si>
  <si>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</si>
  <si>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</si>
  <si>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</si>
  <si>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</si>
  <si>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</si>
  <si>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</si>
  <si>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</si>
  <si>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</si>
  <si>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</si>
  <si>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</si>
  <si>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</si>
  <si>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</si>
  <si>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</si>
  <si>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</si>
  <si>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</si>
  <si>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</si>
  <si>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</si>
  <si>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</si>
  <si>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</si>
  <si>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</si>
  <si>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</si>
  <si>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</si>
  <si>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</si>
  <si>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</si>
  <si>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</si>
  <si>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</si>
  <si>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</si>
  <si>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</si>
  <si>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</si>
  <si>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</si>
  <si>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</si>
  <si>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</si>
  <si>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</si>
  <si>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</si>
  <si>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</si>
  <si>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</si>
  <si>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</si>
  <si>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</si>
  <si>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</si>
  <si>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</si>
  <si>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</si>
  <si>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</si>
  <si>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</si>
  <si>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</si>
  <si>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</si>
  <si>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</si>
  <si>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</si>
  <si>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</si>
  <si>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</si>
  <si>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</si>
  <si>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</si>
  <si>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</si>
  <si>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</si>
  <si>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</si>
  <si>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</si>
  <si>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</si>
  <si>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</si>
  <si>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</si>
  <si>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</si>
  <si>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</si>
  <si>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</si>
  <si>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</si>
  <si>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</si>
  <si>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</si>
  <si>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</si>
  <si>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</si>
  <si>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</si>
  <si>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</si>
  <si>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</si>
  <si>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</si>
  <si>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</si>
  <si>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</si>
  <si>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</si>
  <si>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</si>
  <si>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</si>
  <si>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</si>
  <si>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</si>
  <si>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</si>
  <si>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</si>
  <si>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</si>
  <si>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</si>
  <si>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</si>
  <si>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</si>
  <si>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</si>
  <si>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</si>
  <si>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</si>
  <si>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</si>
  <si>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</si>
  <si>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</si>
  <si>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</si>
  <si>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</si>
  <si>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</si>
  <si>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</si>
  <si>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</si>
  <si>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</si>
  <si>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</si>
  <si>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</si>
  <si>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</si>
  <si>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</si>
  <si>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</si>
  <si>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</si>
  <si>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</si>
  <si>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</si>
  <si>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</si>
  <si>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</si>
  <si>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</si>
  <si>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</si>
  <si>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</si>
  <si>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</si>
  <si>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</si>
  <si>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</si>
  <si>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</si>
  <si>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</si>
  <si>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</si>
  <si>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</si>
  <si>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</si>
  <si>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</si>
  <si>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</si>
  <si>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</si>
  <si>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</si>
  <si>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</si>
  <si>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</si>
  <si>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</si>
  <si>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</si>
  <si>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</si>
  <si>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</si>
  <si>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</si>
  <si>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</si>
  <si>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</si>
  <si>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</si>
  <si>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</si>
  <si>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</si>
  <si>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</si>
  <si>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</si>
  <si>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</si>
  <si>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</si>
  <si>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</si>
  <si>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</si>
  <si>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</si>
  <si>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</si>
  <si>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</si>
  <si>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</si>
  <si>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</si>
  <si>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</si>
  <si>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</si>
  <si>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</si>
  <si>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</si>
  <si>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</si>
  <si>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</si>
  <si>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</si>
  <si>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</si>
  <si>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</si>
  <si>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</si>
  <si>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</si>
  <si>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</si>
  <si>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</si>
  <si>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</si>
  <si>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</si>
  <si>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</si>
  <si>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</si>
  <si>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</si>
  <si>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</si>
  <si>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</si>
  <si>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</si>
  <si>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</si>
  <si>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</si>
  <si>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</si>
  <si>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</si>
  <si>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</si>
  <si>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</si>
  <si>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</si>
  <si>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</si>
  <si>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</si>
  <si>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</si>
  <si>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</si>
  <si>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</si>
  <si>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</si>
  <si>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</si>
  <si>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</si>
  <si>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</si>
  <si>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</si>
  <si>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</si>
  <si>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</si>
  <si>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</si>
  <si>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</si>
  <si>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</si>
  <si>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</si>
  <si>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</si>
  <si>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</si>
  <si>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</si>
  <si>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</si>
  <si>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</si>
  <si>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</si>
  <si>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</si>
  <si>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</si>
  <si>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</si>
  <si>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</si>
  <si>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</si>
  <si>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</si>
  <si>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</si>
  <si>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</si>
  <si>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</si>
  <si>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</si>
  <si>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</si>
  <si>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</si>
  <si>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</si>
  <si>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</si>
  <si>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</si>
  <si>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</si>
  <si>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</si>
  <si>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</si>
  <si>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</si>
  <si>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</si>
  <si>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</si>
  <si>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</si>
  <si>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</si>
  <si>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</si>
  <si>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</si>
  <si>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</si>
  <si>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</si>
  <si>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</si>
  <si>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</si>
  <si>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</si>
  <si>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</si>
  <si>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</si>
  <si>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</si>
  <si>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</si>
  <si>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</si>
  <si>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</si>
  <si>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</si>
  <si>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</si>
  <si>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</si>
  <si>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</si>
  <si>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</si>
  <si>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</si>
  <si>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</si>
  <si>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</si>
  <si>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</si>
  <si>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</si>
  <si>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</si>
  <si>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</si>
  <si>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</si>
  <si>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</si>
  <si>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</si>
  <si>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</si>
  <si>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</si>
  <si>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</si>
  <si>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</si>
  <si>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</si>
  <si>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</si>
  <si>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</si>
  <si>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</si>
  <si>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</si>
  <si>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</si>
  <si>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</si>
  <si>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</si>
  <si>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</si>
  <si>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</si>
  <si>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</si>
  <si>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</si>
  <si>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</si>
  <si>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</si>
  <si>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</si>
  <si>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</si>
  <si>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</si>
  <si>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</si>
  <si>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</si>
  <si>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</si>
  <si>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</si>
  <si>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</si>
  <si>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</si>
  <si>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</si>
  <si>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</si>
  <si>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</si>
  <si>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</si>
  <si>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</si>
  <si>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</si>
  <si>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</si>
  <si>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</si>
  <si>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</si>
  <si>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</si>
  <si>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</si>
  <si>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</si>
  <si>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</si>
  <si>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</si>
  <si>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</si>
  <si>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</si>
  <si>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</si>
  <si>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</si>
  <si>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</si>
  <si>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</si>
  <si>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</si>
  <si>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</si>
  <si>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</si>
  <si>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</si>
  <si>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</si>
  <si>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</si>
  <si>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</si>
  <si>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</si>
  <si>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</si>
  <si>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</si>
  <si>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</si>
  <si>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</si>
  <si>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</si>
  <si>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</si>
  <si>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</si>
  <si>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</si>
  <si>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</si>
  <si>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</si>
  <si>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</si>
  <si>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</si>
  <si>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</si>
  <si>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</si>
  <si>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</si>
  <si>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</si>
  <si>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</si>
  <si>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</si>
  <si>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</si>
  <si>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</si>
  <si>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</si>
  <si>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</si>
  <si>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</si>
  <si>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</si>
  <si>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</si>
  <si>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</si>
  <si>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</si>
  <si>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</si>
  <si>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</si>
  <si>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</si>
  <si>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</si>
  <si>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</si>
  <si>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</si>
  <si>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</si>
  <si>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</si>
  <si>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</si>
  <si>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</si>
  <si>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</si>
  <si>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</si>
  <si>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</si>
  <si>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</si>
  <si>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</si>
  <si>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</si>
  <si>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</si>
  <si>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</si>
  <si>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</si>
  <si>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</si>
  <si>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</si>
  <si>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</si>
  <si>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</si>
  <si>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</si>
  <si>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</si>
  <si>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</si>
  <si>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</si>
  <si>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</si>
  <si>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</si>
  <si>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</si>
  <si>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</si>
  <si>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</si>
  <si>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</si>
  <si>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</si>
  <si>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</si>
  <si>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</si>
  <si>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</si>
  <si>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</si>
  <si>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</si>
  <si>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</si>
  <si>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</si>
  <si>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</si>
  <si>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</si>
  <si>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</si>
  <si>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</si>
  <si>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</si>
  <si>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</si>
  <si>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</si>
  <si>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</si>
  <si>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</si>
  <si>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</si>
  <si>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</si>
  <si>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</si>
  <si>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</si>
  <si>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</si>
  <si>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</si>
  <si>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</si>
  <si>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</si>
  <si>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</si>
  <si>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</si>
  <si>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</si>
  <si>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</si>
  <si>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</si>
  <si>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</si>
  <si>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</si>
  <si>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</si>
  <si>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</si>
  <si>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</si>
  <si>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</si>
  <si>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</si>
  <si>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</si>
  <si>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</si>
  <si>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</si>
  <si>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</si>
  <si>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</si>
  <si>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</si>
  <si>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</si>
  <si>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</si>
  <si>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</si>
  <si>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</si>
  <si>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</si>
  <si>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</si>
  <si>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</si>
  <si>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</si>
  <si>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</si>
  <si>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</si>
  <si>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</si>
  <si>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</si>
  <si>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</si>
  <si>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</si>
  <si>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</si>
  <si>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</si>
  <si>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</si>
  <si>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</si>
  <si>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</si>
  <si>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</si>
  <si>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</si>
  <si>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</si>
  <si>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</si>
  <si>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</si>
  <si>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</si>
  <si>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</si>
  <si>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</si>
  <si>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</si>
  <si>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</si>
  <si>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</si>
  <si>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</si>
  <si>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</si>
  <si>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</si>
  <si>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</si>
  <si>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</si>
  <si>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</si>
  <si>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</si>
  <si>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</si>
  <si>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</si>
  <si>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</si>
  <si>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</si>
  <si>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</si>
  <si>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</si>
  <si>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</si>
  <si>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</si>
  <si>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</si>
  <si>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</si>
  <si>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</si>
  <si>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</si>
  <si>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</si>
  <si>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</si>
  <si>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</si>
  <si>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</si>
  <si>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</si>
  <si>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</si>
  <si>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</si>
  <si>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</si>
  <si>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</si>
  <si>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</si>
  <si>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</si>
  <si>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</si>
  <si>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</si>
  <si>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</si>
  <si>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</si>
  <si>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</si>
  <si>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</si>
  <si>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</si>
  <si>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</si>
  <si>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</si>
  <si>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</si>
  <si>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</si>
  <si>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</si>
  <si>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</si>
  <si>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</si>
  <si>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</si>
  <si>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</si>
  <si>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</si>
  <si>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</si>
  <si>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</si>
  <si>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</si>
  <si>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</si>
  <si>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</si>
  <si>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</si>
  <si>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</si>
  <si>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</si>
  <si>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</si>
  <si>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</si>
  <si>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</si>
  <si>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</si>
  <si>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</si>
  <si>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</si>
  <si>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</si>
  <si>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</si>
  <si>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</si>
  <si>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</si>
  <si>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</si>
  <si>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</si>
  <si>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</si>
  <si>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</si>
  <si>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</si>
  <si>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</si>
  <si>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</si>
  <si>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</si>
  <si>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</si>
  <si>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</si>
  <si>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</si>
  <si>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</si>
  <si>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</si>
  <si>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</si>
  <si>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</si>
  <si>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</si>
  <si>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</si>
  <si>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</si>
  <si>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</si>
  <si>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</si>
  <si>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</si>
  <si>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</si>
  <si>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</si>
  <si>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</si>
  <si>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</si>
  <si>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</si>
  <si>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</si>
  <si>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</si>
  <si>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</si>
  <si>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</si>
  <si>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</si>
  <si>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</si>
  <si>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</si>
  <si>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</si>
  <si>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</si>
  <si>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</si>
  <si>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</si>
  <si>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</si>
  <si>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</si>
  <si>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</si>
  <si>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</si>
  <si>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</si>
  <si>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</si>
  <si>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</si>
  <si>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</si>
  <si>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</si>
  <si>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</si>
  <si>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</si>
  <si>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</si>
  <si>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</si>
  <si>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</si>
  <si>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</si>
  <si>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</si>
  <si>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</si>
  <si>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</si>
  <si>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</si>
  <si>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</si>
  <si>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</si>
  <si>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</si>
  <si>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</si>
  <si>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</si>
  <si>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</si>
  <si>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</si>
  <si>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</si>
  <si>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</si>
  <si>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</si>
  <si>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</si>
  <si>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</si>
  <si>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</si>
  <si>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</si>
  <si>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</si>
  <si>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</si>
  <si>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</si>
  <si>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</si>
  <si>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</si>
  <si>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</si>
  <si>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</si>
  <si>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</si>
  <si>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</si>
  <si>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</si>
  <si>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</si>
  <si>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</si>
  <si>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</si>
  <si>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</si>
  <si>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</si>
  <si>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</si>
  <si>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</si>
  <si>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</si>
  <si>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</si>
  <si>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</si>
  <si>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</si>
  <si>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</si>
  <si>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</si>
  <si>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</si>
  <si>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</si>
  <si>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</si>
  <si>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</si>
  <si>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</si>
  <si>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</si>
  <si>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</si>
  <si>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</si>
  <si>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</si>
  <si>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</si>
  <si>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</si>
  <si>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</si>
  <si>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</si>
  <si>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</si>
  <si>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</si>
  <si>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</si>
  <si>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</si>
  <si>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</si>
  <si>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</si>
  <si>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</si>
  <si>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</si>
  <si>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</si>
  <si>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</si>
  <si>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</si>
  <si>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</si>
  <si>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</si>
  <si>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</si>
  <si>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</si>
  <si>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</si>
  <si>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</si>
  <si>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</si>
  <si>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</si>
  <si>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</si>
  <si>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</si>
  <si>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</si>
  <si>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</si>
  <si>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</si>
  <si>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</si>
  <si>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</si>
  <si>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</si>
  <si>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</si>
  <si>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</si>
  <si>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</si>
  <si>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</si>
  <si>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</si>
  <si>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</si>
  <si>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</si>
  <si>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</si>
  <si>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</si>
  <si>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</si>
  <si>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</si>
  <si>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</si>
  <si>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</si>
  <si>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</si>
  <si>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</si>
  <si>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</si>
  <si>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</si>
  <si>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</si>
  <si>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</si>
  <si>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</si>
  <si>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</si>
  <si>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</si>
  <si>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</si>
  <si>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</si>
  <si>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</si>
  <si>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</si>
  <si>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</si>
  <si>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</si>
  <si>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</si>
  <si>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</si>
  <si>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</si>
  <si>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</si>
  <si>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</si>
  <si>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</si>
  <si>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</si>
  <si>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</si>
  <si>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</si>
  <si>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</si>
  <si>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</si>
  <si>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</si>
  <si>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</si>
  <si>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</si>
  <si>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</si>
  <si>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</si>
  <si>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</si>
  <si>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</si>
  <si>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</si>
  <si>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</si>
  <si>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</si>
  <si>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</si>
  <si>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</si>
  <si>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</si>
  <si>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</si>
  <si>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</si>
  <si>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</si>
  <si>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</si>
  <si>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</si>
  <si>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</si>
  <si>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</si>
  <si>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</si>
  <si>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</si>
  <si>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</si>
  <si>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</si>
  <si>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</si>
  <si>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</si>
  <si>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</si>
  <si>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</si>
  <si>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</si>
  <si>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</si>
  <si>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</si>
  <si>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</si>
  <si>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</si>
  <si>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</si>
  <si>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</si>
  <si>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</si>
  <si>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</si>
  <si>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</si>
  <si>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</si>
  <si>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</si>
  <si>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</si>
  <si>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</si>
  <si>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</si>
  <si>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</si>
  <si>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</si>
  <si>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</si>
  <si>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</si>
  <si>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</si>
  <si>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</si>
  <si>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</si>
  <si>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</si>
  <si>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</si>
  <si>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</si>
  <si>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</si>
  <si>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</si>
  <si>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</si>
  <si>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</si>
  <si>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</si>
  <si>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</si>
  <si>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</si>
  <si>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</si>
  <si>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</si>
  <si>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</si>
  <si>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</si>
  <si>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</si>
  <si>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</si>
  <si>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</si>
  <si>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</si>
  <si>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</si>
  <si>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</si>
  <si>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</si>
  <si>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</si>
  <si>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</si>
  <si>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</si>
  <si>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</si>
  <si>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</si>
  <si>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</si>
  <si>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</si>
  <si>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</si>
  <si>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</si>
  <si>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</si>
  <si>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</si>
  <si>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</si>
  <si>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</si>
  <si>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</si>
  <si>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</si>
  <si>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</si>
  <si>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</si>
  <si>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</si>
  <si>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</si>
  <si>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</si>
  <si>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</si>
  <si>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</si>
  <si>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</si>
  <si>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</si>
  <si>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</si>
  <si>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</si>
  <si>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</si>
  <si>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</si>
  <si>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</si>
  <si>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</si>
  <si>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</si>
  <si>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</si>
  <si>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</si>
  <si>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</si>
  <si>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</si>
  <si>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</si>
  <si>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</si>
  <si>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</si>
  <si>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</si>
  <si>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</si>
  <si>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</si>
  <si>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</si>
  <si>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</si>
  <si>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</si>
  <si>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</si>
  <si>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</si>
  <si>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</si>
  <si>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</si>
  <si>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</si>
  <si>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</si>
  <si>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</si>
  <si>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</si>
  <si>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</si>
  <si>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</si>
  <si>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</si>
  <si>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</si>
  <si>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</si>
  <si>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</si>
  <si>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</si>
  <si>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</si>
  <si>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</si>
  <si>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</si>
  <si>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</si>
  <si>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</si>
  <si>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</si>
  <si>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</si>
  <si>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</si>
  <si>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</si>
  <si>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</si>
  <si>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</si>
  <si>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</si>
  <si>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</si>
  <si>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</si>
  <si>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</si>
  <si>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</si>
  <si>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</si>
  <si>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</si>
  <si>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</si>
  <si>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</si>
  <si>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</si>
  <si>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</si>
  <si>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</si>
  <si>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</si>
  <si>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</si>
  <si>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</si>
  <si>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</si>
  <si>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</si>
  <si>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</si>
  <si>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</si>
  <si>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</si>
  <si>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</si>
  <si>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</si>
  <si>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</si>
  <si>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</si>
  <si>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</si>
  <si>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</si>
  <si>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</si>
  <si>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</si>
  <si>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</si>
  <si>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</si>
  <si>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</si>
  <si>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</si>
  <si>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</si>
  <si>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</si>
  <si>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</si>
  <si>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</si>
  <si>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</si>
  <si>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</si>
  <si>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</si>
  <si>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</si>
  <si>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</si>
  <si>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</si>
  <si>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</si>
  <si>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</si>
  <si>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</si>
  <si>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</si>
  <si>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</si>
  <si>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</si>
  <si>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</si>
  <si>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</si>
  <si>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</si>
  <si>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</si>
  <si>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</si>
  <si>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</si>
  <si>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</si>
  <si>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</si>
  <si>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</si>
  <si>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</si>
  <si>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</si>
  <si>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</si>
  <si>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</si>
  <si>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</si>
  <si>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</si>
  <si>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</si>
  <si>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</si>
  <si>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</si>
  <si>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</si>
  <si>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</si>
  <si>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</si>
  <si>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</si>
  <si>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</si>
  <si>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</si>
  <si>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</si>
  <si>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</si>
  <si>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</si>
  <si>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</si>
  <si>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</si>
  <si>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</si>
  <si>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</si>
  <si>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</si>
  <si>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</si>
  <si>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</si>
  <si>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</si>
  <si>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</si>
  <si>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</si>
  <si>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</si>
  <si>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</si>
  <si>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</si>
  <si>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</si>
  <si>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</si>
  <si>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</si>
  <si>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</si>
  <si>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</si>
  <si>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</si>
  <si>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</si>
  <si>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</si>
  <si>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</si>
  <si>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</si>
  <si>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</si>
  <si>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</si>
  <si>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</si>
  <si>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</si>
  <si>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</si>
  <si>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</si>
  <si>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</si>
  <si>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</si>
  <si>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</si>
  <si>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</si>
  <si>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</si>
  <si>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</si>
  <si>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</si>
  <si>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</si>
  <si>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</si>
  <si>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</si>
  <si>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</si>
  <si>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</si>
  <si>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</si>
  <si>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</si>
  <si>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</si>
  <si>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</si>
  <si>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</si>
  <si>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</si>
  <si>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</si>
  <si>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</si>
  <si>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</si>
  <si>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</si>
  <si>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</si>
  <si>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</si>
  <si>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</si>
  <si>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</si>
  <si>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</si>
  <si>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</si>
  <si>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</si>
  <si>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</si>
  <si>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</si>
  <si>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</si>
  <si>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</si>
  <si>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</si>
  <si>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</si>
  <si>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</si>
  <si>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</si>
  <si>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</si>
  <si>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</si>
  <si>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</si>
  <si>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</si>
  <si>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</si>
  <si>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</si>
  <si>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</si>
  <si>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</si>
  <si>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</si>
  <si>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</si>
  <si>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</si>
  <si>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</si>
  <si>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</si>
  <si>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</si>
  <si>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</si>
  <si>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</si>
  <si>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</si>
  <si>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</si>
  <si>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</si>
  <si>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</si>
  <si>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</si>
  <si>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</si>
  <si>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</si>
  <si>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</si>
  <si>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</si>
  <si>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</si>
  <si>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</si>
  <si>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</si>
  <si>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</si>
  <si>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</si>
  <si>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</si>
  <si>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</si>
  <si>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</si>
  <si>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</si>
  <si>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</si>
  <si>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</si>
  <si>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</si>
  <si>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</si>
  <si>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</si>
  <si>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</si>
  <si>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</si>
  <si>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</si>
  <si>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</si>
  <si>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</si>
  <si>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</si>
  <si>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</si>
  <si>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</si>
  <si>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</si>
  <si>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</si>
  <si>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</si>
  <si>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</si>
  <si>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</si>
  <si>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</si>
  <si>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</si>
  <si>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</si>
  <si>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</si>
  <si>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</si>
  <si>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</si>
  <si>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</si>
  <si>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</si>
  <si>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</si>
  <si>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</si>
  <si>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</si>
  <si>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</si>
  <si>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</si>
  <si>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</si>
  <si>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</si>
  <si>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</si>
  <si>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</si>
  <si>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</si>
  <si>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</si>
  <si>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</si>
  <si>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</si>
  <si>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</si>
  <si>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</si>
  <si>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</si>
  <si>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</si>
  <si>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</si>
  <si>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</si>
  <si>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</si>
  <si>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</si>
  <si>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</si>
  <si>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</si>
  <si>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</si>
  <si>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</si>
  <si>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</si>
  <si>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</si>
  <si>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</si>
  <si>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</si>
  <si>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</si>
  <si>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</si>
  <si>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</si>
  <si>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</si>
  <si>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</si>
  <si>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</si>
  <si>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</si>
  <si>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</si>
  <si>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</si>
  <si>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</si>
  <si>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</si>
  <si>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</si>
  <si>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</si>
  <si>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</si>
  <si>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</si>
  <si>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</si>
  <si>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</si>
  <si>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</si>
  <si>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</si>
  <si>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</si>
  <si>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</si>
  <si>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</si>
  <si>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</si>
  <si>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</si>
  <si>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</si>
  <si>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</si>
  <si>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</si>
  <si>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</si>
  <si>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</si>
  <si>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</si>
  <si>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</si>
  <si>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</si>
  <si>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</si>
  <si>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</si>
  <si>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</si>
  <si>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</si>
  <si>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</si>
  <si>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</si>
  <si>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</si>
  <si>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</si>
  <si>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</si>
  <si>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</si>
  <si>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</si>
  <si>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</si>
  <si>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</si>
  <si>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</si>
  <si>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</si>
  <si>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</si>
  <si>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</si>
  <si>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</si>
  <si>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</si>
  <si>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</si>
  <si>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</si>
  <si>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</si>
  <si>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</si>
  <si>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</si>
  <si>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</si>
  <si>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</si>
  <si>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</si>
  <si>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</si>
  <si>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</si>
  <si>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</si>
  <si>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</si>
  <si>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</si>
  <si>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</si>
  <si>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</si>
  <si>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</si>
  <si>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</si>
  <si>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</si>
  <si>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</si>
  <si>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</si>
  <si>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</si>
  <si>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</si>
  <si>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</si>
  <si>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</si>
  <si>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</si>
  <si>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</si>
  <si>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</si>
  <si>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</si>
  <si>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</si>
  <si>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</si>
  <si>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</si>
  <si>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</si>
  <si>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</si>
  <si>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</si>
  <si>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</si>
  <si>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</si>
  <si>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</si>
  <si>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</si>
  <si>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</si>
  <si>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</si>
  <si>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</si>
  <si>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</si>
  <si>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</si>
  <si>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</si>
  <si>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</si>
  <si>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</si>
  <si>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</si>
  <si>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</si>
  <si>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</si>
  <si>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</si>
  <si>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</si>
  <si>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</si>
  <si>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</si>
  <si>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</si>
  <si>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</si>
  <si>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</si>
  <si>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</si>
  <si>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</si>
  <si>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</si>
  <si>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</si>
  <si>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</si>
  <si>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</si>
  <si>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</si>
  <si>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</si>
  <si>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</si>
  <si>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</si>
  <si>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</si>
  <si>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</si>
  <si>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</si>
  <si>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</si>
  <si>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</si>
  <si>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</si>
  <si>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</si>
  <si>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</si>
  <si>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</si>
  <si>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</si>
  <si>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</si>
  <si>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</si>
  <si>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</si>
  <si>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</si>
  <si>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</si>
  <si>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</si>
  <si>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</si>
  <si>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</si>
  <si>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</si>
  <si>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</si>
  <si>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</si>
  <si>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</si>
  <si>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</si>
  <si>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</si>
  <si>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</si>
  <si>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</si>
  <si>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</si>
  <si>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</si>
  <si>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</si>
  <si>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</si>
  <si>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</si>
  <si>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</si>
  <si>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</si>
  <si>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</si>
  <si>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</si>
  <si>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</si>
  <si>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</si>
  <si>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</si>
  <si>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</si>
  <si>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</si>
  <si>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</si>
  <si>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</si>
  <si>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</si>
  <si>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</si>
  <si>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</si>
  <si>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</si>
  <si>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</si>
  <si>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</si>
  <si>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</si>
  <si>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</si>
  <si>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</si>
  <si>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</si>
  <si>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</si>
  <si>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</si>
  <si>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</si>
  <si>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</si>
  <si>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</si>
  <si>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</si>
  <si>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</si>
  <si>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</si>
  <si>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</si>
  <si>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</si>
  <si>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</si>
  <si>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</si>
  <si>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</si>
  <si>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</si>
  <si>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</si>
  <si>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</si>
  <si>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</si>
  <si>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</si>
  <si>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</si>
  <si>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</si>
  <si>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</si>
  <si>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</si>
  <si>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</si>
  <si>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</si>
  <si>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</si>
  <si>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</si>
  <si>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</si>
  <si>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</si>
  <si>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</si>
  <si>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</si>
  <si>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</si>
  <si>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</si>
  <si>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</si>
  <si>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</si>
  <si>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</si>
  <si>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</si>
  <si>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</si>
  <si>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</si>
  <si>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</si>
  <si>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</si>
  <si>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</si>
  <si>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</si>
  <si>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</si>
  <si>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</si>
  <si>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</si>
  <si>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</si>
  <si>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</si>
  <si>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</si>
  <si>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</si>
  <si>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</si>
  <si>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</si>
  <si>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</si>
  <si>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</si>
  <si>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</si>
  <si>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</si>
  <si>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</si>
  <si>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</si>
  <si>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</si>
  <si>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</si>
  <si>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</si>
  <si>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</si>
  <si>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</si>
  <si>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</si>
  <si>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</si>
  <si>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</si>
  <si>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</si>
  <si>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</si>
  <si>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</si>
  <si>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</si>
  <si>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</si>
  <si>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</si>
  <si>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</si>
  <si>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</si>
  <si>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</si>
  <si>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</si>
  <si>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</si>
  <si>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</si>
  <si>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</si>
  <si>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</si>
  <si>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</si>
  <si>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</si>
  <si>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</si>
  <si>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</si>
  <si>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</si>
  <si>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</si>
  <si>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</si>
  <si>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</si>
  <si>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</si>
  <si>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</si>
  <si>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</si>
  <si>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</si>
  <si>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</si>
  <si>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</si>
  <si>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</si>
  <si>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</si>
  <si>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</si>
  <si>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</si>
  <si>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</si>
  <si>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</si>
  <si>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</si>
  <si>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</si>
  <si>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</si>
  <si>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</si>
  <si>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</si>
  <si>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</si>
  <si>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</si>
  <si>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</si>
  <si>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</si>
  <si>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</si>
  <si>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</si>
  <si>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</si>
  <si>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</si>
  <si>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</si>
  <si>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</si>
  <si>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</si>
  <si>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</si>
  <si>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</si>
  <si>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</si>
  <si>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</si>
  <si>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</si>
  <si>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</si>
  <si>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</si>
  <si>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</si>
  <si>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</si>
  <si>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</si>
  <si>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</si>
  <si>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</si>
  <si>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</si>
  <si>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</si>
  <si>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</si>
  <si>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</si>
  <si>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</si>
  <si>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</si>
  <si>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</si>
  <si>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</si>
  <si>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</si>
  <si>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</si>
  <si>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</si>
  <si>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</si>
  <si>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</si>
  <si>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</si>
  <si>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</si>
  <si>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</si>
  <si>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</si>
  <si>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</si>
  <si>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</si>
  <si>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</si>
  <si>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</si>
  <si>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</si>
  <si>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</si>
  <si>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</si>
  <si>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</si>
  <si>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</si>
  <si>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</si>
  <si>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</si>
  <si>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</si>
  <si>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</si>
  <si>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</si>
  <si>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</si>
  <si>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</si>
  <si>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</si>
  <si>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</si>
  <si>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</si>
  <si>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</si>
  <si>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</si>
  <si>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</si>
  <si>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</si>
  <si>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</si>
  <si>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</si>
  <si>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</si>
  <si>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</si>
  <si>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</si>
  <si>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</si>
  <si>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</si>
  <si>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</si>
  <si>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</si>
  <si>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</si>
  <si>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</si>
  <si>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</si>
  <si>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</si>
  <si>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</si>
  <si>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</si>
  <si>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</si>
  <si>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</si>
  <si>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</si>
  <si>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</si>
  <si>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</si>
  <si>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</si>
  <si>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</si>
  <si>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</si>
  <si>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</si>
  <si>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</si>
  <si>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</si>
  <si>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</si>
  <si>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</si>
  <si>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</si>
  <si>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</si>
  <si>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</si>
  <si>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</si>
  <si>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</si>
  <si>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</si>
  <si>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</si>
  <si>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</si>
  <si>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</si>
  <si>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</si>
  <si>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</si>
  <si>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</si>
  <si>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</si>
  <si>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</si>
  <si>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</si>
  <si>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</si>
  <si>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</si>
  <si>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</si>
  <si>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</si>
  <si>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</si>
  <si>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</si>
  <si>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</si>
  <si>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</si>
  <si>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</si>
  <si>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</si>
  <si>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</si>
  <si>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</si>
  <si>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</si>
  <si>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</si>
  <si>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</si>
  <si>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</si>
  <si>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</si>
  <si>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</si>
  <si>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</si>
  <si>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</si>
  <si>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</si>
  <si>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</si>
  <si>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</si>
  <si>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</si>
  <si>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</si>
  <si>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</si>
  <si>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</si>
  <si>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</si>
  <si>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</si>
  <si>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</si>
  <si>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</si>
  <si>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</si>
  <si>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</si>
  <si>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</si>
  <si>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</si>
  <si>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</si>
  <si>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</si>
  <si>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</si>
  <si>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</si>
  <si>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</si>
  <si>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</si>
  <si>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</si>
  <si>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</si>
  <si>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</si>
  <si>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</si>
  <si>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</si>
  <si>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</si>
  <si>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</si>
  <si>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</si>
  <si>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</si>
  <si>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</si>
  <si>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</si>
  <si>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</si>
  <si>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</si>
  <si>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</si>
  <si>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</si>
  <si>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</si>
  <si>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</si>
  <si>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</si>
  <si>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</si>
  <si>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</si>
  <si>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</si>
  <si>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</si>
  <si>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</si>
  <si>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</si>
  <si>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</si>
  <si>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</si>
  <si>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</si>
  <si>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</si>
  <si>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</si>
  <si>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</si>
  <si>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</si>
  <si>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</si>
  <si>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</si>
  <si>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</si>
  <si>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</si>
  <si>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</si>
  <si>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</si>
  <si>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</si>
  <si>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</si>
  <si>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</si>
  <si>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</si>
  <si>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</si>
  <si>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</si>
  <si>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</si>
  <si>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</si>
  <si>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</si>
  <si>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</si>
  <si>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</si>
  <si>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</si>
  <si>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</si>
  <si>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</si>
  <si>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</si>
  <si>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</si>
  <si>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</si>
  <si>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</si>
  <si>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</si>
  <si>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</si>
  <si>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</si>
  <si>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</si>
  <si>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</si>
  <si>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</si>
  <si>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</si>
  <si>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</si>
  <si>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</si>
  <si>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</si>
  <si>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</si>
  <si>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</si>
  <si>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</si>
  <si>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</si>
  <si>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</si>
  <si>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</si>
  <si>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</si>
  <si>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</si>
  <si>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</si>
  <si>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</si>
  <si>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</si>
  <si>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</si>
  <si>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</si>
  <si>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</si>
  <si>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</si>
  <si>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</si>
  <si>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</si>
  <si>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</si>
  <si>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</si>
  <si>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</si>
  <si>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</si>
  <si>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</si>
  <si>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</si>
  <si>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</si>
  <si>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</si>
  <si>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</si>
  <si>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</si>
  <si>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</si>
  <si>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</si>
  <si>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</si>
  <si>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</si>
  <si>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</si>
  <si>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</si>
  <si>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</si>
  <si>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</si>
  <si>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</si>
  <si>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</si>
  <si>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</si>
  <si>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</si>
  <si>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</si>
  <si>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</si>
  <si>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</si>
  <si>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</si>
  <si>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</si>
  <si>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</si>
  <si>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</si>
  <si>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</si>
  <si>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</si>
  <si>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</si>
  <si>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</si>
  <si>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</si>
  <si>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</si>
  <si>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</si>
  <si>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</si>
  <si>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</si>
  <si>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</si>
  <si>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</si>
  <si>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</si>
  <si>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</si>
  <si>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</si>
  <si>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</si>
  <si>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</si>
  <si>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</si>
  <si>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</si>
  <si>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</si>
  <si>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</si>
  <si>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</si>
  <si>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</si>
  <si>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</si>
  <si>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</si>
  <si>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</si>
  <si>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</si>
  <si>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</si>
  <si>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</si>
  <si>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</si>
  <si>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</si>
  <si>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</si>
  <si>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</si>
  <si>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</si>
  <si>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</si>
  <si>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</si>
  <si>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</si>
  <si>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</si>
  <si>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</si>
  <si>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</si>
  <si>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</si>
  <si>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</si>
  <si>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</si>
  <si>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</si>
  <si>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</si>
  <si>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</si>
  <si>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</si>
  <si>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</si>
  <si>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</si>
  <si>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</si>
  <si>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</si>
  <si>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</si>
  <si>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</si>
  <si>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</si>
  <si>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</si>
  <si>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</si>
  <si>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</si>
  <si>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</si>
  <si>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</si>
  <si>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</si>
  <si>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</si>
  <si>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</si>
  <si>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</si>
  <si>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</si>
  <si>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</si>
  <si>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</si>
  <si>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</si>
  <si>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</si>
  <si>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</si>
  <si>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</si>
  <si>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</si>
  <si>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</si>
  <si>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</si>
  <si>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</si>
  <si>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</si>
  <si>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</si>
  <si>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</si>
  <si>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</si>
  <si>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</si>
  <si>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</si>
  <si>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</si>
  <si>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</si>
  <si>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</si>
  <si>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</si>
  <si>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</si>
  <si>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</si>
  <si>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表２　キャリアパス要件Ⅴ（配置等要件）</t>
    <rPh sb="0" eb="1">
      <t>ヒョウ</t>
    </rPh>
    <rPh sb="9" eb="11">
      <t>ヨウケン</t>
    </rPh>
    <rPh sb="13" eb="15">
      <t>ハイチ</t>
    </rPh>
    <rPh sb="15" eb="16">
      <t>トウ</t>
    </rPh>
    <rPh sb="16" eb="18">
      <t>ヨウケン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</si>
  <si>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</si>
  <si>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</si>
  <si>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</si>
  <si>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</si>
  <si>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</si>
  <si>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74"/>
  </si>
  <si>
    <t>福祉・介護職員処遇改善加算</t>
    <rPh sb="7" eb="9">
      <t>ショグウ</t>
    </rPh>
    <rPh sb="9" eb="13">
      <t>カイゼンカサン</t>
    </rPh>
    <phoneticPr fontId="10"/>
  </si>
  <si>
    <t>福祉・介護職員等特定処遇改善加算</t>
    <rPh sb="7" eb="8">
      <t>トウ</t>
    </rPh>
    <rPh sb="8" eb="10">
      <t>トクテイ</t>
    </rPh>
    <rPh sb="10" eb="12">
      <t>ショグウ</t>
    </rPh>
    <rPh sb="12" eb="14">
      <t>カイゼン</t>
    </rPh>
    <rPh sb="14" eb="16">
      <t>カサン</t>
    </rPh>
    <phoneticPr fontId="10"/>
  </si>
  <si>
    <t>福祉・介護職員等ベースアップ等支援加算</t>
    <rPh sb="7" eb="8">
      <t>トウ</t>
    </rPh>
    <rPh sb="14" eb="15">
      <t>トウ</t>
    </rPh>
    <rPh sb="15" eb="19">
      <t>シエンカサン</t>
    </rPh>
    <phoneticPr fontId="10"/>
  </si>
  <si>
    <t>福祉・介護職員等処遇改善加算</t>
    <rPh sb="8" eb="14">
      <t>ショグウカイゼンカサン</t>
    </rPh>
    <phoneticPr fontId="1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</si>
  <si>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</si>
  <si>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</si>
  <si>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配置等要件</t>
    <rPh sb="0" eb="2">
      <t>ハイチ</t>
    </rPh>
    <rPh sb="2" eb="3">
      <t>トウ</t>
    </rPh>
    <rPh sb="3" eb="5">
      <t>ヨウケン</t>
    </rPh>
    <phoneticPr fontId="10"/>
  </si>
  <si>
    <t>○</t>
    <phoneticPr fontId="10"/>
  </si>
  <si>
    <t>処遇改善加算Ⅰ</t>
  </si>
  <si>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</si>
  <si>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</si>
  <si>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</si>
  <si>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</si>
  <si>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</si>
  <si>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</si>
  <si>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</si>
  <si>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処遇改善加算Ⅱ</t>
  </si>
  <si>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</si>
  <si>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</si>
  <si>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</si>
  <si>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</si>
  <si>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</si>
  <si>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</si>
  <si>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</si>
  <si>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</si>
  <si>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</si>
  <si>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</si>
  <si>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</si>
  <si>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</si>
  <si>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</si>
  <si>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</si>
  <si>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</si>
  <si>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</si>
  <si>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</si>
  <si>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</si>
  <si>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</si>
  <si>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</si>
  <si>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</si>
  <si>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</si>
  <si>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</si>
  <si>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</si>
  <si>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</si>
  <si>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</si>
  <si>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自然移行の処遇改善加算Ⅴの区分</t>
    <rPh sb="0" eb="2">
      <t>シゼン</t>
    </rPh>
    <rPh sb="2" eb="4">
      <t>イコウ</t>
    </rPh>
    <rPh sb="13" eb="15">
      <t>クブン</t>
    </rPh>
    <phoneticPr fontId="54"/>
  </si>
  <si>
    <t>特定事業所加算</t>
  </si>
  <si>
    <t>処遇改善加算なし</t>
  </si>
  <si>
    <t>対象</t>
    <rPh sb="0" eb="2">
      <t>タイショウ</t>
    </rPh>
    <phoneticPr fontId="11"/>
  </si>
  <si>
    <t>特定事業所加算</t>
    <rPh sb="0" eb="2">
      <t>トクテイ</t>
    </rPh>
    <rPh sb="2" eb="5">
      <t>ジギョウショ</t>
    </rPh>
    <rPh sb="5" eb="7">
      <t>カサン</t>
    </rPh>
    <phoneticPr fontId="3"/>
  </si>
  <si>
    <t>令和７年度中に満たす</t>
    <rPh sb="0" eb="2">
      <t>レイワ</t>
    </rPh>
    <rPh sb="3" eb="4">
      <t>ネン</t>
    </rPh>
    <rPh sb="4" eb="5">
      <t>ド</t>
    </rPh>
    <rPh sb="5" eb="6">
      <t>チュウ</t>
    </rPh>
    <rPh sb="7" eb="8">
      <t>ミ</t>
    </rPh>
    <phoneticPr fontId="10"/>
  </si>
  <si>
    <t>エラー</t>
  </si>
  <si>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</si>
  <si>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3"/>
  </si>
  <si>
    <t>34</t>
  </si>
  <si>
    <t>宿泊型自立訓練</t>
    <phoneticPr fontId="10"/>
  </si>
  <si>
    <t>就労移行支援</t>
  </si>
  <si>
    <t>44</t>
  </si>
  <si>
    <t>_22</t>
    <phoneticPr fontId="10"/>
  </si>
  <si>
    <t>_41</t>
    <phoneticPr fontId="10"/>
  </si>
  <si>
    <t>_42</t>
    <phoneticPr fontId="10"/>
  </si>
  <si>
    <t>_43</t>
    <phoneticPr fontId="10"/>
  </si>
  <si>
    <t>_45</t>
    <phoneticPr fontId="10"/>
  </si>
  <si>
    <t>_46</t>
    <phoneticPr fontId="10"/>
  </si>
  <si>
    <t>計画相談支援</t>
    <rPh sb="0" eb="2">
      <t>ケイカク</t>
    </rPh>
    <rPh sb="2" eb="4">
      <t>ソウダン</t>
    </rPh>
    <rPh sb="4" eb="6">
      <t>シエン</t>
    </rPh>
    <phoneticPr fontId="10"/>
  </si>
  <si>
    <t>地域相談支援（地域移行支援）</t>
    <rPh sb="0" eb="2">
      <t>チイキ</t>
    </rPh>
    <rPh sb="2" eb="4">
      <t>ソウダン</t>
    </rPh>
    <rPh sb="4" eb="6">
      <t>シエン</t>
    </rPh>
    <rPh sb="7" eb="9">
      <t>チイキ</t>
    </rPh>
    <rPh sb="9" eb="11">
      <t>イコウ</t>
    </rPh>
    <rPh sb="11" eb="13">
      <t>シエン</t>
    </rPh>
    <phoneticPr fontId="10"/>
  </si>
  <si>
    <t>地域相談支援（地域定着支援）</t>
    <rPh sb="0" eb="2">
      <t>チイキ</t>
    </rPh>
    <rPh sb="2" eb="4">
      <t>ソウダン</t>
    </rPh>
    <rPh sb="4" eb="6">
      <t>シエン</t>
    </rPh>
    <rPh sb="7" eb="9">
      <t>チイキ</t>
    </rPh>
    <rPh sb="9" eb="11">
      <t>テイチャク</t>
    </rPh>
    <rPh sb="11" eb="13">
      <t>シエン</t>
    </rPh>
    <phoneticPr fontId="10"/>
  </si>
  <si>
    <t>障害児相談支援</t>
    <rPh sb="0" eb="2">
      <t>ショウガイ</t>
    </rPh>
    <rPh sb="2" eb="3">
      <t>ジ</t>
    </rPh>
    <rPh sb="3" eb="5">
      <t>ソウダン</t>
    </rPh>
    <rPh sb="5" eb="7">
      <t>シエン</t>
    </rPh>
    <phoneticPr fontId="10"/>
  </si>
  <si>
    <t>52</t>
    <phoneticPr fontId="10"/>
  </si>
  <si>
    <t>53</t>
    <phoneticPr fontId="10"/>
  </si>
  <si>
    <t>54</t>
    <phoneticPr fontId="10"/>
  </si>
  <si>
    <t>55</t>
    <phoneticPr fontId="10"/>
  </si>
  <si>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10"/>
  </si>
  <si>
    <t>令和
７年
12月</t>
    <rPh sb="0" eb="2">
      <t>レイワ</t>
    </rPh>
    <rPh sb="4" eb="5">
      <t>ネン</t>
    </rPh>
    <rPh sb="8" eb="9">
      <t>ガツ</t>
    </rPh>
    <phoneticPr fontId="10"/>
  </si>
  <si>
    <t>令和８年
２月</t>
    <rPh sb="0" eb="2">
      <t>レイワ</t>
    </rPh>
    <rPh sb="3" eb="4">
      <t>ネン</t>
    </rPh>
    <rPh sb="6" eb="7">
      <t>ガツ</t>
    </rPh>
    <phoneticPr fontId="10"/>
  </si>
  <si>
    <t>令和８年
３月</t>
    <rPh sb="0" eb="2">
      <t>レイワ</t>
    </rPh>
    <rPh sb="3" eb="4">
      <t>ネン</t>
    </rPh>
    <rPh sb="6" eb="7">
      <t>ガツ</t>
    </rPh>
    <phoneticPr fontId="10"/>
  </si>
  <si>
    <t>①　基準月において、処遇改善加算を算定していること。</t>
    <phoneticPr fontId="10"/>
  </si>
  <si>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</si>
  <si>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10"/>
  </si>
  <si>
    <t>⑤　基準月において、処遇改善加算Ⅳの算定に準ずる研修等の実施等を行っていること。</t>
    <rPh sb="24" eb="26">
      <t>ケンシュウ</t>
    </rPh>
    <rPh sb="26" eb="27">
      <t>トウ</t>
    </rPh>
    <rPh sb="28" eb="30">
      <t>ジッシ</t>
    </rPh>
    <rPh sb="30" eb="31">
      <t>トウ</t>
    </rPh>
    <phoneticPr fontId="10"/>
  </si>
  <si>
    <t>✓（ア）</t>
    <phoneticPr fontId="10"/>
  </si>
  <si>
    <t>✓（イ）</t>
    <phoneticPr fontId="10"/>
  </si>
  <si>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10"/>
  </si>
  <si>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10"/>
  </si>
  <si>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10"/>
  </si>
  <si>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10"/>
  </si>
  <si>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10"/>
  </si>
  <si>
    <t>キャリアパス要件Ⅳ（改善後の年額賃金要件）</t>
    <rPh sb="6" eb="8">
      <t>ヨウケン</t>
    </rPh>
    <rPh sb="10" eb="13">
      <t>カイゼンゴ</t>
    </rPh>
    <rPh sb="14" eb="16">
      <t>ネンガク</t>
    </rPh>
    <rPh sb="16" eb="18">
      <t>チンギン</t>
    </rPh>
    <rPh sb="18" eb="20">
      <t>ヨウケン</t>
    </rPh>
    <phoneticPr fontId="10"/>
  </si>
  <si>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10"/>
  </si>
  <si>
    <t>✓</t>
  </si>
  <si>
    <t>誓約（ア）</t>
    <rPh sb="0" eb="2">
      <t>セイヤク</t>
    </rPh>
    <phoneticPr fontId="10"/>
  </si>
  <si>
    <t>誓約（イ）</t>
    <rPh sb="0" eb="2">
      <t>セイヤク</t>
    </rPh>
    <phoneticPr fontId="10"/>
  </si>
  <si>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10"/>
  </si>
  <si>
    <t>やりがい・働きがいの醸成</t>
    <rPh sb="5" eb="6">
      <t>ハタラ</t>
    </rPh>
    <rPh sb="10" eb="12">
      <t>ジョウセイ</t>
    </rPh>
    <phoneticPr fontId="10"/>
  </si>
  <si>
    <t>生産性向上のための取組</t>
    <rPh sb="0" eb="5">
      <t>セイサンセイコウジョウ</t>
    </rPh>
    <rPh sb="9" eb="11">
      <t>トリクミ</t>
    </rPh>
    <phoneticPr fontId="10"/>
  </si>
  <si>
    <t>腰痛を含む心身の健康管理</t>
    <rPh sb="0" eb="2">
      <t>ヨウツウ</t>
    </rPh>
    <rPh sb="3" eb="4">
      <t>フク</t>
    </rPh>
    <rPh sb="5" eb="7">
      <t>シンシン</t>
    </rPh>
    <rPh sb="8" eb="10">
      <t>ケンコウ</t>
    </rPh>
    <rPh sb="10" eb="12">
      <t>カンリ</t>
    </rPh>
    <phoneticPr fontId="10"/>
  </si>
  <si>
    <t>両立支援・多様な働き方の推進</t>
    <rPh sb="0" eb="2">
      <t>リョウリツ</t>
    </rPh>
    <rPh sb="2" eb="4">
      <t>シエン</t>
    </rPh>
    <rPh sb="5" eb="7">
      <t>タヨウ</t>
    </rPh>
    <rPh sb="8" eb="9">
      <t>ハタラ</t>
    </rPh>
    <rPh sb="10" eb="11">
      <t>カタ</t>
    </rPh>
    <rPh sb="12" eb="14">
      <t>スイシン</t>
    </rPh>
    <phoneticPr fontId="10"/>
  </si>
  <si>
    <t>入職促進に向けた取組</t>
    <rPh sb="0" eb="2">
      <t>ニュウショク</t>
    </rPh>
    <rPh sb="2" eb="4">
      <t>ソクシン</t>
    </rPh>
    <rPh sb="5" eb="6">
      <t>ム</t>
    </rPh>
    <rPh sb="8" eb="9">
      <t>ト</t>
    </rPh>
    <rPh sb="9" eb="10">
      <t>ク</t>
    </rPh>
    <phoneticPr fontId="10"/>
  </si>
  <si>
    <t>③他産業からの転職者、主婦層、中高年齢者等、経験者・有資格者にこだわらない幅広い採用の仕組みの構築（採用の実績でも可）</t>
    <phoneticPr fontId="10"/>
  </si>
  <si>
    <t>資質の向上やキャリアアップに向けた支援</t>
    <rPh sb="0" eb="2">
      <t>シシツ</t>
    </rPh>
    <rPh sb="3" eb="5">
      <t>コウジョウ</t>
    </rPh>
    <rPh sb="14" eb="15">
      <t>ム</t>
    </rPh>
    <rPh sb="17" eb="19">
      <t>シエン</t>
    </rPh>
    <phoneticPr fontId="10"/>
  </si>
  <si>
    <t>⑥研修の受講やキャリア段位制度等と人事考課との連動によるキャリアサポート制度等の導入</t>
    <phoneticPr fontId="10"/>
  </si>
  <si>
    <t>⑦エルダー・メンター（仕事やメンタル面のサポート等をする担当者）制度等の導入</t>
    <phoneticPr fontId="10"/>
  </si>
  <si>
    <t>㉖地域社会への参加・包容（インクルージョン）の推進のための、モチベーション向上に資する、地域の児童・生徒や住民との交流の実施</t>
    <phoneticPr fontId="10"/>
  </si>
  <si>
    <t>㉕ミーティング等による職場内コミュニケーションの円滑化による個々の福祉・介護職員の気づきを踏まえた勤務環境や支援内容の改善</t>
    <phoneticPr fontId="10"/>
  </si>
  <si>
    <t>⑯福祉・介護職員の身体の負担軽減のための介護技術の修得支援やリフト等の活用、職員に対する腰痛対策の研修、管理者に対する雇用管理改善の
　研修等の実施</t>
    <phoneticPr fontId="10"/>
  </si>
  <si>
    <t>㉒介護ロボット（見守り支援、移乗支援、移動支援、排泄支援、入浴支援、介護業務支援等）又はインカム等の職員間の連絡調整の迅速化に資する
　ＩＣＴ機器（ビジネスチャットツール含む）の導入</t>
    <phoneticPr fontId="10"/>
  </si>
  <si>
    <t>⑲５Ｓ活動（業務管理の手法の１つ。整理・整頓・清掃・清潔・躾の頭文字をとったもの）等の実践による職場環境の整備を行っている</t>
    <phoneticPr fontId="10"/>
  </si>
  <si>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10"/>
  </si>
  <si>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10"/>
  </si>
  <si>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10"/>
  </si>
  <si>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10"/>
  </si>
  <si>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10"/>
  </si>
  <si>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10"/>
  </si>
  <si>
    <t>別添</t>
    <rPh sb="0" eb="2">
      <t>ベッテン</t>
    </rPh>
    <phoneticPr fontId="10"/>
  </si>
  <si>
    <t>参考３　職場環境等要件</t>
    <rPh sb="0" eb="2">
      <t>サンコウ</t>
    </rPh>
    <rPh sb="4" eb="11">
      <t>ショクバカンキョウトウヨウケン</t>
    </rPh>
    <phoneticPr fontId="54"/>
  </si>
  <si>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10"/>
  </si>
  <si>
    <t>１　提出先に関する情報</t>
    <rPh sb="2" eb="4">
      <t>テイシュツ</t>
    </rPh>
    <rPh sb="4" eb="5">
      <t>サキ</t>
    </rPh>
    <rPh sb="6" eb="7">
      <t>カン</t>
    </rPh>
    <rPh sb="9" eb="11">
      <t>ジョウホウ</t>
    </rPh>
    <phoneticPr fontId="4"/>
  </si>
  <si>
    <t>提出先の都道府県名</t>
    <rPh sb="0" eb="2">
      <t>テイシュツ</t>
    </rPh>
    <rPh sb="2" eb="3">
      <t>サキ</t>
    </rPh>
    <rPh sb="4" eb="8">
      <t>トドウフケン</t>
    </rPh>
    <rPh sb="8" eb="9">
      <t>メイ</t>
    </rPh>
    <phoneticPr fontId="10"/>
  </si>
  <si>
    <t>本障害福祉従事者処遇改善緊急支援事業計画書の記載内容に虚偽がないこと及び記載内容を証明する資料を適切に保管していることを誓約します。</t>
    <phoneticPr fontId="10"/>
  </si>
  <si>
    <t>（以下のどちらか１つの支給希望時期にチェックを（✓）すること。</t>
    <rPh sb="1" eb="3">
      <t>イカ</t>
    </rPh>
    <rPh sb="11" eb="13">
      <t>シキュウ</t>
    </rPh>
    <rPh sb="13" eb="15">
      <t>キボウ</t>
    </rPh>
    <rPh sb="15" eb="17">
      <t>ジキ</t>
    </rPh>
    <phoneticPr fontId="10"/>
  </si>
  <si>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10"/>
  </si>
  <si>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</si>
  <si>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10"/>
  </si>
  <si>
    <t>４　補助金の対象事業所に関する情報</t>
    <phoneticPr fontId="10"/>
  </si>
  <si>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10"/>
  </si>
  <si>
    <t>（以下どちらか１つにチェック（✓）すること。）</t>
    <rPh sb="1" eb="3">
      <t>イカ</t>
    </rPh>
    <phoneticPr fontId="10"/>
  </si>
  <si>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10"/>
  </si>
  <si>
    <t>【提出先の都道府県において、振込先の事業所が債権譲渡を行っている場合】
債権譲渡を行っている振込先の事業所について、都道府県に振込口座情報を提供しています。</t>
    <phoneticPr fontId="10"/>
  </si>
  <si>
    <t>8年</t>
    <rPh sb="1" eb="2">
      <t>ネン</t>
    </rPh>
    <phoneticPr fontId="10"/>
  </si>
  <si>
    <t>月</t>
    <rPh sb="0" eb="1">
      <t>ガツ</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</si>
  <si>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</si>
  <si>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</si>
  <si>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10"/>
  </si>
  <si>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10"/>
  </si>
  <si>
    <t>基準月（原則令和7年12月）の
障害福祉サービス等報酬総額[円]
(a)</t>
    <phoneticPr fontId="10"/>
  </si>
  <si>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10"/>
  </si>
  <si>
    <t>補助金を申請する事業所は、基準月において実施要綱に示す要件を満たしている、又は誓約したことで対応したとこととみなした要件について、実績報告書の提出までに対応いたします。</t>
    <phoneticPr fontId="10"/>
  </si>
  <si>
    <t>計画書（障害福祉従事者処遇改善緊急支援事業）
基本情報入力シート</t>
    <phoneticPr fontId="10"/>
  </si>
  <si>
    <t>補助金の届出に係る提出先（事業所の所在地の都道府県）を選択してください。</t>
    <rPh sb="2" eb="4">
      <t>テイシュツ</t>
    </rPh>
    <rPh sb="4" eb="5">
      <t>サキ</t>
    </rPh>
    <rPh sb="6" eb="7">
      <t>カン</t>
    </rPh>
    <rPh sb="9" eb="11">
      <t>ジョウホウ</t>
    </rPh>
    <phoneticPr fontId="4"/>
  </si>
  <si>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10"/>
  </si>
  <si>
    <t>別紙様式２－１（障害福祉従事者処遇改善緊急支援事業計画書　総括表）</t>
    <rPh sb="0" eb="2">
      <t>ベッシ</t>
    </rPh>
    <rPh sb="2" eb="4">
      <t>ヨウシキ</t>
    </rPh>
    <rPh sb="29" eb="32">
      <t>ソウカツヒョウ</t>
    </rPh>
    <phoneticPr fontId="10"/>
  </si>
  <si>
    <t>別紙様式２－２（障害福祉従事者処遇改善緊急支援事業計画書　個票）</t>
    <rPh sb="0" eb="2">
      <t>ベッシ</t>
    </rPh>
    <rPh sb="2" eb="4">
      <t>ヨウシキ</t>
    </rPh>
    <rPh sb="29" eb="31">
      <t>コヒョウ</t>
    </rPh>
    <phoneticPr fontId="10"/>
  </si>
  <si>
    <t>別紙様式２－２（補助金）</t>
    <rPh sb="0" eb="2">
      <t>ベッシ</t>
    </rPh>
    <rPh sb="2" eb="4">
      <t>ヨウシキ</t>
    </rPh>
    <rPh sb="8" eb="11">
      <t>ホジョキン</t>
    </rPh>
    <phoneticPr fontId="10"/>
  </si>
  <si>
    <t>（別紙様式２－２から集計・転記）</t>
    <phoneticPr fontId="10"/>
  </si>
  <si>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10"/>
  </si>
  <si>
    <t>！③に「未記入」、「0」が表示されている場合、別紙様式2-2の振込先又は債権譲渡の項目に未記入があります。</t>
    <rPh sb="4" eb="7">
      <t>ミキニュウ</t>
    </rPh>
    <rPh sb="31" eb="34">
      <t>フリコミサキ</t>
    </rPh>
    <rPh sb="34" eb="35">
      <t>マタ</t>
    </rPh>
    <phoneticPr fontId="10"/>
  </si>
  <si>
    <t>代表者　職名</t>
    <rPh sb="0" eb="3">
      <t>ダイヒョウシャ</t>
    </rPh>
    <rPh sb="4" eb="6">
      <t>ショクメイ</t>
    </rPh>
    <phoneticPr fontId="10"/>
  </si>
  <si>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10"/>
  </si>
  <si>
    <t>令和
８年
１月</t>
    <rPh sb="0" eb="2">
      <t>レイワ</t>
    </rPh>
    <rPh sb="4" eb="5">
      <t>ネン</t>
    </rPh>
    <rPh sb="7" eb="8">
      <t>ガツ</t>
    </rPh>
    <phoneticPr fontId="10"/>
  </si>
  <si>
    <t>様式第１号（第４条関係）</t>
    <rPh sb="0" eb="2">
      <t>ヨウシキ</t>
    </rPh>
    <rPh sb="6" eb="7">
      <t>ダイ</t>
    </rPh>
    <rPh sb="8" eb="9">
      <t>ジョウ</t>
    </rPh>
    <rPh sb="9" eb="11">
      <t>カンケイ</t>
    </rPh>
    <phoneticPr fontId="10"/>
  </si>
  <si>
    <t>　山梨県知事　殿</t>
    <rPh sb="4" eb="6">
      <t>チジ</t>
    </rPh>
    <rPh sb="7" eb="8">
      <t>トノ</t>
    </rPh>
    <phoneticPr fontId="10"/>
  </si>
  <si>
    <t>代表者</t>
    <rPh sb="0" eb="3">
      <t>ダイヒョウシャ</t>
    </rPh>
    <phoneticPr fontId="10"/>
  </si>
  <si>
    <t>山梨県障害福祉従事者処遇改善緊急支援事業費補助金交付申請書</t>
    <rPh sb="0" eb="3">
      <t>ヤマナシケン</t>
    </rPh>
    <rPh sb="3" eb="7">
      <t>ショウガイフクシ</t>
    </rPh>
    <rPh sb="7" eb="10">
      <t>ジュウジシャ</t>
    </rPh>
    <rPh sb="10" eb="12">
      <t>ショグウ</t>
    </rPh>
    <rPh sb="12" eb="14">
      <t>カイゼン</t>
    </rPh>
    <rPh sb="14" eb="16">
      <t>キンキュウ</t>
    </rPh>
    <rPh sb="16" eb="18">
      <t>シエン</t>
    </rPh>
    <rPh sb="18" eb="20">
      <t>ジギョウ</t>
    </rPh>
    <rPh sb="20" eb="21">
      <t>ヒ</t>
    </rPh>
    <rPh sb="21" eb="24">
      <t>ホジョキン</t>
    </rPh>
    <rPh sb="24" eb="26">
      <t>コウフ</t>
    </rPh>
    <rPh sb="26" eb="29">
      <t>シンセイショ</t>
    </rPh>
    <phoneticPr fontId="10"/>
  </si>
  <si>
    <t>　標記の事業を実施したいので、補助金を交付されるよう関係書類を添えて申請します。</t>
    <rPh sb="1" eb="3">
      <t>ヒョウキ</t>
    </rPh>
    <rPh sb="4" eb="6">
      <t>ジギョウ</t>
    </rPh>
    <rPh sb="7" eb="9">
      <t>ジッシ</t>
    </rPh>
    <rPh sb="15" eb="18">
      <t>ホジョキン</t>
    </rPh>
    <rPh sb="19" eb="21">
      <t>コウフ</t>
    </rPh>
    <rPh sb="26" eb="28">
      <t>カンケイ</t>
    </rPh>
    <rPh sb="28" eb="30">
      <t>ショルイ</t>
    </rPh>
    <rPh sb="31" eb="32">
      <t>ソ</t>
    </rPh>
    <rPh sb="34" eb="36">
      <t>シンセイ</t>
    </rPh>
    <phoneticPr fontId="10"/>
  </si>
  <si>
    <t>交付申請額</t>
    <rPh sb="0" eb="2">
      <t>コウフ</t>
    </rPh>
    <rPh sb="2" eb="5">
      <t>シンセイガク</t>
    </rPh>
    <phoneticPr fontId="10"/>
  </si>
  <si>
    <t>円</t>
    <rPh sb="0" eb="1">
      <t>エン</t>
    </rPh>
    <phoneticPr fontId="10"/>
  </si>
  <si>
    <t>関係書類</t>
    <rPh sb="0" eb="2">
      <t>カンケイ</t>
    </rPh>
    <rPh sb="2" eb="4">
      <t>ショルイ</t>
    </rPh>
    <phoneticPr fontId="10"/>
  </si>
  <si>
    <t>・障害福祉従事者処遇改善緊急支援事業計画書　総括表（様式第２－１号）</t>
    <rPh sb="1" eb="5">
      <t>ショウガイフクシ</t>
    </rPh>
    <rPh sb="5" eb="8">
      <t>ジュウジシャ</t>
    </rPh>
    <rPh sb="8" eb="10">
      <t>ショグウ</t>
    </rPh>
    <rPh sb="10" eb="12">
      <t>カイゼン</t>
    </rPh>
    <rPh sb="12" eb="14">
      <t>キンキュウ</t>
    </rPh>
    <rPh sb="14" eb="16">
      <t>シエン</t>
    </rPh>
    <rPh sb="16" eb="18">
      <t>ジギョウ</t>
    </rPh>
    <rPh sb="18" eb="21">
      <t>ケイカクショ</t>
    </rPh>
    <rPh sb="22" eb="24">
      <t>ソウカツ</t>
    </rPh>
    <rPh sb="24" eb="25">
      <t>ヒョウ</t>
    </rPh>
    <rPh sb="26" eb="28">
      <t>ヨウシキ</t>
    </rPh>
    <rPh sb="28" eb="29">
      <t>ダイ</t>
    </rPh>
    <rPh sb="32" eb="33">
      <t>ゴウ</t>
    </rPh>
    <phoneticPr fontId="10"/>
  </si>
  <si>
    <t>・障害福祉従事者処遇改善緊急支援事業計画書　個票（様式第２－２号）</t>
    <rPh sb="1" eb="3">
      <t>ショウガイ</t>
    </rPh>
    <rPh sb="3" eb="5">
      <t>フクシ</t>
    </rPh>
    <rPh sb="5" eb="8">
      <t>ジュウジシャ</t>
    </rPh>
    <rPh sb="8" eb="10">
      <t>ショグウ</t>
    </rPh>
    <rPh sb="10" eb="12">
      <t>カイゼン</t>
    </rPh>
    <rPh sb="12" eb="14">
      <t>キンキュウ</t>
    </rPh>
    <rPh sb="14" eb="16">
      <t>シエン</t>
    </rPh>
    <rPh sb="16" eb="18">
      <t>ジギョウ</t>
    </rPh>
    <rPh sb="18" eb="21">
      <t>ケイカクショ</t>
    </rPh>
    <rPh sb="22" eb="24">
      <t>コヒョウ</t>
    </rPh>
    <rPh sb="25" eb="27">
      <t>ヨウシキ</t>
    </rPh>
    <rPh sb="27" eb="28">
      <t>ダイ</t>
    </rPh>
    <rPh sb="31" eb="32">
      <t>ゴウ</t>
    </rPh>
    <phoneticPr fontId="10"/>
  </si>
  <si>
    <t>所在地　</t>
    <rPh sb="0" eb="3">
      <t>ショザイチ</t>
    </rPh>
    <phoneticPr fontId="10"/>
  </si>
  <si>
    <t>誓約日が自動で入ります</t>
    <rPh sb="0" eb="3">
      <t>セイヤクビ</t>
    </rPh>
    <rPh sb="4" eb="6">
      <t>ジドウ</t>
    </rPh>
    <rPh sb="7" eb="8">
      <t>ハイ</t>
    </rPh>
    <phoneticPr fontId="10"/>
  </si>
  <si>
    <t>基本情報入力シートから自動転記</t>
    <rPh sb="0" eb="6">
      <t>キホンジョウホウニュウリョク</t>
    </rPh>
    <rPh sb="11" eb="13">
      <t>ジドウ</t>
    </rPh>
    <rPh sb="13" eb="15">
      <t>テンキ</t>
    </rPh>
    <phoneticPr fontId="10"/>
  </si>
  <si>
    <t>別紙様式２－２から自動転記</t>
    <rPh sb="0" eb="2">
      <t>ベッシ</t>
    </rPh>
    <rPh sb="2" eb="4">
      <t>ヨウシキ</t>
    </rPh>
    <rPh sb="9" eb="11">
      <t>ジドウ</t>
    </rPh>
    <rPh sb="11" eb="13">
      <t>テンキ</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</si>
</sst>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4"/>
      <name val="ＭＳ 明朝"/>
      <family val="1"/>
      <charset val="128"/>
    </font>
    <font>
      <sz val="12"/>
      <name val="ＭＳ 明朝"/>
      <family val="1"/>
      <charset val="128"/>
    </font>
    <font>
      <sz val="11"/>
      <name val="ＭＳ 明朝"/>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9" tint="0.79998168889431442"/>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4">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5" fillId="0" borderId="0"/>
    <xf numFmtId="0" fontId="57" fillId="0" borderId="0">
      <alignment vertical="center"/>
    </xf>
    <xf numFmtId="0" fontId="9" fillId="0" borderId="0"/>
    <xf numFmtId="0" fontId="9" fillId="0" borderId="0">
      <alignment vertical="center"/>
    </xf>
    <xf numFmtId="0" fontId="2" fillId="0" borderId="0">
      <alignment vertical="center"/>
    </xf>
    <xf numFmtId="38" fontId="2" fillId="0" borderId="0" applyFont="0" applyFill="0" applyBorder="0" applyAlignment="0" applyProtection="0">
      <alignment vertical="center"/>
    </xf>
  </cellStyleXfs>
  <cellXfs count="74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6" xfId="0" applyFont="1" applyBorder="1">
      <alignment vertical="center"/>
    </xf>
    <xf numFmtId="0" fontId="29" fillId="0" borderId="6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6" fillId="0" borderId="0" xfId="98" applyFont="1" applyAlignment="1">
      <alignment vertical="center"/>
    </xf>
    <xf numFmtId="0" fontId="30" fillId="0" borderId="62" xfId="0" applyFont="1" applyBorder="1">
      <alignment vertical="center"/>
    </xf>
    <xf numFmtId="0" fontId="30" fillId="0" borderId="65" xfId="0" applyFont="1" applyBorder="1">
      <alignment vertical="center"/>
    </xf>
    <xf numFmtId="178" fontId="29" fillId="24" borderId="50"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29" fillId="0" borderId="56"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5" fillId="0" borderId="0" xfId="0" applyFont="1">
      <alignment vertical="center"/>
    </xf>
    <xf numFmtId="0" fontId="49" fillId="0" borderId="0" xfId="0" applyFont="1" applyAlignment="1">
      <alignment vertical="center" wrapText="1"/>
    </xf>
    <xf numFmtId="0" fontId="50" fillId="0" borderId="0" xfId="0" applyFont="1">
      <alignment vertical="center"/>
    </xf>
    <xf numFmtId="0" fontId="49"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2"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7" xfId="34" applyNumberFormat="1" applyFont="1" applyFill="1" applyBorder="1" applyAlignment="1" applyProtection="1">
      <alignment vertical="center" shrinkToFit="1"/>
    </xf>
    <xf numFmtId="0" fontId="0" fillId="24" borderId="0" xfId="0" applyFill="1">
      <alignment vertical="center"/>
    </xf>
    <xf numFmtId="0" fontId="43" fillId="24" borderId="0" xfId="0" applyFont="1" applyFill="1">
      <alignment vertical="center"/>
    </xf>
    <xf numFmtId="0" fontId="51"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55" xfId="28" applyNumberFormat="1" applyFont="1" applyBorder="1" applyAlignment="1">
      <alignment vertical="center" wrapText="1"/>
    </xf>
    <xf numFmtId="178" fontId="29" fillId="0" borderId="42" xfId="28" applyNumberFormat="1" applyFont="1" applyBorder="1" applyAlignment="1">
      <alignment vertical="center" wrapText="1"/>
    </xf>
    <xf numFmtId="178" fontId="29" fillId="0" borderId="50" xfId="28" applyNumberFormat="1" applyFont="1" applyBorder="1" applyAlignment="1">
      <alignment vertical="center" wrapText="1"/>
    </xf>
    <xf numFmtId="178" fontId="29" fillId="0" borderId="44"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4"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55" xfId="28" applyNumberFormat="1" applyFont="1" applyBorder="1" applyAlignment="1">
      <alignment horizontal="right" vertical="center" wrapText="1"/>
    </xf>
    <xf numFmtId="178" fontId="29" fillId="0" borderId="42" xfId="28" applyNumberFormat="1" applyFont="1" applyBorder="1" applyAlignment="1">
      <alignment horizontal="right" vertical="center" wrapText="1"/>
    </xf>
    <xf numFmtId="178" fontId="29" fillId="0" borderId="50" xfId="28" applyNumberFormat="1" applyFont="1" applyBorder="1" applyAlignment="1">
      <alignment horizontal="right" vertical="center" wrapText="1"/>
    </xf>
    <xf numFmtId="38" fontId="33" fillId="0" borderId="34" xfId="34" applyFont="1" applyFill="1" applyBorder="1" applyAlignment="1" applyProtection="1">
      <alignment vertical="center" shrinkToFi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1"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30" fillId="0" borderId="53" xfId="0" applyFont="1" applyBorder="1">
      <alignment vertical="center"/>
    </xf>
    <xf numFmtId="0" fontId="29" fillId="0" borderId="65" xfId="43" applyFont="1" applyBorder="1" applyAlignment="1">
      <alignment horizontal="left" vertical="center" wrapText="1"/>
    </xf>
    <xf numFmtId="0" fontId="29" fillId="0" borderId="61" xfId="43" applyFont="1" applyBorder="1" applyAlignment="1">
      <alignment horizontal="left" vertical="center" wrapText="1"/>
    </xf>
    <xf numFmtId="0" fontId="39" fillId="25" borderId="10" xfId="0" applyFont="1" applyFill="1" applyBorder="1" applyAlignment="1" applyProtection="1">
      <alignment vertical="center" wrapText="1"/>
      <protection locked="0"/>
    </xf>
    <xf numFmtId="0" fontId="39" fillId="25" borderId="24" xfId="0" applyFont="1" applyFill="1" applyBorder="1" applyAlignment="1" applyProtection="1">
      <alignment vertical="center" wrapText="1"/>
      <protection locked="0"/>
    </xf>
    <xf numFmtId="0" fontId="29" fillId="0" borderId="36" xfId="43" applyFont="1" applyBorder="1" applyAlignment="1">
      <alignment horizontal="left" vertical="center" wrapText="1"/>
    </xf>
    <xf numFmtId="0" fontId="29" fillId="0" borderId="43" xfId="43" applyFont="1" applyBorder="1" applyAlignment="1">
      <alignment horizontal="left" vertical="center" wrapText="1"/>
    </xf>
    <xf numFmtId="180" fontId="30" fillId="0" borderId="0" xfId="0" applyNumberFormat="1" applyFont="1">
      <alignment vertical="center"/>
    </xf>
    <xf numFmtId="0" fontId="75" fillId="0" borderId="0" xfId="0" applyFont="1">
      <alignment vertical="center"/>
    </xf>
    <xf numFmtId="178" fontId="33" fillId="0" borderId="24" xfId="28" applyNumberFormat="1" applyFont="1" applyFill="1" applyBorder="1" applyAlignment="1" applyProtection="1">
      <alignment vertical="center" shrinkToFit="1"/>
    </xf>
    <xf numFmtId="0" fontId="38" fillId="0" borderId="0" xfId="0" applyFont="1" applyAlignment="1">
      <alignment horizontal="left" vertical="center"/>
    </xf>
    <xf numFmtId="0" fontId="38" fillId="24" borderId="0" xfId="0" applyFont="1" applyFill="1" applyAlignment="1">
      <alignment vertical="center" wrapText="1"/>
    </xf>
    <xf numFmtId="0" fontId="38" fillId="0" borderId="32" xfId="0" applyFont="1" applyBorder="1" applyAlignment="1">
      <alignment vertical="center" wrapText="1"/>
    </xf>
    <xf numFmtId="0" fontId="38" fillId="0" borderId="46" xfId="0" applyFont="1" applyBorder="1" applyAlignment="1">
      <alignment vertical="center" wrapText="1"/>
    </xf>
    <xf numFmtId="0" fontId="38" fillId="0" borderId="19" xfId="0" applyFont="1" applyBorder="1" applyAlignment="1">
      <alignment vertical="center" wrapText="1"/>
    </xf>
    <xf numFmtId="0" fontId="38" fillId="0" borderId="44" xfId="0" applyFont="1" applyBorder="1" applyAlignment="1">
      <alignment vertical="center" wrapText="1"/>
    </xf>
    <xf numFmtId="0" fontId="38" fillId="0" borderId="10" xfId="0" applyFont="1" applyBorder="1" applyAlignment="1">
      <alignment vertical="center" wrapText="1"/>
    </xf>
    <xf numFmtId="0" fontId="38" fillId="0" borderId="20" xfId="0" applyFont="1" applyBorder="1" applyAlignment="1">
      <alignment vertical="center" wrapText="1"/>
    </xf>
    <xf numFmtId="0" fontId="38" fillId="0" borderId="35" xfId="0" applyFont="1" applyBorder="1" applyAlignment="1">
      <alignment vertical="center" wrapText="1"/>
    </xf>
    <xf numFmtId="0" fontId="38" fillId="0" borderId="24" xfId="0" applyFont="1" applyBorder="1" applyAlignment="1">
      <alignment vertical="center" wrapText="1"/>
    </xf>
    <xf numFmtId="0" fontId="38" fillId="0" borderId="23" xfId="0" applyFont="1" applyBorder="1" applyAlignment="1">
      <alignment vertical="center" wrapText="1"/>
    </xf>
    <xf numFmtId="49" fontId="29" fillId="0" borderId="55" xfId="0" applyNumberFormat="1" applyFont="1" applyBorder="1">
      <alignment vertical="center"/>
    </xf>
    <xf numFmtId="0" fontId="29" fillId="0" borderId="44" xfId="0" applyFont="1" applyBorder="1">
      <alignment vertical="center"/>
    </xf>
    <xf numFmtId="49" fontId="29" fillId="0" borderId="44" xfId="0" applyNumberFormat="1" applyFont="1" applyBorder="1">
      <alignment vertical="center"/>
    </xf>
    <xf numFmtId="0" fontId="29" fillId="0" borderId="10" xfId="0" applyFont="1" applyBorder="1" applyAlignment="1">
      <alignment horizontal="right" vertical="center"/>
    </xf>
    <xf numFmtId="0" fontId="29" fillId="0" borderId="36"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79" fillId="0" borderId="0" xfId="0" applyFont="1">
      <alignment vertical="center"/>
    </xf>
    <xf numFmtId="0" fontId="29" fillId="0" borderId="60" xfId="0" applyFont="1" applyBorder="1" applyAlignment="1">
      <alignment horizontal="center" vertical="center"/>
    </xf>
    <xf numFmtId="0" fontId="29" fillId="0" borderId="62" xfId="0" applyFont="1" applyBorder="1" applyAlignment="1">
      <alignment horizontal="center" vertical="center"/>
    </xf>
    <xf numFmtId="0" fontId="56" fillId="0" borderId="23" xfId="0" applyFont="1" applyBorder="1" applyAlignment="1">
      <alignment vertical="center" wrapText="1"/>
    </xf>
    <xf numFmtId="0" fontId="29" fillId="0" borderId="32"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46" xfId="0" applyFont="1" applyBorder="1" applyAlignment="1">
      <alignment horizontal="center" vertical="center"/>
    </xf>
    <xf numFmtId="0" fontId="29" fillId="0" borderId="46"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85" xfId="0" applyFont="1" applyBorder="1" applyAlignment="1">
      <alignment vertical="center" wrapText="1"/>
    </xf>
    <xf numFmtId="0" fontId="29" fillId="0" borderId="44"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5"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178" fontId="29" fillId="0" borderId="61" xfId="28" applyNumberFormat="1" applyFont="1" applyBorder="1" applyAlignment="1">
      <alignment horizontal="right" vertical="center" wrapText="1"/>
    </xf>
    <xf numFmtId="178" fontId="29" fillId="0" borderId="65"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5"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34" fillId="24" borderId="0" xfId="0" applyFont="1" applyFill="1" applyAlignment="1">
      <alignment horizontal="left" vertical="center"/>
    </xf>
    <xf numFmtId="0" fontId="38" fillId="24" borderId="0" xfId="0" applyFont="1" applyFill="1">
      <alignmen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0" fontId="56" fillId="0" borderId="56" xfId="98" applyFont="1" applyBorder="1" applyAlignment="1">
      <alignment vertical="center"/>
    </xf>
    <xf numFmtId="49" fontId="41" fillId="24" borderId="0" xfId="0" applyNumberFormat="1" applyFont="1" applyFill="1">
      <alignment vertical="center"/>
    </xf>
    <xf numFmtId="0" fontId="29" fillId="0" borderId="37"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1" xfId="28" applyNumberFormat="1" applyFont="1" applyBorder="1" applyAlignment="1">
      <alignment horizontal="center" vertical="center" wrapText="1"/>
    </xf>
    <xf numFmtId="0" fontId="29" fillId="0" borderId="62" xfId="28" applyNumberFormat="1" applyFont="1" applyBorder="1" applyAlignment="1">
      <alignment horizontal="center" vertical="center" wrapText="1"/>
    </xf>
    <xf numFmtId="0" fontId="29" fillId="0" borderId="65" xfId="28" applyNumberFormat="1" applyFont="1" applyBorder="1" applyAlignment="1">
      <alignment horizontal="center" vertical="center" wrapText="1"/>
    </xf>
    <xf numFmtId="0" fontId="36" fillId="29" borderId="10" xfId="0" applyFont="1" applyFill="1" applyBorder="1" applyAlignment="1" applyProtection="1">
      <alignment horizontal="center" vertical="center"/>
      <protection locked="0"/>
    </xf>
    <xf numFmtId="0" fontId="36" fillId="29" borderId="42" xfId="0" applyFont="1" applyFill="1" applyBorder="1" applyAlignment="1" applyProtection="1">
      <alignment horizontal="center" vertical="center"/>
      <protection locked="0"/>
    </xf>
    <xf numFmtId="0" fontId="36" fillId="0" borderId="42"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6" fillId="29" borderId="24" xfId="0" applyFont="1" applyFill="1" applyBorder="1" applyAlignment="1" applyProtection="1">
      <alignment horizontal="center" vertical="center"/>
      <protection locked="0"/>
    </xf>
    <xf numFmtId="0" fontId="36" fillId="0" borderId="24" xfId="0" applyFont="1" applyBorder="1" applyAlignment="1" applyProtection="1">
      <alignment horizontal="center" vertical="center" wrapText="1"/>
      <protection locked="0"/>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8"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40" fillId="0" borderId="0" xfId="0" applyFont="1">
      <alignment vertical="center"/>
    </xf>
    <xf numFmtId="0" fontId="52" fillId="0" borderId="0" xfId="0" applyFont="1">
      <alignment vertical="center"/>
    </xf>
    <xf numFmtId="0" fontId="36" fillId="24" borderId="0" xfId="0" applyFont="1" applyFill="1">
      <alignment vertical="center"/>
    </xf>
    <xf numFmtId="0" fontId="63" fillId="24" borderId="0" xfId="0" applyFont="1" applyFill="1">
      <alignment vertical="center"/>
    </xf>
    <xf numFmtId="0" fontId="36" fillId="0" borderId="0" xfId="0" applyFont="1" applyAlignment="1">
      <alignment horizontal="center" vertical="center"/>
    </xf>
    <xf numFmtId="0" fontId="36" fillId="24" borderId="0" xfId="0" applyFont="1" applyFill="1" applyAlignment="1">
      <alignment horizontal="center" vertical="center"/>
    </xf>
    <xf numFmtId="0" fontId="42" fillId="0" borderId="0" xfId="0" applyFont="1" applyAlignment="1">
      <alignment horizontal="left" vertical="center" wrapText="1"/>
    </xf>
    <xf numFmtId="0" fontId="67" fillId="0" borderId="87" xfId="0" applyFont="1" applyBorder="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29" fillId="0" borderId="17" xfId="0" applyFont="1" applyBorder="1" applyAlignment="1">
      <alignment horizontal="left" vertical="center" wrapText="1"/>
    </xf>
    <xf numFmtId="0" fontId="39" fillId="0" borderId="12" xfId="0" applyFont="1" applyBorder="1" applyAlignment="1">
      <alignment horizontal="center" vertical="center"/>
    </xf>
    <xf numFmtId="0" fontId="34" fillId="24" borderId="0" xfId="0" applyFont="1" applyFill="1" applyAlignment="1">
      <alignment vertical="top" wrapText="1"/>
    </xf>
    <xf numFmtId="0" fontId="34" fillId="0" borderId="0" xfId="0" applyFont="1" applyAlignment="1">
      <alignment horizontal="center" vertical="center"/>
    </xf>
    <xf numFmtId="0" fontId="33" fillId="0" borderId="0" xfId="0" applyFont="1" applyAlignment="1">
      <alignment horizontal="right" vertical="top" wrapText="1"/>
    </xf>
    <xf numFmtId="177" fontId="33" fillId="29" borderId="42" xfId="0" applyNumberFormat="1" applyFont="1" applyFill="1" applyBorder="1" applyAlignment="1" applyProtection="1">
      <alignment horizontal="center" vertical="center"/>
      <protection locked="0"/>
    </xf>
    <xf numFmtId="177" fontId="33" fillId="29" borderId="10" xfId="0" applyNumberFormat="1" applyFont="1" applyFill="1" applyBorder="1" applyAlignment="1" applyProtection="1">
      <alignment horizontal="center" vertical="center"/>
      <protection locked="0"/>
    </xf>
    <xf numFmtId="177" fontId="33" fillId="29" borderId="10" xfId="0" applyNumberFormat="1" applyFont="1" applyFill="1" applyBorder="1" applyProtection="1">
      <alignment vertical="center"/>
      <protection locked="0"/>
    </xf>
    <xf numFmtId="177" fontId="33" fillId="29" borderId="24" xfId="0" applyNumberFormat="1" applyFont="1" applyFill="1" applyBorder="1" applyProtection="1">
      <alignment vertical="center"/>
      <protection locked="0"/>
    </xf>
    <xf numFmtId="177" fontId="33" fillId="29" borderId="24" xfId="0" applyNumberFormat="1" applyFont="1" applyFill="1" applyBorder="1" applyAlignment="1" applyProtection="1">
      <alignment horizontal="center" vertical="center"/>
      <protection locked="0"/>
    </xf>
    <xf numFmtId="0" fontId="53"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63" fillId="24" borderId="0" xfId="0" applyFont="1" applyFill="1" applyAlignment="1">
      <alignment horizontal="center" vertical="center"/>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8"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6" fillId="24" borderId="72" xfId="0" applyFont="1" applyFill="1" applyBorder="1" applyAlignment="1">
      <alignment horizontal="center" vertical="center" wrapText="1"/>
    </xf>
    <xf numFmtId="0" fontId="67" fillId="24" borderId="83" xfId="0" applyFont="1" applyFill="1" applyBorder="1" applyAlignment="1">
      <alignment horizontal="center" vertical="center" wrapText="1"/>
    </xf>
    <xf numFmtId="0" fontId="33" fillId="0" borderId="55"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67" fillId="0" borderId="83" xfId="0" applyFont="1" applyBorder="1">
      <alignment vertical="center"/>
    </xf>
    <xf numFmtId="0" fontId="67" fillId="0" borderId="83" xfId="0" applyFont="1" applyBorder="1" applyAlignment="1">
      <alignment vertical="center" wrapText="1"/>
    </xf>
    <xf numFmtId="0" fontId="33" fillId="0" borderId="44"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5" xfId="0" applyFont="1" applyBorder="1" applyAlignment="1">
      <alignment vertical="center" wrapText="1"/>
    </xf>
    <xf numFmtId="0" fontId="33" fillId="0" borderId="37" xfId="0" applyFont="1" applyBorder="1" applyAlignment="1">
      <alignment horizontal="center" vertical="center"/>
    </xf>
    <xf numFmtId="0" fontId="33" fillId="0" borderId="37" xfId="0" applyFont="1" applyBorder="1" applyAlignment="1">
      <alignment horizontal="left" vertical="center" wrapText="1"/>
    </xf>
    <xf numFmtId="0" fontId="33" fillId="0" borderId="67" xfId="0" applyFont="1" applyBorder="1" applyAlignment="1">
      <alignment horizontal="center" vertical="center" wrapText="1"/>
    </xf>
    <xf numFmtId="0" fontId="0" fillId="0" borderId="0" xfId="0" applyAlignment="1">
      <alignment horizontal="left" vertical="center" wrapText="1"/>
    </xf>
    <xf numFmtId="0" fontId="67" fillId="0" borderId="83" xfId="0" applyFont="1" applyBorder="1" applyAlignment="1">
      <alignment horizontal="center" vertical="center"/>
    </xf>
    <xf numFmtId="0" fontId="53" fillId="26" borderId="26" xfId="0" applyFont="1" applyFill="1" applyBorder="1" applyAlignment="1">
      <alignment horizontal="center" vertical="center"/>
    </xf>
    <xf numFmtId="0" fontId="67" fillId="0" borderId="83" xfId="0" applyFont="1" applyBorder="1" applyAlignment="1">
      <alignment horizontal="center" vertical="center" wrapText="1"/>
    </xf>
    <xf numFmtId="0" fontId="0" fillId="0" borderId="0" xfId="0" applyAlignment="1">
      <alignment horizontal="left" vertical="center"/>
    </xf>
    <xf numFmtId="0" fontId="38" fillId="0" borderId="0" xfId="0" applyFont="1" applyProtection="1">
      <alignment vertical="center"/>
      <protection locked="0"/>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6" fillId="24" borderId="10" xfId="99" applyFont="1" applyFill="1" applyBorder="1" applyAlignment="1">
      <alignment horizontal="center" vertical="center"/>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6" fillId="24" borderId="10" xfId="99" applyFont="1" applyFill="1" applyBorder="1" applyAlignment="1">
      <alignment horizontal="center" vertical="center" textRotation="255"/>
    </xf>
    <xf numFmtId="0" fontId="86" fillId="24" borderId="10" xfId="99" applyFont="1" applyFill="1" applyBorder="1" applyAlignment="1">
      <alignment horizontal="center" vertical="center" wrapText="1"/>
    </xf>
    <xf numFmtId="0" fontId="86" fillId="24" borderId="10" xfId="99" applyFont="1" applyFill="1" applyBorder="1" applyAlignment="1">
      <alignment vertical="center" wrapText="1"/>
    </xf>
    <xf numFmtId="0" fontId="87" fillId="24" borderId="0" xfId="99" applyFont="1" applyFill="1" applyAlignment="1">
      <alignment horizontal="left" vertical="center" wrapText="1"/>
    </xf>
    <xf numFmtId="0" fontId="87" fillId="24" borderId="0" xfId="99" applyFont="1" applyFill="1">
      <alignment vertical="center"/>
    </xf>
    <xf numFmtId="0" fontId="88" fillId="24" borderId="0" xfId="99" applyFont="1" applyFill="1">
      <alignment vertical="center"/>
    </xf>
    <xf numFmtId="0" fontId="84" fillId="0" borderId="0" xfId="99" applyFont="1">
      <alignment vertical="center"/>
    </xf>
    <xf numFmtId="0" fontId="86" fillId="24" borderId="0" xfId="0" applyFont="1" applyFill="1">
      <alignment vertical="center"/>
    </xf>
    <xf numFmtId="0" fontId="89" fillId="0" borderId="0" xfId="99" applyFont="1">
      <alignment vertical="center"/>
    </xf>
    <xf numFmtId="0" fontId="89" fillId="24" borderId="10" xfId="0" applyFont="1" applyFill="1" applyBorder="1" applyAlignment="1">
      <alignment horizontal="center" vertical="center"/>
    </xf>
    <xf numFmtId="0" fontId="89" fillId="24" borderId="0" xfId="0" applyFont="1" applyFill="1" applyAlignment="1">
      <alignment horizontal="center" vertical="center"/>
    </xf>
    <xf numFmtId="0" fontId="89" fillId="24" borderId="0" xfId="0" applyFont="1" applyFill="1">
      <alignment vertical="center"/>
    </xf>
    <xf numFmtId="0" fontId="89" fillId="24" borderId="0" xfId="0" applyFont="1" applyFill="1" applyAlignment="1">
      <alignment vertical="center" wrapText="1"/>
    </xf>
    <xf numFmtId="0" fontId="89" fillId="24" borderId="0" xfId="0" applyFont="1" applyFill="1" applyAlignment="1">
      <alignment horizontal="left" vertical="center"/>
    </xf>
    <xf numFmtId="0" fontId="89" fillId="24" borderId="14" xfId="0" applyFont="1" applyFill="1" applyBorder="1" applyAlignment="1">
      <alignment horizontal="center" vertical="center"/>
    </xf>
    <xf numFmtId="0" fontId="89" fillId="24" borderId="27" xfId="0" applyFont="1" applyFill="1" applyBorder="1" applyAlignment="1">
      <alignment vertical="center" wrapText="1"/>
    </xf>
    <xf numFmtId="0" fontId="89" fillId="24" borderId="27" xfId="0" applyFont="1" applyFill="1" applyBorder="1" applyAlignment="1">
      <alignment horizontal="center" vertical="center"/>
    </xf>
    <xf numFmtId="0" fontId="89" fillId="24" borderId="16" xfId="0" applyFont="1" applyFill="1" applyBorder="1" applyAlignment="1">
      <alignment horizontal="center" vertical="center"/>
    </xf>
    <xf numFmtId="0" fontId="89" fillId="24" borderId="27" xfId="0" applyFont="1" applyFill="1" applyBorder="1">
      <alignment vertical="center"/>
    </xf>
    <xf numFmtId="0" fontId="90" fillId="0" borderId="0" xfId="99" applyFont="1">
      <alignment vertical="center"/>
    </xf>
    <xf numFmtId="0" fontId="91" fillId="24" borderId="0" xfId="0" applyFont="1" applyFill="1">
      <alignment vertical="center"/>
    </xf>
    <xf numFmtId="0" fontId="90" fillId="24" borderId="0" xfId="99" applyFont="1" applyFill="1">
      <alignment vertical="center"/>
    </xf>
    <xf numFmtId="0" fontId="89" fillId="24" borderId="0" xfId="99" applyFont="1" applyFill="1">
      <alignment vertical="center"/>
    </xf>
    <xf numFmtId="0" fontId="90" fillId="24" borderId="0" xfId="0" applyFont="1" applyFill="1">
      <alignment vertical="center"/>
    </xf>
    <xf numFmtId="0" fontId="39" fillId="0" borderId="29"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33" xfId="0" applyFont="1" applyBorder="1" applyAlignment="1">
      <alignment horizontal="center" vertical="center" wrapText="1"/>
    </xf>
    <xf numFmtId="0" fontId="39" fillId="0" borderId="72" xfId="0" applyFont="1" applyBorder="1" applyAlignment="1">
      <alignment horizontal="center" vertical="center" wrapText="1"/>
    </xf>
    <xf numFmtId="0" fontId="39" fillId="0" borderId="0" xfId="0" applyFont="1" applyAlignment="1">
      <alignment horizontal="center" vertical="center" wrapText="1"/>
    </xf>
    <xf numFmtId="0" fontId="39" fillId="25" borderId="42" xfId="0" applyFont="1" applyFill="1" applyBorder="1" applyAlignment="1" applyProtection="1">
      <alignment vertical="center" wrapText="1"/>
      <protection locked="0"/>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177" fontId="33" fillId="24" borderId="59" xfId="0" applyNumberFormat="1" applyFont="1" applyFill="1" applyBorder="1">
      <alignment vertical="center"/>
    </xf>
    <xf numFmtId="177" fontId="33" fillId="24" borderId="56" xfId="0" applyNumberFormat="1" applyFont="1" applyFill="1" applyBorder="1" applyAlignment="1">
      <alignment horizontal="right" vertical="center"/>
    </xf>
    <xf numFmtId="49" fontId="29" fillId="0" borderId="60" xfId="0" applyNumberFormat="1" applyFont="1" applyBorder="1">
      <alignment vertical="center"/>
    </xf>
    <xf numFmtId="0" fontId="29" fillId="0" borderId="75" xfId="0" applyFont="1" applyBorder="1">
      <alignment vertical="center"/>
    </xf>
    <xf numFmtId="49" fontId="56" fillId="0" borderId="51" xfId="0" applyNumberFormat="1" applyFont="1" applyBorder="1">
      <alignment vertical="center"/>
    </xf>
    <xf numFmtId="49" fontId="56" fillId="0" borderId="52" xfId="0" applyNumberFormat="1" applyFont="1" applyBorder="1">
      <alignment vertical="center"/>
    </xf>
    <xf numFmtId="49" fontId="29" fillId="0" borderId="42" xfId="0" applyNumberFormat="1" applyFont="1" applyBorder="1">
      <alignment vertical="center"/>
    </xf>
    <xf numFmtId="49" fontId="29" fillId="0" borderId="10" xfId="0" applyNumberFormat="1" applyFont="1" applyBorder="1">
      <alignment vertical="center"/>
    </xf>
    <xf numFmtId="0" fontId="53"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1" fillId="24" borderId="93" xfId="0" applyFont="1" applyFill="1" applyBorder="1" applyAlignment="1">
      <alignment horizontal="center" vertical="center"/>
    </xf>
    <xf numFmtId="0" fontId="39" fillId="0" borderId="37" xfId="0" applyFont="1" applyBorder="1" applyAlignment="1">
      <alignment horizontal="center" vertical="center"/>
    </xf>
    <xf numFmtId="0" fontId="38" fillId="0" borderId="12" xfId="0" applyFont="1" applyBorder="1" applyAlignment="1">
      <alignment vertical="center" wrapText="1"/>
    </xf>
    <xf numFmtId="0" fontId="38" fillId="0" borderId="11" xfId="0" applyFont="1" applyBorder="1" applyAlignment="1">
      <alignment vertical="center" wrapText="1"/>
    </xf>
    <xf numFmtId="0" fontId="38" fillId="0" borderId="63" xfId="0" applyFont="1" applyBorder="1" applyAlignment="1">
      <alignment vertical="center" wrapText="1"/>
    </xf>
    <xf numFmtId="0" fontId="38" fillId="0" borderId="72" xfId="0" applyFont="1" applyBorder="1" applyAlignment="1">
      <alignment vertical="center" wrapText="1"/>
    </xf>
    <xf numFmtId="0" fontId="29" fillId="0" borderId="54" xfId="0" applyFont="1" applyBorder="1">
      <alignment vertical="center"/>
    </xf>
    <xf numFmtId="49" fontId="29" fillId="0" borderId="13" xfId="0" applyNumberFormat="1" applyFont="1" applyBorder="1">
      <alignment vertical="center"/>
    </xf>
    <xf numFmtId="178" fontId="29" fillId="24" borderId="45" xfId="28" applyNumberFormat="1" applyFont="1" applyFill="1" applyBorder="1" applyAlignment="1">
      <alignment vertical="center" wrapText="1"/>
    </xf>
    <xf numFmtId="0" fontId="29" fillId="0" borderId="31" xfId="0" applyFont="1" applyBorder="1">
      <alignment vertical="center"/>
    </xf>
    <xf numFmtId="49" fontId="29" fillId="0" borderId="31" xfId="0" applyNumberFormat="1" applyFont="1" applyBorder="1">
      <alignment vertical="center"/>
    </xf>
    <xf numFmtId="49" fontId="29" fillId="0" borderId="0" xfId="0" applyNumberFormat="1" applyFont="1">
      <alignment vertical="center"/>
    </xf>
    <xf numFmtId="178" fontId="29" fillId="24" borderId="0" xfId="28" applyNumberFormat="1" applyFont="1" applyFill="1" applyBorder="1" applyAlignment="1">
      <alignment vertical="center" wrapText="1"/>
    </xf>
    <xf numFmtId="0" fontId="56" fillId="0" borderId="0" xfId="98" applyFont="1" applyAlignment="1">
      <alignment vertical="center" wrapText="1"/>
    </xf>
    <xf numFmtId="9" fontId="43" fillId="0" borderId="0" xfId="28" applyFont="1" applyBorder="1">
      <alignment vertical="center"/>
    </xf>
    <xf numFmtId="9" fontId="56" fillId="0" borderId="0" xfId="98" applyNumberFormat="1" applyFont="1" applyAlignment="1">
      <alignment vertical="center"/>
    </xf>
    <xf numFmtId="2" fontId="43" fillId="0" borderId="0" xfId="0" applyNumberFormat="1" applyFont="1">
      <alignment vertical="center"/>
    </xf>
    <xf numFmtId="9" fontId="29" fillId="0" borderId="0" xfId="28" applyFont="1" applyBorder="1">
      <alignment vertical="center"/>
    </xf>
    <xf numFmtId="0" fontId="29" fillId="0" borderId="0" xfId="99" applyFont="1">
      <alignment vertical="center"/>
    </xf>
    <xf numFmtId="179" fontId="56" fillId="0" borderId="0" xfId="98" applyNumberFormat="1" applyFont="1" applyAlignment="1">
      <alignment vertical="center"/>
    </xf>
    <xf numFmtId="49" fontId="29" fillId="0" borderId="14" xfId="0" applyNumberFormat="1" applyFont="1" applyBorder="1">
      <alignment vertical="center"/>
    </xf>
    <xf numFmtId="178" fontId="29" fillId="0" borderId="54" xfId="28" applyNumberFormat="1" applyFont="1" applyBorder="1" applyAlignment="1">
      <alignment vertical="center" wrapText="1"/>
    </xf>
    <xf numFmtId="178" fontId="29" fillId="0" borderId="13"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4" xfId="28" applyNumberFormat="1" applyFont="1" applyBorder="1" applyAlignment="1">
      <alignment horizontal="right" vertical="center" wrapText="1"/>
    </xf>
    <xf numFmtId="178" fontId="29" fillId="0" borderId="13" xfId="28" applyNumberFormat="1" applyFont="1" applyBorder="1" applyAlignment="1">
      <alignment horizontal="right" vertical="center" wrapText="1"/>
    </xf>
    <xf numFmtId="178" fontId="29" fillId="0" borderId="14" xfId="28" applyNumberFormat="1" applyFont="1" applyBorder="1" applyAlignment="1">
      <alignment horizontal="right" vertical="center" wrapText="1"/>
    </xf>
    <xf numFmtId="178" fontId="29" fillId="0" borderId="84" xfId="28" applyNumberFormat="1" applyFont="1" applyBorder="1" applyAlignment="1">
      <alignment horizontal="right" vertical="center" wrapText="1"/>
    </xf>
    <xf numFmtId="178" fontId="29" fillId="0" borderId="80" xfId="28" applyNumberFormat="1" applyFont="1" applyBorder="1" applyAlignment="1">
      <alignment horizontal="right" vertical="center" wrapText="1"/>
    </xf>
    <xf numFmtId="0" fontId="29" fillId="0" borderId="80" xfId="43" applyFont="1" applyBorder="1" applyAlignment="1">
      <alignment horizontal="left" vertical="center" wrapText="1"/>
    </xf>
    <xf numFmtId="0" fontId="29" fillId="0" borderId="13" xfId="0" applyFont="1" applyBorder="1" applyAlignment="1">
      <alignment horizontal="right" vertical="center"/>
    </xf>
    <xf numFmtId="0" fontId="29" fillId="0" borderId="58" xfId="43" applyFont="1" applyBorder="1" applyAlignment="1">
      <alignment horizontal="left" vertical="center" wrapText="1"/>
    </xf>
    <xf numFmtId="0" fontId="29" fillId="0" borderId="45" xfId="28" applyNumberFormat="1" applyFont="1" applyFill="1" applyBorder="1" applyAlignment="1">
      <alignment horizontal="center" vertical="center" wrapText="1"/>
    </xf>
    <xf numFmtId="178" fontId="29" fillId="0" borderId="31" xfId="28" applyNumberFormat="1" applyFont="1" applyBorder="1" applyAlignment="1">
      <alignment vertical="center" wrapText="1"/>
    </xf>
    <xf numFmtId="178" fontId="29" fillId="0" borderId="31" xfId="28" applyNumberFormat="1" applyFont="1" applyBorder="1" applyAlignment="1">
      <alignment horizontal="right" vertical="center" wrapText="1"/>
    </xf>
    <xf numFmtId="0" fontId="29" fillId="0" borderId="31" xfId="0" applyFont="1" applyBorder="1" applyAlignment="1">
      <alignment horizontal="center" vertical="center" wrapText="1"/>
    </xf>
    <xf numFmtId="0" fontId="29" fillId="0" borderId="31" xfId="43" applyFont="1" applyBorder="1" applyAlignment="1">
      <alignment horizontal="left" vertical="center" wrapText="1"/>
    </xf>
    <xf numFmtId="0" fontId="29" fillId="0" borderId="31" xfId="0" applyFont="1" applyBorder="1" applyAlignment="1">
      <alignment horizontal="right" vertical="center"/>
    </xf>
    <xf numFmtId="178" fontId="29" fillId="0" borderId="31" xfId="50" applyNumberFormat="1" applyFont="1" applyBorder="1" applyAlignment="1">
      <alignment vertical="center" wrapText="1"/>
    </xf>
    <xf numFmtId="0" fontId="29" fillId="0" borderId="31" xfId="28" applyNumberFormat="1" applyFont="1" applyFill="1" applyBorder="1" applyAlignment="1">
      <alignment horizontal="center" vertical="center" wrapText="1"/>
    </xf>
    <xf numFmtId="178" fontId="29" fillId="0" borderId="0" xfId="28" applyNumberFormat="1" applyFont="1" applyBorder="1" applyAlignment="1">
      <alignment vertical="center" wrapText="1"/>
    </xf>
    <xf numFmtId="178" fontId="29" fillId="0" borderId="0" xfId="28" applyNumberFormat="1" applyFont="1" applyBorder="1" applyAlignment="1">
      <alignment horizontal="right" vertical="center" wrapText="1"/>
    </xf>
    <xf numFmtId="0" fontId="29" fillId="0" borderId="0" xfId="43" applyFont="1" applyAlignment="1">
      <alignment horizontal="left" vertical="center" wrapText="1"/>
    </xf>
    <xf numFmtId="0" fontId="29" fillId="0" borderId="0" xfId="0" applyFont="1" applyAlignment="1">
      <alignment horizontal="right" vertical="center"/>
    </xf>
    <xf numFmtId="178" fontId="29" fillId="0" borderId="0" xfId="50" applyNumberFormat="1" applyFont="1" applyBorder="1" applyAlignment="1">
      <alignment vertical="center" wrapText="1"/>
    </xf>
    <xf numFmtId="0" fontId="29" fillId="0" borderId="0" xfId="28" applyNumberFormat="1" applyFont="1" applyFill="1" applyBorder="1" applyAlignment="1">
      <alignment horizontal="center" vertical="center" wrapText="1"/>
    </xf>
    <xf numFmtId="0" fontId="29" fillId="0" borderId="0" xfId="43" applyFont="1" applyAlignment="1">
      <alignment vertical="center"/>
    </xf>
    <xf numFmtId="0" fontId="29" fillId="0" borderId="0" xfId="43" applyFont="1" applyAlignment="1">
      <alignment vertical="center" wrapText="1"/>
    </xf>
    <xf numFmtId="178" fontId="29" fillId="0" borderId="0" xfId="50" applyNumberFormat="1" applyFont="1" applyFill="1" applyBorder="1" applyAlignment="1">
      <alignment vertical="center" wrapText="1"/>
    </xf>
    <xf numFmtId="178" fontId="29" fillId="0" borderId="95" xfId="28" applyNumberFormat="1" applyFont="1" applyBorder="1" applyAlignment="1">
      <alignment vertical="center" wrapText="1"/>
    </xf>
    <xf numFmtId="178" fontId="29" fillId="0" borderId="94" xfId="28" applyNumberFormat="1" applyFont="1" applyBorder="1" applyAlignment="1">
      <alignment vertical="center" wrapText="1"/>
    </xf>
    <xf numFmtId="178" fontId="29" fillId="0" borderId="17" xfId="50" applyNumberFormat="1" applyFont="1" applyBorder="1" applyAlignment="1">
      <alignment vertical="center" wrapText="1"/>
    </xf>
    <xf numFmtId="178" fontId="29" fillId="0" borderId="29" xfId="50" applyNumberFormat="1" applyFont="1" applyBorder="1" applyAlignment="1">
      <alignment vertical="center" wrapText="1"/>
    </xf>
    <xf numFmtId="178" fontId="29" fillId="0" borderId="86" xfId="50" applyNumberFormat="1" applyFont="1" applyBorder="1" applyAlignment="1">
      <alignment vertical="center" wrapText="1"/>
    </xf>
    <xf numFmtId="0" fontId="29" fillId="0" borderId="81" xfId="43" applyFont="1" applyBorder="1" applyAlignment="1">
      <alignment vertical="center" wrapText="1"/>
    </xf>
    <xf numFmtId="178" fontId="29" fillId="0" borderId="81" xfId="50" applyNumberFormat="1" applyFont="1" applyBorder="1" applyAlignment="1">
      <alignment vertical="center" wrapText="1"/>
    </xf>
    <xf numFmtId="178" fontId="29" fillId="0" borderId="95" xfId="28" applyNumberFormat="1" applyFont="1" applyBorder="1" applyAlignment="1">
      <alignment horizontal="right" vertical="center" wrapText="1"/>
    </xf>
    <xf numFmtId="178" fontId="29" fillId="0" borderId="94" xfId="28" applyNumberFormat="1" applyFont="1" applyBorder="1" applyAlignment="1">
      <alignment horizontal="right" vertical="center" wrapText="1"/>
    </xf>
    <xf numFmtId="0" fontId="29" fillId="0" borderId="42" xfId="0" applyFont="1" applyBorder="1" applyAlignment="1">
      <alignment horizontal="right" vertical="center"/>
    </xf>
    <xf numFmtId="0" fontId="29" fillId="0" borderId="10" xfId="0" applyFont="1" applyBorder="1">
      <alignment vertical="center"/>
    </xf>
    <xf numFmtId="0" fontId="29" fillId="0" borderId="24" xfId="0" applyFont="1" applyBorder="1">
      <alignment vertical="center"/>
    </xf>
    <xf numFmtId="49" fontId="29" fillId="0" borderId="24" xfId="0" applyNumberFormat="1" applyFont="1" applyBorder="1">
      <alignment vertical="center"/>
    </xf>
    <xf numFmtId="0" fontId="33"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1" fillId="0" borderId="10" xfId="0" applyFont="1" applyBorder="1" applyAlignment="1">
      <alignment vertical="center" wrapText="1"/>
    </xf>
    <xf numFmtId="0" fontId="31" fillId="0" borderId="0" xfId="0" applyFont="1" applyAlignment="1">
      <alignment vertical="center" wrapText="1"/>
    </xf>
    <xf numFmtId="0" fontId="39" fillId="0" borderId="0" xfId="0" applyFont="1" applyAlignment="1">
      <alignment horizontal="center" vertical="center"/>
    </xf>
    <xf numFmtId="0" fontId="39" fillId="0" borderId="0" xfId="0" applyFont="1" applyAlignment="1">
      <alignment horizontal="left" vertical="center"/>
    </xf>
    <xf numFmtId="0" fontId="32" fillId="0" borderId="0" xfId="48" applyFill="1" applyBorder="1" applyAlignment="1" applyProtection="1">
      <alignment horizontal="left" vertical="center"/>
      <protection locked="0"/>
    </xf>
    <xf numFmtId="0" fontId="71" fillId="0" borderId="0" xfId="48" applyFont="1" applyFill="1" applyBorder="1" applyAlignment="1" applyProtection="1">
      <alignment horizontal="left" vertical="center"/>
      <protection locked="0"/>
    </xf>
    <xf numFmtId="0" fontId="93" fillId="0" borderId="0" xfId="0" applyFont="1" applyAlignment="1">
      <alignment horizontal="left" vertical="center"/>
    </xf>
    <xf numFmtId="0" fontId="35" fillId="0" borderId="0" xfId="0" applyFont="1" applyAlignment="1">
      <alignment horizontal="left" vertical="center"/>
    </xf>
    <xf numFmtId="0" fontId="93" fillId="0" borderId="0" xfId="0" applyFont="1" applyAlignment="1">
      <alignment horizontal="left" vertical="center" wrapText="1"/>
    </xf>
    <xf numFmtId="0" fontId="93" fillId="0" borderId="0" xfId="0" applyFont="1">
      <alignment vertical="center"/>
    </xf>
    <xf numFmtId="0" fontId="35" fillId="0" borderId="74" xfId="0" applyFont="1" applyBorder="1" applyAlignment="1">
      <alignment horizontal="left" vertical="center"/>
    </xf>
    <xf numFmtId="0" fontId="39" fillId="0" borderId="31" xfId="0" applyFont="1" applyBorder="1" applyAlignment="1">
      <alignment horizontal="left" vertical="center"/>
    </xf>
    <xf numFmtId="0" fontId="32" fillId="0" borderId="31" xfId="48" applyFill="1" applyBorder="1" applyAlignment="1" applyProtection="1">
      <alignment horizontal="left" vertical="center"/>
      <protection locked="0"/>
    </xf>
    <xf numFmtId="0" fontId="71" fillId="0" borderId="31" xfId="48" applyFont="1" applyFill="1" applyBorder="1" applyAlignment="1" applyProtection="1">
      <alignment horizontal="left" vertical="center"/>
      <protection locked="0"/>
    </xf>
    <xf numFmtId="0" fontId="36" fillId="0" borderId="31" xfId="0" applyFont="1" applyBorder="1" applyAlignment="1">
      <alignment horizontal="left" vertical="center"/>
    </xf>
    <xf numFmtId="0" fontId="33" fillId="0" borderId="31" xfId="0" applyFont="1" applyBorder="1" applyAlignment="1">
      <alignment horizontal="left" vertical="center"/>
    </xf>
    <xf numFmtId="0" fontId="39" fillId="0" borderId="81" xfId="0" applyFont="1" applyBorder="1" applyAlignment="1">
      <alignment horizontal="center" vertical="center"/>
    </xf>
    <xf numFmtId="0" fontId="39" fillId="0" borderId="77" xfId="0" applyFont="1" applyBorder="1" applyAlignment="1">
      <alignment horizontal="center" vertical="center"/>
    </xf>
    <xf numFmtId="0" fontId="39" fillId="0" borderId="78" xfId="0" applyFont="1" applyBorder="1" applyAlignment="1">
      <alignment horizontal="center" vertical="center"/>
    </xf>
    <xf numFmtId="0" fontId="93" fillId="0" borderId="78" xfId="0" applyFont="1" applyBorder="1" applyAlignment="1">
      <alignment horizontal="left" vertical="center" wrapText="1"/>
    </xf>
    <xf numFmtId="0" fontId="93" fillId="0" borderId="78" xfId="0" applyFont="1" applyBorder="1" applyAlignment="1">
      <alignment horizontal="left" vertical="center"/>
    </xf>
    <xf numFmtId="0" fontId="33" fillId="0" borderId="76" xfId="0" applyFont="1" applyBorder="1" applyAlignment="1">
      <alignment horizontal="left" vertical="center"/>
    </xf>
    <xf numFmtId="0" fontId="33" fillId="0" borderId="30" xfId="0" applyFont="1" applyBorder="1" applyAlignment="1">
      <alignment horizontal="left" vertical="center"/>
    </xf>
    <xf numFmtId="0" fontId="93" fillId="0" borderId="85" xfId="0" applyFont="1" applyBorder="1">
      <alignment vertical="center"/>
    </xf>
    <xf numFmtId="0" fontId="93" fillId="0" borderId="30" xfId="0" applyFont="1" applyBorder="1" applyAlignment="1">
      <alignment horizontal="left" vertical="center"/>
    </xf>
    <xf numFmtId="0" fontId="93" fillId="0" borderId="79" xfId="0" applyFont="1" applyBorder="1" applyAlignment="1">
      <alignment horizontal="left" vertical="center"/>
    </xf>
    <xf numFmtId="0" fontId="34" fillId="26" borderId="0" xfId="0" applyFont="1" applyFill="1" applyAlignment="1">
      <alignment horizontal="center" vertical="center"/>
    </xf>
    <xf numFmtId="0" fontId="28" fillId="0" borderId="0" xfId="0" applyFont="1" applyAlignment="1">
      <alignment horizontal="center" vertical="center" wrapText="1"/>
    </xf>
    <xf numFmtId="0" fontId="40" fillId="0" borderId="0" xfId="0" applyFont="1" applyAlignment="1" applyProtection="1">
      <alignment horizontal="center" vertical="center" wrapText="1"/>
      <protection locked="0"/>
    </xf>
    <xf numFmtId="176" fontId="36" fillId="0" borderId="0" xfId="0" applyNumberFormat="1" applyFont="1" applyAlignment="1">
      <alignment vertical="center" shrinkToFit="1"/>
    </xf>
    <xf numFmtId="177" fontId="33" fillId="0" borderId="63" xfId="0" applyNumberFormat="1" applyFont="1" applyBorder="1" applyAlignment="1">
      <alignment vertical="center" wrapText="1"/>
    </xf>
    <xf numFmtId="177" fontId="33" fillId="0" borderId="72" xfId="0" applyNumberFormat="1" applyFont="1" applyBorder="1" applyAlignment="1">
      <alignment vertical="center" wrapText="1"/>
    </xf>
    <xf numFmtId="0" fontId="43"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5" fillId="0" borderId="0" xfId="100" applyFont="1" applyAlignment="1">
      <alignment vertical="center"/>
    </xf>
    <xf numFmtId="0" fontId="2" fillId="0" borderId="0" xfId="102">
      <alignment vertical="center"/>
    </xf>
    <xf numFmtId="0" fontId="96" fillId="0" borderId="0" xfId="100" applyFont="1" applyAlignment="1">
      <alignment vertical="center"/>
    </xf>
    <xf numFmtId="58" fontId="96" fillId="0" borderId="0" xfId="100" applyNumberFormat="1" applyFont="1" applyAlignment="1">
      <alignment vertical="center"/>
    </xf>
    <xf numFmtId="0" fontId="9" fillId="0" borderId="0" xfId="102" applyFont="1">
      <alignment vertical="center"/>
    </xf>
    <xf numFmtId="0" fontId="96" fillId="0" borderId="0" xfId="100" applyFont="1" applyAlignment="1">
      <alignment horizontal="right" vertical="center"/>
    </xf>
    <xf numFmtId="0" fontId="96" fillId="0" borderId="0" xfId="100" applyFont="1" applyAlignment="1">
      <alignment vertical="center" shrinkToFit="1"/>
    </xf>
    <xf numFmtId="0" fontId="97" fillId="0" borderId="0" xfId="102" applyFont="1" applyAlignment="1">
      <alignment vertical="top"/>
    </xf>
    <xf numFmtId="0" fontId="97" fillId="0" borderId="0" xfId="102" applyFont="1">
      <alignment vertical="center"/>
    </xf>
    <xf numFmtId="0" fontId="95" fillId="0" borderId="0" xfId="102" applyFont="1">
      <alignment vertical="center"/>
    </xf>
    <xf numFmtId="0" fontId="95" fillId="0" borderId="0" xfId="100" applyFont="1" applyAlignment="1">
      <alignment horizontal="left" vertical="center"/>
    </xf>
    <xf numFmtId="0" fontId="95" fillId="0" borderId="0" xfId="102" applyFont="1" applyAlignment="1">
      <alignment horizontal="center" vertical="center"/>
    </xf>
    <xf numFmtId="0" fontId="95" fillId="0" borderId="0" xfId="102" applyFont="1" applyAlignment="1">
      <alignment horizontal="center" vertical="top"/>
    </xf>
    <xf numFmtId="0" fontId="95" fillId="0" borderId="0" xfId="102" applyFont="1" applyAlignment="1">
      <alignment horizontal="right" vertical="center"/>
    </xf>
    <xf numFmtId="0" fontId="95" fillId="0" borderId="0" xfId="102" applyFont="1" applyAlignment="1">
      <alignment horizontal="left" vertical="center"/>
    </xf>
    <xf numFmtId="0" fontId="39" fillId="25" borderId="12" xfId="0" applyFont="1" applyFill="1" applyBorder="1" applyAlignment="1" applyProtection="1">
      <alignment horizontal="center" vertical="center" wrapText="1"/>
      <protection locked="0"/>
    </xf>
    <xf numFmtId="0" fontId="39" fillId="25" borderId="40" xfId="0" applyFont="1" applyFill="1" applyBorder="1" applyAlignment="1" applyProtection="1">
      <alignment horizontal="center" vertical="center" wrapText="1"/>
      <protection locked="0"/>
    </xf>
    <xf numFmtId="0" fontId="39" fillId="25" borderId="37" xfId="0" applyFont="1" applyFill="1" applyBorder="1" applyAlignment="1" applyProtection="1">
      <alignment horizontal="center" vertical="center" wrapText="1"/>
      <protection locked="0"/>
    </xf>
    <xf numFmtId="0" fontId="39" fillId="25" borderId="90" xfId="0" applyFont="1" applyFill="1" applyBorder="1" applyAlignment="1" applyProtection="1">
      <alignment horizontal="center" vertical="center" wrapText="1"/>
      <protection locked="0"/>
    </xf>
    <xf numFmtId="0" fontId="39" fillId="25" borderId="12" xfId="0" applyFont="1" applyFill="1" applyBorder="1" applyAlignment="1" applyProtection="1">
      <alignment vertical="center" wrapText="1"/>
      <protection locked="0"/>
    </xf>
    <xf numFmtId="0" fontId="39" fillId="25" borderId="29" xfId="0" applyFont="1" applyFill="1" applyBorder="1" applyAlignment="1" applyProtection="1">
      <alignment vertical="center" wrapText="1"/>
      <protection locked="0"/>
    </xf>
    <xf numFmtId="0" fontId="39" fillId="25" borderId="11" xfId="0" applyFont="1" applyFill="1" applyBorder="1" applyAlignment="1" applyProtection="1">
      <alignment vertical="center" wrapText="1"/>
      <protection locked="0"/>
    </xf>
    <xf numFmtId="0" fontId="39" fillId="25" borderId="42" xfId="0" applyFont="1" applyFill="1" applyBorder="1" applyProtection="1">
      <alignment vertical="center"/>
      <protection locked="0"/>
    </xf>
    <xf numFmtId="0" fontId="29" fillId="0" borderId="0" xfId="0" applyFont="1" applyAlignment="1">
      <alignment horizontal="left" vertical="center" wrapText="1"/>
    </xf>
    <xf numFmtId="49" fontId="39" fillId="25" borderId="55" xfId="0" applyNumberFormat="1" applyFont="1" applyFill="1" applyBorder="1" applyAlignment="1" applyProtection="1">
      <alignment horizontal="center" vertical="center"/>
      <protection locked="0"/>
    </xf>
    <xf numFmtId="49" fontId="39" fillId="25" borderId="42" xfId="0" applyNumberFormat="1" applyFont="1" applyFill="1" applyBorder="1" applyAlignment="1" applyProtection="1">
      <alignment horizontal="center" vertical="center"/>
      <protection locked="0"/>
    </xf>
    <xf numFmtId="49" fontId="39" fillId="25" borderId="36" xfId="0" applyNumberFormat="1" applyFont="1" applyFill="1" applyBorder="1" applyAlignment="1" applyProtection="1">
      <alignment horizontal="center" vertical="center"/>
      <protection locked="0"/>
    </xf>
    <xf numFmtId="49" fontId="39" fillId="25" borderId="29" xfId="0" applyNumberFormat="1" applyFont="1" applyFill="1" applyBorder="1" applyAlignment="1" applyProtection="1">
      <alignment horizontal="center" vertical="center"/>
      <protection locked="0"/>
    </xf>
    <xf numFmtId="49" fontId="39" fillId="25" borderId="11" xfId="0" applyNumberFormat="1" applyFont="1" applyFill="1" applyBorder="1" applyAlignment="1" applyProtection="1">
      <alignment horizontal="center" vertical="center"/>
      <protection locked="0"/>
    </xf>
    <xf numFmtId="0" fontId="39" fillId="0" borderId="14" xfId="0" applyFont="1" applyBorder="1" applyAlignment="1">
      <alignment horizontal="center" vertical="center" wrapText="1"/>
    </xf>
    <xf numFmtId="0" fontId="39" fillId="0" borderId="88"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13" xfId="0" applyFont="1" applyBorder="1" applyAlignment="1">
      <alignment horizontal="center" vertical="center"/>
    </xf>
    <xf numFmtId="0" fontId="39" fillId="0" borderId="42" xfId="0" applyFont="1" applyBorder="1" applyAlignment="1">
      <alignment horizontal="center" vertical="center"/>
    </xf>
    <xf numFmtId="0" fontId="39" fillId="0" borderId="86" xfId="0" applyFont="1" applyBorder="1" applyAlignment="1">
      <alignment horizontal="center" vertical="center" wrapText="1"/>
    </xf>
    <xf numFmtId="0" fontId="39" fillId="0" borderId="78"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49" fontId="39" fillId="25" borderId="44" xfId="0" applyNumberFormat="1" applyFont="1" applyFill="1" applyBorder="1" applyAlignment="1" applyProtection="1">
      <alignment horizontal="center" vertical="center"/>
      <protection locked="0"/>
    </xf>
    <xf numFmtId="49" fontId="39" fillId="25" borderId="10" xfId="0" applyNumberFormat="1" applyFont="1" applyFill="1" applyBorder="1" applyAlignment="1" applyProtection="1">
      <alignment horizontal="center" vertical="center"/>
      <protection locked="0"/>
    </xf>
    <xf numFmtId="49" fontId="39" fillId="25" borderId="35" xfId="0" applyNumberFormat="1" applyFont="1" applyFill="1" applyBorder="1" applyAlignment="1" applyProtection="1">
      <alignment horizontal="center" vertical="center"/>
      <protection locked="0"/>
    </xf>
    <xf numFmtId="49" fontId="39" fillId="25" borderId="24" xfId="0" applyNumberFormat="1" applyFont="1" applyFill="1" applyBorder="1" applyAlignment="1" applyProtection="1">
      <alignment horizontal="center" vertical="center"/>
      <protection locked="0"/>
    </xf>
    <xf numFmtId="0" fontId="39" fillId="25" borderId="10" xfId="0" applyFont="1" applyFill="1" applyBorder="1" applyProtection="1">
      <alignment vertical="center"/>
      <protection locked="0"/>
    </xf>
    <xf numFmtId="0" fontId="33" fillId="0" borderId="0" xfId="0" applyFont="1" applyAlignment="1">
      <alignment horizontal="left" vertical="top" wrapText="1"/>
    </xf>
    <xf numFmtId="0" fontId="39" fillId="25" borderId="37" xfId="0" applyFont="1" applyFill="1" applyBorder="1" applyAlignment="1" applyProtection="1">
      <alignment vertical="center" wrapText="1"/>
      <protection locked="0"/>
    </xf>
    <xf numFmtId="0" fontId="39" fillId="25" borderId="33" xfId="0" applyFont="1" applyFill="1" applyBorder="1" applyAlignment="1" applyProtection="1">
      <alignment vertical="center" wrapText="1"/>
      <protection locked="0"/>
    </xf>
    <xf numFmtId="0" fontId="39" fillId="25" borderId="34" xfId="0" applyFont="1" applyFill="1" applyBorder="1" applyAlignment="1" applyProtection="1">
      <alignment vertical="center" wrapText="1"/>
      <protection locked="0"/>
    </xf>
    <xf numFmtId="176" fontId="36" fillId="25" borderId="36" xfId="0" applyNumberFormat="1" applyFont="1" applyFill="1" applyBorder="1" applyAlignment="1" applyProtection="1">
      <alignment horizontal="left" vertical="center" shrinkToFit="1"/>
      <protection locked="0"/>
    </xf>
    <xf numFmtId="176" fontId="36" fillId="25" borderId="40" xfId="0" applyNumberFormat="1" applyFont="1" applyFill="1" applyBorder="1" applyAlignment="1" applyProtection="1">
      <alignment horizontal="left" vertical="center" shrinkToFit="1"/>
      <protection locked="0"/>
    </xf>
    <xf numFmtId="176" fontId="36" fillId="25" borderId="74" xfId="0" applyNumberFormat="1" applyFont="1" applyFill="1" applyBorder="1" applyAlignment="1" applyProtection="1">
      <alignment horizontal="left" vertical="center" shrinkToFit="1"/>
      <protection locked="0"/>
    </xf>
    <xf numFmtId="176" fontId="36" fillId="25" borderId="76" xfId="0" applyNumberFormat="1" applyFont="1" applyFill="1" applyBorder="1" applyAlignment="1" applyProtection="1">
      <alignment horizontal="left" vertical="center" shrinkToFit="1"/>
      <protection locked="0"/>
    </xf>
    <xf numFmtId="0" fontId="39" fillId="25" borderId="42" xfId="0" applyFont="1" applyFill="1" applyBorder="1" applyAlignment="1" applyProtection="1">
      <alignment vertical="center" wrapText="1"/>
      <protection locked="0"/>
    </xf>
    <xf numFmtId="0" fontId="39" fillId="25" borderId="24" xfId="0" applyFont="1" applyFill="1" applyBorder="1" applyProtection="1">
      <alignment vertical="center"/>
      <protection locked="0"/>
    </xf>
    <xf numFmtId="0" fontId="41" fillId="0" borderId="0" xfId="0" applyFont="1" applyAlignment="1">
      <alignment horizontal="left" vertical="center" wrapText="1"/>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6" fillId="25" borderId="10" xfId="0" applyFont="1" applyFill="1" applyBorder="1" applyAlignment="1" applyProtection="1">
      <alignment horizontal="center" vertical="center" wrapText="1"/>
      <protection locked="0"/>
    </xf>
    <xf numFmtId="0" fontId="36" fillId="25" borderId="10" xfId="0" applyFont="1" applyFill="1" applyBorder="1" applyAlignment="1" applyProtection="1">
      <alignment horizontal="center" vertical="center"/>
      <protection locked="0"/>
    </xf>
    <xf numFmtId="0" fontId="39" fillId="0" borderId="10" xfId="0" applyFont="1" applyBorder="1" applyAlignment="1">
      <alignment horizontal="left" vertical="center"/>
    </xf>
    <xf numFmtId="0" fontId="36" fillId="0" borderId="0" xfId="0" applyFont="1" applyAlignment="1">
      <alignment horizontal="center" vertical="center"/>
    </xf>
    <xf numFmtId="0" fontId="31" fillId="0" borderId="0" xfId="0" applyFont="1" applyAlignment="1">
      <alignment horizontal="left" vertical="center" wrapText="1"/>
    </xf>
    <xf numFmtId="0" fontId="42" fillId="0" borderId="0" xfId="0" applyFont="1" applyAlignment="1">
      <alignment horizontal="left" vertical="center" wrapText="1"/>
    </xf>
    <xf numFmtId="0" fontId="31" fillId="0" borderId="0" xfId="0" applyFont="1" applyAlignment="1">
      <alignment horizontal="left" vertical="top" wrapText="1"/>
    </xf>
    <xf numFmtId="49" fontId="31" fillId="25" borderId="12"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96" xfId="0" applyNumberFormat="1" applyFont="1" applyFill="1" applyBorder="1" applyAlignment="1" applyProtection="1">
      <alignment horizontal="center" vertical="center"/>
      <protection locked="0"/>
    </xf>
    <xf numFmtId="49" fontId="31" fillId="25" borderId="92"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41" fillId="0" borderId="0" xfId="0" applyFont="1" applyAlignment="1">
      <alignment horizontal="left" vertical="center"/>
    </xf>
    <xf numFmtId="0" fontId="31" fillId="0" borderId="10" xfId="0" applyFont="1" applyBorder="1" applyAlignment="1">
      <alignment horizontal="center" vertical="center" wrapText="1"/>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2" xfId="0" applyFont="1" applyBorder="1" applyAlignment="1">
      <alignment horizontal="left" vertical="center"/>
    </xf>
    <xf numFmtId="0" fontId="39" fillId="0" borderId="48" xfId="0" applyFont="1" applyBorder="1" applyAlignment="1">
      <alignment horizontal="center" vertical="center"/>
    </xf>
    <xf numFmtId="0" fontId="39" fillId="0" borderId="10" xfId="0" applyFont="1" applyBorder="1" applyAlignment="1">
      <alignment horizontal="left" vertical="center" wrapText="1"/>
    </xf>
    <xf numFmtId="0" fontId="36" fillId="25" borderId="12" xfId="0" applyFont="1" applyFill="1" applyBorder="1" applyAlignment="1" applyProtection="1">
      <alignment horizontal="left" vertical="center" wrapText="1"/>
      <protection locked="0"/>
    </xf>
    <xf numFmtId="0" fontId="36" fillId="25" borderId="29" xfId="0" applyFont="1" applyFill="1" applyBorder="1" applyAlignment="1" applyProtection="1">
      <alignment horizontal="left" vertical="center" wrapText="1"/>
      <protection locked="0"/>
    </xf>
    <xf numFmtId="0" fontId="36" fillId="25" borderId="11" xfId="0" applyFont="1" applyFill="1" applyBorder="1" applyAlignment="1" applyProtection="1">
      <alignment horizontal="left" vertical="center" wrapText="1"/>
      <protection locked="0"/>
    </xf>
    <xf numFmtId="0" fontId="36" fillId="25" borderId="12" xfId="0" applyFont="1" applyFill="1" applyBorder="1" applyAlignment="1" applyProtection="1">
      <alignment horizontal="left" vertical="center"/>
      <protection locked="0"/>
    </xf>
    <xf numFmtId="0" fontId="36" fillId="25" borderId="29" xfId="0" applyFont="1" applyFill="1" applyBorder="1" applyAlignment="1" applyProtection="1">
      <alignment horizontal="left" vertical="center"/>
      <protection locked="0"/>
    </xf>
    <xf numFmtId="0" fontId="36" fillId="25"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9" fillId="25" borderId="22" xfId="0" applyFont="1" applyFill="1" applyBorder="1" applyAlignment="1" applyProtection="1">
      <alignment horizontal="center" vertical="center"/>
      <protection locked="0"/>
    </xf>
    <xf numFmtId="0" fontId="39" fillId="25" borderId="25" xfId="0" applyFont="1" applyFill="1" applyBorder="1" applyAlignment="1" applyProtection="1">
      <alignment horizontal="center" vertical="center"/>
      <protection locked="0"/>
    </xf>
    <xf numFmtId="0" fontId="39" fillId="25" borderId="26" xfId="0" applyFont="1" applyFill="1" applyBorder="1" applyAlignment="1" applyProtection="1">
      <alignment horizontal="center" vertical="center"/>
      <protection locked="0"/>
    </xf>
    <xf numFmtId="0" fontId="93" fillId="0" borderId="0" xfId="0" applyFont="1" applyAlignment="1">
      <alignment horizontal="left" vertical="center"/>
    </xf>
    <xf numFmtId="0" fontId="93" fillId="0" borderId="30" xfId="0" applyFont="1" applyBorder="1" applyAlignment="1">
      <alignment horizontal="left" vertical="center"/>
    </xf>
    <xf numFmtId="0" fontId="39" fillId="0" borderId="0" xfId="0" applyFont="1" applyAlignment="1">
      <alignment horizontal="left" vertical="center"/>
    </xf>
    <xf numFmtId="0" fontId="39" fillId="0" borderId="30" xfId="0" applyFont="1" applyBorder="1" applyAlignment="1">
      <alignment horizontal="left" vertical="center"/>
    </xf>
    <xf numFmtId="0" fontId="39" fillId="25" borderId="56" xfId="0" applyFont="1" applyFill="1" applyBorder="1" applyAlignment="1" applyProtection="1">
      <alignment horizontal="center" vertical="center"/>
      <protection locked="0"/>
    </xf>
    <xf numFmtId="0" fontId="34" fillId="0" borderId="0" xfId="0" applyFont="1" applyAlignment="1">
      <alignment horizontal="center" vertical="center" wrapText="1"/>
    </xf>
    <xf numFmtId="0" fontId="36" fillId="0" borderId="0" xfId="0" applyFont="1" applyAlignment="1" applyProtection="1">
      <alignment horizontal="center" vertical="center"/>
      <protection locked="0"/>
    </xf>
    <xf numFmtId="0" fontId="39" fillId="0" borderId="13" xfId="0" applyFont="1" applyBorder="1" applyAlignment="1">
      <alignment horizontal="center" vertical="center" wrapText="1" shrinkToFit="1"/>
    </xf>
    <xf numFmtId="0" fontId="39" fillId="0" borderId="42" xfId="0" applyFont="1" applyBorder="1" applyAlignment="1">
      <alignment horizontal="center" vertical="center" wrapText="1" shrinkToFit="1"/>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2"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71" fillId="25" borderId="29"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93" fillId="0" borderId="22" xfId="0" applyFont="1" applyBorder="1" applyAlignment="1">
      <alignment horizontal="left" vertical="center"/>
    </xf>
    <xf numFmtId="0" fontId="93" fillId="0" borderId="25" xfId="0" applyFont="1" applyBorder="1" applyAlignment="1">
      <alignment horizontal="left" vertical="center"/>
    </xf>
    <xf numFmtId="0" fontId="94" fillId="0" borderId="22" xfId="0" applyFont="1" applyBorder="1" applyAlignment="1">
      <alignment horizontal="left" vertical="center" wrapText="1"/>
    </xf>
    <xf numFmtId="0" fontId="94" fillId="0" borderId="25" xfId="0" applyFont="1" applyBorder="1" applyAlignment="1">
      <alignment horizontal="left" vertical="center" wrapText="1"/>
    </xf>
    <xf numFmtId="0" fontId="39" fillId="0" borderId="31" xfId="0" applyFont="1" applyBorder="1" applyAlignment="1">
      <alignment horizontal="left" vertical="center" wrapText="1"/>
    </xf>
    <xf numFmtId="0" fontId="28" fillId="0" borderId="37"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73" xfId="0" applyFont="1" applyBorder="1" applyAlignment="1">
      <alignment horizontal="center" vertical="center" wrapText="1"/>
    </xf>
    <xf numFmtId="0" fontId="28" fillId="0" borderId="97" xfId="0" applyFont="1" applyBorder="1" applyAlignment="1">
      <alignment horizontal="center" vertical="center" wrapText="1"/>
    </xf>
    <xf numFmtId="0" fontId="93" fillId="0" borderId="0" xfId="0" applyFont="1" applyAlignment="1">
      <alignment horizontal="left" vertical="center" wrapText="1"/>
    </xf>
    <xf numFmtId="0" fontId="39" fillId="25" borderId="22" xfId="0" applyFont="1" applyFill="1" applyBorder="1" applyAlignment="1" applyProtection="1">
      <alignment horizontal="left" vertical="center"/>
      <protection locked="0"/>
    </xf>
    <xf numFmtId="0" fontId="39" fillId="25" borderId="25" xfId="0" applyFont="1" applyFill="1" applyBorder="1" applyAlignment="1" applyProtection="1">
      <alignment horizontal="left" vertical="center"/>
      <protection locked="0"/>
    </xf>
    <xf numFmtId="0" fontId="39" fillId="25" borderId="26" xfId="0" applyFont="1" applyFill="1" applyBorder="1" applyAlignment="1" applyProtection="1">
      <alignment horizontal="left" vertical="center"/>
      <protection locked="0"/>
    </xf>
    <xf numFmtId="0" fontId="28" fillId="25" borderId="22" xfId="0" applyFont="1" applyFill="1" applyBorder="1" applyAlignment="1" applyProtection="1">
      <alignment horizontal="left" vertical="center"/>
      <protection locked="0"/>
    </xf>
    <xf numFmtId="0" fontId="28" fillId="25" borderId="25" xfId="0" applyFont="1" applyFill="1" applyBorder="1" applyAlignment="1" applyProtection="1">
      <alignment horizontal="left" vertical="center"/>
      <protection locked="0"/>
    </xf>
    <xf numFmtId="0" fontId="28" fillId="25" borderId="26" xfId="0" applyFont="1" applyFill="1" applyBorder="1" applyAlignment="1" applyProtection="1">
      <alignment horizontal="left" vertical="center"/>
      <protection locked="0"/>
    </xf>
    <xf numFmtId="0" fontId="39" fillId="0" borderId="14" xfId="0" applyFont="1" applyBorder="1" applyAlignment="1">
      <alignment horizontal="center" vertical="center" textRotation="255"/>
    </xf>
    <xf numFmtId="0" fontId="39" fillId="0" borderId="67" xfId="0" applyFont="1" applyBorder="1" applyAlignment="1">
      <alignment horizontal="center" vertical="center" textRotation="255"/>
    </xf>
    <xf numFmtId="0" fontId="39" fillId="0" borderId="0" xfId="0" applyFont="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39" fillId="0" borderId="72" xfId="0" applyFont="1" applyBorder="1" applyAlignment="1">
      <alignment horizontal="center" vertical="center" wrapText="1"/>
    </xf>
    <xf numFmtId="0" fontId="28" fillId="0" borderId="0" xfId="0" applyFont="1" applyAlignment="1">
      <alignment horizontal="center" vertical="center" wrapText="1"/>
    </xf>
    <xf numFmtId="176" fontId="36" fillId="25" borderId="36" xfId="0" applyNumberFormat="1" applyFont="1" applyFill="1" applyBorder="1" applyAlignment="1" applyProtection="1">
      <alignment horizontal="center" vertical="center" shrinkToFit="1"/>
      <protection locked="0"/>
    </xf>
    <xf numFmtId="176" fontId="36" fillId="25" borderId="40" xfId="0" applyNumberFormat="1" applyFont="1" applyFill="1" applyBorder="1" applyAlignment="1" applyProtection="1">
      <alignment horizontal="center" vertical="center" shrinkToFit="1"/>
      <protection locked="0"/>
    </xf>
    <xf numFmtId="176" fontId="36" fillId="25" borderId="77" xfId="0" applyNumberFormat="1" applyFont="1" applyFill="1" applyBorder="1" applyAlignment="1" applyProtection="1">
      <alignment horizontal="center" vertical="center" shrinkToFit="1"/>
      <protection locked="0"/>
    </xf>
    <xf numFmtId="176" fontId="36" fillId="25" borderId="79" xfId="0" applyNumberFormat="1" applyFont="1" applyFill="1" applyBorder="1" applyAlignment="1" applyProtection="1">
      <alignment horizontal="center" vertical="center" shrinkToFit="1"/>
      <protection locked="0"/>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38" fontId="43" fillId="24" borderId="10" xfId="34"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4" fillId="24" borderId="0" xfId="0" applyFont="1" applyFill="1" applyAlignment="1">
      <alignment horizontal="left" vertical="center"/>
    </xf>
    <xf numFmtId="0" fontId="43" fillId="24" borderId="10" xfId="0" applyFont="1" applyFill="1" applyBorder="1" applyAlignment="1">
      <alignment horizontal="center" vertical="center"/>
    </xf>
    <xf numFmtId="0" fontId="43" fillId="24" borderId="10" xfId="0" applyFont="1" applyFill="1" applyBorder="1" applyAlignment="1">
      <alignment horizontal="center" vertical="center" wrapText="1"/>
    </xf>
    <xf numFmtId="0" fontId="43" fillId="0" borderId="70" xfId="0" quotePrefix="1" applyFont="1" applyBorder="1" applyAlignment="1">
      <alignment horizontal="left" vertical="center"/>
    </xf>
    <xf numFmtId="0" fontId="43" fillId="0" borderId="71" xfId="0" quotePrefix="1" applyFont="1" applyBorder="1" applyAlignment="1">
      <alignment horizontal="left" vertical="center"/>
    </xf>
    <xf numFmtId="0" fontId="47" fillId="26" borderId="10" xfId="0" applyFont="1" applyFill="1" applyBorder="1" applyAlignment="1">
      <alignment horizontal="center" vertical="center"/>
    </xf>
    <xf numFmtId="0" fontId="43" fillId="28" borderId="12" xfId="0" applyFont="1" applyFill="1" applyBorder="1" applyAlignment="1">
      <alignment horizontal="left" vertical="center"/>
    </xf>
    <xf numFmtId="0" fontId="43" fillId="28" borderId="29" xfId="0" applyFont="1" applyFill="1" applyBorder="1" applyAlignment="1">
      <alignment horizontal="left" vertical="center"/>
    </xf>
    <xf numFmtId="0" fontId="43" fillId="28" borderId="11" xfId="0" applyFont="1" applyFill="1" applyBorder="1" applyAlignment="1">
      <alignment horizontal="left" vertical="center"/>
    </xf>
    <xf numFmtId="0" fontId="43" fillId="0" borderId="49" xfId="0" quotePrefix="1" applyFont="1" applyBorder="1" applyAlignment="1">
      <alignment horizontal="left" vertical="center"/>
    </xf>
    <xf numFmtId="0" fontId="43" fillId="0" borderId="38" xfId="0" quotePrefix="1" applyFont="1" applyBorder="1" applyAlignment="1">
      <alignment horizontal="left" vertical="center"/>
    </xf>
    <xf numFmtId="0" fontId="43" fillId="0" borderId="91" xfId="0" quotePrefix="1" applyFont="1" applyBorder="1" applyAlignment="1">
      <alignment horizontal="left" vertical="center"/>
    </xf>
    <xf numFmtId="0" fontId="43" fillId="0" borderId="82" xfId="0" quotePrefix="1" applyFont="1" applyBorder="1" applyAlignment="1">
      <alignment horizontal="left" vertical="center"/>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0" borderId="10" xfId="0" applyFont="1" applyBorder="1" applyAlignment="1">
      <alignment horizontal="center"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0" xfId="0" applyFont="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0" borderId="10" xfId="0" applyFont="1" applyBorder="1" applyAlignment="1">
      <alignment horizontal="left" vertical="center"/>
    </xf>
    <xf numFmtId="0" fontId="43" fillId="0" borderId="12" xfId="0" quotePrefix="1" applyFont="1" applyBorder="1" applyAlignment="1">
      <alignment horizontal="left" vertical="center"/>
    </xf>
    <xf numFmtId="0" fontId="43" fillId="0" borderId="29" xfId="0" quotePrefix="1" applyFont="1" applyBorder="1" applyAlignment="1">
      <alignment horizontal="left" vertical="center"/>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8" fillId="27" borderId="14" xfId="0" applyFont="1" applyFill="1" applyBorder="1" applyAlignment="1">
      <alignment horizontal="center" vertical="center" wrapText="1"/>
    </xf>
    <xf numFmtId="0" fontId="48" fillId="27" borderId="86" xfId="0" applyFont="1" applyFill="1" applyBorder="1" applyAlignment="1">
      <alignment horizontal="center" vertical="center" wrapText="1"/>
    </xf>
    <xf numFmtId="0" fontId="48" fillId="27" borderId="88" xfId="0" applyFont="1" applyFill="1" applyBorder="1" applyAlignment="1">
      <alignment horizontal="center" vertical="center" wrapText="1"/>
    </xf>
    <xf numFmtId="0" fontId="42" fillId="27" borderId="14" xfId="0" applyFont="1" applyFill="1" applyBorder="1" applyAlignment="1">
      <alignment horizontal="center" vertical="center"/>
    </xf>
    <xf numFmtId="0" fontId="42" fillId="27" borderId="86" xfId="0" applyFont="1" applyFill="1" applyBorder="1" applyAlignment="1">
      <alignment horizontal="center" vertical="center"/>
    </xf>
    <xf numFmtId="0" fontId="42" fillId="27" borderId="0" xfId="0" applyFont="1" applyFill="1" applyAlignment="1">
      <alignment horizontal="center" vertical="center"/>
    </xf>
    <xf numFmtId="0" fontId="42" fillId="27" borderId="15" xfId="0" applyFont="1" applyFill="1" applyBorder="1" applyAlignment="1">
      <alignment horizontal="center" vertical="center"/>
    </xf>
    <xf numFmtId="0" fontId="92" fillId="0" borderId="27" xfId="0" applyFont="1" applyBorder="1" applyAlignment="1">
      <alignment horizontal="left" vertical="center" wrapText="1"/>
    </xf>
    <xf numFmtId="0" fontId="92" fillId="0" borderId="29" xfId="0" applyFont="1" applyBorder="1" applyAlignment="1">
      <alignment horizontal="left" vertical="center" wrapText="1"/>
    </xf>
    <xf numFmtId="0" fontId="92" fillId="0" borderId="11" xfId="0" applyFont="1" applyBorder="1" applyAlignment="1">
      <alignment horizontal="left" vertical="center" wrapText="1"/>
    </xf>
    <xf numFmtId="0" fontId="37" fillId="0" borderId="0" xfId="0" applyFont="1" applyAlignment="1">
      <alignment horizontal="left" vertical="center" wrapText="1"/>
    </xf>
    <xf numFmtId="0" fontId="43" fillId="0" borderId="10" xfId="0" applyFont="1" applyBorder="1" applyAlignment="1">
      <alignment horizontal="center" vertical="center" wrapText="1"/>
    </xf>
    <xf numFmtId="0" fontId="41" fillId="24" borderId="0" xfId="0" applyFont="1" applyFill="1" applyAlignment="1">
      <alignment horizontal="left" vertical="center"/>
    </xf>
    <xf numFmtId="0" fontId="42" fillId="0" borderId="17" xfId="0" applyFont="1" applyBorder="1" applyAlignment="1">
      <alignment horizontal="left" vertical="center" wrapText="1"/>
    </xf>
    <xf numFmtId="0" fontId="42" fillId="0" borderId="47" xfId="0" applyFont="1" applyBorder="1" applyAlignment="1">
      <alignment horizontal="left" vertical="center" wrapText="1"/>
    </xf>
    <xf numFmtId="0" fontId="41" fillId="26" borderId="22" xfId="0" applyFont="1" applyFill="1" applyBorder="1" applyAlignment="1">
      <alignment horizontal="center" vertical="center" wrapText="1"/>
    </xf>
    <xf numFmtId="0" fontId="41" fillId="26" borderId="26" xfId="0" applyFont="1" applyFill="1" applyBorder="1" applyAlignment="1">
      <alignment horizontal="center" vertical="center" wrapText="1"/>
    </xf>
    <xf numFmtId="0" fontId="38" fillId="26" borderId="22" xfId="0" applyFont="1" applyFill="1" applyBorder="1" applyAlignment="1">
      <alignment horizontal="center" vertical="center"/>
    </xf>
    <xf numFmtId="0" fontId="38" fillId="26" borderId="26" xfId="0" applyFont="1" applyFill="1" applyBorder="1" applyAlignment="1">
      <alignment horizontal="center" vertical="center"/>
    </xf>
    <xf numFmtId="0" fontId="38" fillId="0" borderId="22" xfId="0" applyFont="1" applyBorder="1" applyAlignment="1">
      <alignment horizontal="center" vertical="center" wrapText="1"/>
    </xf>
    <xf numFmtId="0" fontId="38" fillId="0" borderId="25" xfId="0" applyFont="1" applyBorder="1" applyAlignment="1">
      <alignment horizontal="center" vertical="center" wrapText="1"/>
    </xf>
    <xf numFmtId="0" fontId="38" fillId="0" borderId="26" xfId="0" applyFont="1" applyBorder="1" applyAlignment="1">
      <alignment horizontal="center" vertical="center" wrapText="1"/>
    </xf>
    <xf numFmtId="0" fontId="92" fillId="0" borderId="14" xfId="0" applyFont="1" applyBorder="1" applyAlignment="1">
      <alignment horizontal="left" vertical="center" wrapText="1"/>
    </xf>
    <xf numFmtId="0" fontId="43" fillId="0" borderId="17" xfId="0" applyFont="1" applyBorder="1" applyAlignment="1">
      <alignment horizontal="left" vertical="center" wrapText="1"/>
    </xf>
    <xf numFmtId="0" fontId="92" fillId="0" borderId="17" xfId="0" applyFont="1" applyBorder="1" applyAlignment="1">
      <alignment horizontal="left" vertical="center" wrapText="1"/>
    </xf>
    <xf numFmtId="0" fontId="92" fillId="0" borderId="18" xfId="0" applyFont="1" applyBorder="1" applyAlignment="1">
      <alignment horizontal="left" vertical="center" wrapText="1"/>
    </xf>
    <xf numFmtId="0" fontId="37" fillId="24" borderId="49"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39" xfId="0" applyFont="1" applyFill="1" applyBorder="1" applyAlignment="1">
      <alignment horizontal="center" vertical="center" wrapText="1"/>
    </xf>
    <xf numFmtId="0" fontId="37" fillId="24" borderId="49" xfId="0" applyFont="1" applyFill="1" applyBorder="1" applyAlignment="1">
      <alignment horizontal="left" vertical="center"/>
    </xf>
    <xf numFmtId="0" fontId="37" fillId="24" borderId="38" xfId="0" applyFont="1" applyFill="1" applyBorder="1" applyAlignment="1">
      <alignment horizontal="left"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14" xfId="0" applyFont="1" applyFill="1" applyBorder="1" applyAlignment="1">
      <alignment horizontal="center" vertical="center" wrapText="1"/>
    </xf>
    <xf numFmtId="0" fontId="37" fillId="24" borderId="86" xfId="0" applyFont="1" applyFill="1" applyBorder="1" applyAlignment="1">
      <alignment horizontal="center" vertical="center" wrapText="1"/>
    </xf>
    <xf numFmtId="0" fontId="37" fillId="24" borderId="88" xfId="0" applyFont="1" applyFill="1" applyBorder="1" applyAlignment="1">
      <alignment horizontal="center" vertical="center" wrapText="1"/>
    </xf>
    <xf numFmtId="0" fontId="37" fillId="24" borderId="41" xfId="0" applyFont="1" applyFill="1" applyBorder="1" applyAlignment="1">
      <alignment horizontal="left" vertical="center"/>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67" fillId="0" borderId="83" xfId="0" applyFont="1" applyBorder="1" applyAlignment="1">
      <alignment horizontal="center" vertical="center"/>
    </xf>
    <xf numFmtId="0" fontId="77" fillId="24" borderId="0" xfId="0" applyFont="1" applyFill="1" applyAlignment="1">
      <alignment horizontal="left" vertical="center" shrinkToFit="1"/>
    </xf>
    <xf numFmtId="0" fontId="77" fillId="24" borderId="30" xfId="0" applyFont="1" applyFill="1" applyBorder="1" applyAlignment="1">
      <alignment horizontal="left" vertical="center" shrinkToFit="1"/>
    </xf>
    <xf numFmtId="0" fontId="37" fillId="24" borderId="49"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39" xfId="0" applyFont="1" applyFill="1" applyBorder="1" applyAlignment="1">
      <alignment horizontal="center" vertical="center"/>
    </xf>
    <xf numFmtId="0" fontId="37" fillId="24" borderId="49" xfId="0" applyFont="1" applyFill="1" applyBorder="1">
      <alignment vertical="center"/>
    </xf>
    <xf numFmtId="0" fontId="37" fillId="24" borderId="38" xfId="0" applyFont="1" applyFill="1" applyBorder="1">
      <alignment vertical="center"/>
    </xf>
    <xf numFmtId="0" fontId="35" fillId="24" borderId="51" xfId="0" applyFont="1" applyFill="1" applyBorder="1" applyAlignment="1">
      <alignment horizontal="center" vertical="center"/>
    </xf>
    <xf numFmtId="0" fontId="35" fillId="24" borderId="73" xfId="0" applyFont="1" applyFill="1" applyBorder="1" applyAlignment="1">
      <alignment horizontal="center" vertical="center"/>
    </xf>
    <xf numFmtId="0" fontId="38" fillId="24" borderId="22" xfId="0" applyFont="1" applyFill="1" applyBorder="1" applyAlignment="1">
      <alignment horizontal="left" vertical="center" wrapText="1"/>
    </xf>
    <xf numFmtId="0" fontId="35" fillId="24" borderId="52" xfId="0" applyFont="1" applyFill="1" applyBorder="1" applyAlignment="1">
      <alignment horizontal="center" vertical="center"/>
    </xf>
    <xf numFmtId="0" fontId="35"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8"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68"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7" xfId="0" applyFont="1" applyFill="1" applyBorder="1" applyAlignment="1">
      <alignment horizontal="center" vertical="center" wrapText="1"/>
    </xf>
    <xf numFmtId="0" fontId="33" fillId="24" borderId="68"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6" fillId="24" borderId="68" xfId="0" applyFont="1" applyFill="1" applyBorder="1" applyAlignment="1">
      <alignment horizontal="center" vertical="center" wrapText="1"/>
    </xf>
    <xf numFmtId="0" fontId="36" fillId="24" borderId="31" xfId="0" applyFont="1" applyFill="1" applyBorder="1" applyAlignment="1">
      <alignment horizontal="center" vertical="center" wrapText="1"/>
    </xf>
    <xf numFmtId="0" fontId="36" fillId="24" borderId="69" xfId="0" applyFont="1" applyFill="1" applyBorder="1" applyAlignment="1">
      <alignment horizontal="center" vertical="center" wrapText="1"/>
    </xf>
    <xf numFmtId="0" fontId="36" fillId="24" borderId="16" xfId="0" applyFont="1" applyFill="1" applyBorder="1" applyAlignment="1">
      <alignment horizontal="center" vertical="center" wrapText="1"/>
    </xf>
    <xf numFmtId="0" fontId="36" fillId="24" borderId="17" xfId="0" applyFont="1" applyFill="1" applyBorder="1" applyAlignment="1">
      <alignment horizontal="center" vertical="center" wrapText="1"/>
    </xf>
    <xf numFmtId="0" fontId="36"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0" fillId="0" borderId="42" xfId="0" applyBorder="1" applyAlignment="1">
      <alignment horizontal="left" vertical="center" wrapText="1"/>
    </xf>
    <xf numFmtId="0" fontId="77" fillId="24" borderId="0" xfId="0" applyFont="1" applyFill="1" applyAlignment="1">
      <alignment horizontal="left" vertical="center"/>
    </xf>
    <xf numFmtId="0" fontId="36" fillId="24" borderId="46" xfId="0" applyFont="1" applyFill="1" applyBorder="1" applyAlignment="1">
      <alignment horizontal="center" vertical="center" wrapText="1"/>
    </xf>
    <xf numFmtId="0" fontId="36" fillId="24" borderId="10" xfId="0" applyFont="1" applyFill="1" applyBorder="1" applyAlignment="1">
      <alignment horizontal="center" vertical="center" wrapText="1"/>
    </xf>
    <xf numFmtId="0" fontId="36" fillId="24" borderId="24" xfId="0" applyFont="1" applyFill="1" applyBorder="1" applyAlignment="1">
      <alignment horizontal="center" vertical="center" wrapText="1"/>
    </xf>
    <xf numFmtId="0" fontId="33" fillId="24" borderId="63" xfId="0" applyFont="1" applyFill="1" applyBorder="1" applyAlignment="1">
      <alignment horizontal="center" vertical="center" textRotation="255" wrapText="1" shrinkToFit="1"/>
    </xf>
    <xf numFmtId="0" fontId="33" fillId="24" borderId="48" xfId="0" applyFont="1" applyFill="1" applyBorder="1" applyAlignment="1">
      <alignment horizontal="center" vertical="center" textRotation="255" wrapText="1" shrinkToFit="1"/>
    </xf>
    <xf numFmtId="0" fontId="33" fillId="24" borderId="72" xfId="0" applyFont="1" applyFill="1" applyBorder="1" applyAlignment="1">
      <alignment horizontal="center" vertical="center" textRotation="255" wrapText="1" shrinkToFit="1"/>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6" fillId="24" borderId="13" xfId="0" applyFont="1" applyFill="1" applyBorder="1">
      <alignment vertical="center"/>
    </xf>
    <xf numFmtId="0" fontId="36" fillId="24" borderId="14" xfId="0" applyFont="1" applyFill="1" applyBorder="1">
      <alignment vertical="center"/>
    </xf>
    <xf numFmtId="0" fontId="33" fillId="24" borderId="74" xfId="0" applyFont="1" applyFill="1" applyBorder="1" applyAlignment="1">
      <alignment horizontal="center" vertical="center" textRotation="255"/>
    </xf>
    <xf numFmtId="0" fontId="33" fillId="24" borderId="81" xfId="0" applyFont="1" applyFill="1" applyBorder="1" applyAlignment="1">
      <alignment horizontal="center" vertical="center" textRotation="255"/>
    </xf>
    <xf numFmtId="0" fontId="33" fillId="24" borderId="77"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8"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8"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12" xfId="0" applyFont="1" applyFill="1" applyBorder="1" applyAlignment="1">
      <alignment horizontal="left" vertical="center"/>
    </xf>
    <xf numFmtId="0" fontId="36"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86" xfId="99" applyFont="1" applyFill="1" applyBorder="1" applyAlignment="1">
      <alignment horizontal="left"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9" fillId="24" borderId="12" xfId="0" applyFont="1" applyFill="1" applyBorder="1" applyAlignment="1">
      <alignment horizontal="left" vertical="center" wrapText="1"/>
    </xf>
    <xf numFmtId="0" fontId="89" fillId="24" borderId="12" xfId="0" applyFont="1" applyFill="1" applyBorder="1" applyAlignment="1">
      <alignment horizontal="left" vertical="center"/>
    </xf>
    <xf numFmtId="0" fontId="89" fillId="24" borderId="10" xfId="0" applyFont="1" applyFill="1" applyBorder="1" applyAlignment="1">
      <alignment horizontal="left" vertical="center"/>
    </xf>
    <xf numFmtId="0" fontId="89" fillId="24" borderId="14"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shrinkToFit="1"/>
    </xf>
    <xf numFmtId="0" fontId="86" fillId="24" borderId="11" xfId="99" applyFont="1" applyFill="1" applyBorder="1" applyAlignment="1">
      <alignment horizontal="center" vertical="center" shrinkToFit="1"/>
    </xf>
    <xf numFmtId="0" fontId="89"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90" fillId="24" borderId="0" xfId="0" applyFont="1" applyFill="1" applyAlignment="1">
      <alignment horizontal="left" vertical="center" wrapText="1"/>
    </xf>
    <xf numFmtId="0" fontId="89" fillId="24" borderId="10" xfId="0" applyFont="1" applyFill="1" applyBorder="1" applyAlignment="1">
      <alignment horizontal="center" vertical="center"/>
    </xf>
    <xf numFmtId="0" fontId="29" fillId="0" borderId="60" xfId="0" applyFont="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6"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43" xfId="43" applyFont="1" applyBorder="1" applyAlignment="1">
      <alignment horizontal="center" vertical="center" wrapText="1"/>
    </xf>
    <xf numFmtId="0" fontId="29" fillId="0" borderId="36" xfId="43" applyFont="1" applyBorder="1" applyAlignment="1">
      <alignment horizontal="center" vertical="center" wrapText="1"/>
    </xf>
    <xf numFmtId="0" fontId="29" fillId="0" borderId="28" xfId="43" applyFont="1" applyBorder="1" applyAlignment="1">
      <alignment horizontal="center" vertical="center" wrapText="1"/>
    </xf>
    <xf numFmtId="0" fontId="29" fillId="0" borderId="0" xfId="0" applyFont="1" applyAlignment="1">
      <alignment horizontal="left" vertical="top" wrapText="1"/>
    </xf>
    <xf numFmtId="0" fontId="29" fillId="0" borderId="32"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60" xfId="43" applyFont="1" applyBorder="1" applyAlignment="1">
      <alignment horizontal="center" vertical="center" wrapText="1"/>
    </xf>
    <xf numFmtId="0" fontId="29" fillId="0" borderId="61" xfId="43" applyFont="1" applyBorder="1" applyAlignment="1">
      <alignment horizontal="center" vertical="center" wrapText="1"/>
    </xf>
    <xf numFmtId="0" fontId="29" fillId="0" borderId="62" xfId="43" applyFont="1" applyBorder="1" applyAlignment="1">
      <alignment horizontal="center" vertical="center" wrapText="1"/>
    </xf>
    <xf numFmtId="0" fontId="29" fillId="0" borderId="74"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77" xfId="43" applyFont="1" applyBorder="1" applyAlignment="1">
      <alignment horizontal="center" vertical="center" wrapText="1"/>
    </xf>
    <xf numFmtId="0" fontId="29" fillId="0" borderId="31" xfId="43" applyFont="1" applyBorder="1" applyAlignment="1">
      <alignment horizontal="center" vertical="center" wrapText="1"/>
    </xf>
    <xf numFmtId="0" fontId="29" fillId="0" borderId="0" xfId="43" applyFont="1" applyAlignment="1">
      <alignment horizontal="center" vertical="center" wrapText="1"/>
    </xf>
    <xf numFmtId="0" fontId="29" fillId="0" borderId="78" xfId="43" applyFont="1" applyBorder="1" applyAlignment="1">
      <alignment horizontal="center" vertical="center" wrapText="1"/>
    </xf>
    <xf numFmtId="49" fontId="56" fillId="0" borderId="32" xfId="0" applyNumberFormat="1" applyFont="1" applyBorder="1" applyAlignment="1">
      <alignment horizontal="center" vertical="center"/>
    </xf>
    <xf numFmtId="49" fontId="56" fillId="0" borderId="44" xfId="0" applyNumberFormat="1" applyFont="1" applyBorder="1" applyAlignment="1">
      <alignment horizontal="center" vertical="center"/>
    </xf>
    <xf numFmtId="49" fontId="56" fillId="0" borderId="35" xfId="0" applyNumberFormat="1" applyFont="1" applyBorder="1" applyAlignment="1">
      <alignment horizontal="center" vertical="center"/>
    </xf>
    <xf numFmtId="49" fontId="56" fillId="0" borderId="57" xfId="0" applyNumberFormat="1" applyFont="1" applyBorder="1" applyAlignment="1">
      <alignment horizontal="center" vertical="center"/>
    </xf>
    <xf numFmtId="49" fontId="56" fillId="0" borderId="12" xfId="0" applyNumberFormat="1" applyFont="1" applyBorder="1" applyAlignment="1">
      <alignment horizontal="center" vertical="center"/>
    </xf>
    <xf numFmtId="49" fontId="56" fillId="0" borderId="37" xfId="0" applyNumberFormat="1" applyFont="1" applyBorder="1" applyAlignment="1">
      <alignment horizontal="center" vertical="center"/>
    </xf>
    <xf numFmtId="0" fontId="29" fillId="0" borderId="32" xfId="0" applyFont="1" applyBorder="1" applyAlignment="1">
      <alignment horizontal="center" vertical="center"/>
    </xf>
    <xf numFmtId="0" fontId="29" fillId="0" borderId="46" xfId="0" applyFont="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89"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0" xfId="0" applyFont="1" applyBorder="1" applyAlignment="1">
      <alignment horizontal="center" vertical="center" wrapText="1"/>
    </xf>
    <xf numFmtId="58" fontId="95" fillId="31" borderId="0" xfId="100" applyNumberFormat="1" applyFont="1" applyFill="1" applyAlignment="1">
      <alignment vertical="center"/>
    </xf>
    <xf numFmtId="0" fontId="95" fillId="31" borderId="0" xfId="100" applyFont="1" applyFill="1" applyAlignment="1">
      <alignment horizontal="left" vertical="center"/>
    </xf>
    <xf numFmtId="38" fontId="95" fillId="31" borderId="0" xfId="103" applyFont="1" applyFill="1" applyAlignment="1">
      <alignment horizontal="center" vertical="center"/>
    </xf>
    <xf numFmtId="38" fontId="95" fillId="31" borderId="0" xfId="103" quotePrefix="1" applyFont="1" applyFill="1" applyAlignment="1">
      <alignment horizontal="center" vertical="center"/>
    </xf>
    <xf numFmtId="0" fontId="1" fillId="0" borderId="0" xfId="102" applyFont="1">
      <alignment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2151D788-9EBC-4AD0-85D0-2AB196B98F88}"/>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DA8964A6-BBE9-44D0-9833-FAEBEDB2ECB9}"/>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1DB1D-3054-45D4-9F59-31DA1516D3A3}">
  <sheetPr>
    <pageSetUpPr fitToPage="1"/>
  </sheetPr>
  <dimension ref="A1:L29"/>
  <sheetViews>
    <sheetView tabSelected="1" view="pageBreakPreview" zoomScale="80" zoomScaleNormal="100" zoomScaleSheetLayoutView="80" workbookViewId="0">
      <selection activeCell="K20" sqref="K20"/>
    </sheetView>
  </sheetViews>
  <sheetFormatPr defaultRowHeight="13.2"/>
  <cols>
    <col min="1" max="10" width="8.88671875" style="368"/>
    <col min="11" max="11" width="27.33203125" style="368" customWidth="1"/>
    <col min="12" max="16384" width="8.88671875" style="368"/>
  </cols>
  <sheetData>
    <row r="1" spans="1:12" ht="37.200000000000003" customHeight="1">
      <c r="A1" s="367" t="s">
        <v>2176</v>
      </c>
      <c r="C1" s="369"/>
      <c r="D1" s="369"/>
      <c r="E1" s="369"/>
      <c r="F1" s="369"/>
      <c r="G1" s="369"/>
      <c r="H1" s="369"/>
      <c r="I1" s="369"/>
      <c r="J1" s="369"/>
      <c r="K1" s="369"/>
    </row>
    <row r="2" spans="1:12" ht="8.4" customHeight="1">
      <c r="B2" s="369"/>
      <c r="C2" s="369"/>
      <c r="D2" s="369"/>
      <c r="E2" s="369"/>
      <c r="F2" s="369"/>
      <c r="G2" s="369"/>
      <c r="H2" s="369"/>
      <c r="I2" s="369"/>
      <c r="J2" s="369"/>
      <c r="K2" s="369"/>
    </row>
    <row r="3" spans="1:12" ht="31.2" customHeight="1">
      <c r="B3" s="369"/>
      <c r="C3" s="369"/>
      <c r="D3" s="369"/>
      <c r="E3" s="369"/>
      <c r="F3" s="369"/>
      <c r="G3" s="369"/>
      <c r="H3" s="369"/>
      <c r="K3" s="743" t="str">
        <f>IF(基本情報入力シート!L21="","令和　年　月　日","令和8年"&amp;基本情報入力シート!K46&amp;"月"&amp;基本情報入力シート!P46&amp;"日")</f>
        <v>令和　年　月　日</v>
      </c>
      <c r="L3" s="747" t="s">
        <v>2187</v>
      </c>
    </row>
    <row r="4" spans="1:12" ht="14.4">
      <c r="B4" s="369"/>
      <c r="C4" s="369"/>
      <c r="D4" s="369"/>
      <c r="E4" s="369"/>
      <c r="F4" s="369"/>
      <c r="G4" s="369"/>
      <c r="H4" s="369"/>
      <c r="I4" s="370"/>
      <c r="J4" s="370"/>
      <c r="K4" s="370"/>
    </row>
    <row r="5" spans="1:12" ht="14.4">
      <c r="B5" s="369"/>
      <c r="C5" s="369"/>
      <c r="D5" s="369"/>
      <c r="E5" s="369"/>
      <c r="F5" s="369"/>
      <c r="G5" s="369"/>
      <c r="H5" s="369"/>
      <c r="I5" s="370"/>
      <c r="J5" s="370"/>
      <c r="K5" s="370"/>
    </row>
    <row r="6" spans="1:12" ht="14.4">
      <c r="B6" s="369"/>
      <c r="C6" s="369"/>
      <c r="D6" s="369"/>
      <c r="E6" s="369"/>
      <c r="F6" s="369"/>
      <c r="G6" s="369"/>
      <c r="H6" s="369"/>
      <c r="I6" s="369"/>
      <c r="J6" s="369"/>
      <c r="K6" s="369"/>
    </row>
    <row r="7" spans="1:12" ht="23.4" customHeight="1">
      <c r="B7" s="367" t="s">
        <v>2177</v>
      </c>
      <c r="C7" s="369"/>
      <c r="D7" s="369"/>
      <c r="E7" s="369"/>
      <c r="F7" s="369"/>
      <c r="G7" s="369"/>
      <c r="H7" s="369"/>
      <c r="I7" s="369"/>
      <c r="J7" s="369"/>
      <c r="K7" s="369"/>
    </row>
    <row r="8" spans="1:12" ht="14.4">
      <c r="B8" s="369"/>
      <c r="C8" s="369"/>
      <c r="D8" s="369"/>
      <c r="F8" s="369"/>
      <c r="G8" s="369"/>
      <c r="H8" s="369"/>
      <c r="I8" s="369"/>
      <c r="J8" s="369"/>
      <c r="K8" s="369"/>
    </row>
    <row r="9" spans="1:12" ht="14.4">
      <c r="B9" s="369"/>
      <c r="C9" s="369"/>
      <c r="D9" s="369"/>
      <c r="E9" s="369"/>
      <c r="F9" s="369"/>
      <c r="G9" s="369"/>
      <c r="H9" s="369"/>
      <c r="I9" s="369"/>
      <c r="J9" s="369"/>
      <c r="K9" s="369"/>
    </row>
    <row r="10" spans="1:12" ht="13.2" customHeight="1">
      <c r="B10" s="369"/>
      <c r="C10" s="369"/>
      <c r="D10" s="369"/>
      <c r="E10" s="369"/>
      <c r="F10" s="369"/>
      <c r="G10" s="369"/>
      <c r="H10" s="369"/>
      <c r="I10" s="369"/>
      <c r="J10" s="369"/>
      <c r="K10" s="369"/>
    </row>
    <row r="11" spans="1:12" ht="22.2" customHeight="1">
      <c r="B11" s="369"/>
      <c r="C11" s="369"/>
      <c r="D11" s="369"/>
      <c r="E11" s="369"/>
      <c r="G11" s="377" t="s">
        <v>2186</v>
      </c>
      <c r="H11" s="377"/>
      <c r="I11" s="744" t="str">
        <f>IF(基本情報入力シート!L23="","",基本情報入力シート!L23&amp;基本情報入力シート!L24)</f>
        <v/>
      </c>
      <c r="J11" s="744"/>
      <c r="K11" s="744"/>
      <c r="L11" s="747" t="s">
        <v>2188</v>
      </c>
    </row>
    <row r="12" spans="1:12" ht="22.2" customHeight="1">
      <c r="B12" s="369"/>
      <c r="C12" s="369"/>
      <c r="D12" s="369"/>
      <c r="E12" s="369"/>
      <c r="G12" s="377" t="s">
        <v>32</v>
      </c>
      <c r="H12" s="377"/>
      <c r="I12" s="744" t="str">
        <f>IF(基本情報入力シート!L21="","",基本情報入力シート!L21)</f>
        <v/>
      </c>
      <c r="J12" s="744"/>
      <c r="K12" s="744"/>
      <c r="L12" s="747" t="s">
        <v>2188</v>
      </c>
    </row>
    <row r="13" spans="1:12" ht="25.2" customHeight="1">
      <c r="B13" s="369"/>
      <c r="C13" s="369"/>
      <c r="D13" s="369"/>
      <c r="E13" s="371"/>
      <c r="G13" s="377" t="s">
        <v>2178</v>
      </c>
      <c r="H13" s="377"/>
      <c r="I13" s="744" t="str">
        <f>IF(基本情報入力シート!L25="","",基本情報入力シート!L25&amp;" "&amp;基本情報入力シート!L26)</f>
        <v/>
      </c>
      <c r="J13" s="744"/>
      <c r="K13" s="744"/>
      <c r="L13" s="747" t="s">
        <v>2188</v>
      </c>
    </row>
    <row r="14" spans="1:12" ht="14.4">
      <c r="B14" s="369"/>
      <c r="C14" s="369"/>
      <c r="D14" s="369"/>
      <c r="E14" s="371"/>
      <c r="F14" s="372"/>
      <c r="G14" s="373"/>
      <c r="H14" s="373"/>
      <c r="I14" s="373"/>
      <c r="J14" s="373"/>
      <c r="K14" s="373"/>
    </row>
    <row r="15" spans="1:12" ht="14.4">
      <c r="B15" s="369"/>
      <c r="C15" s="369"/>
      <c r="D15" s="369"/>
      <c r="E15" s="371"/>
      <c r="F15" s="372"/>
      <c r="G15" s="373"/>
      <c r="H15" s="373"/>
      <c r="I15" s="373"/>
      <c r="J15" s="373"/>
      <c r="K15" s="373"/>
    </row>
    <row r="16" spans="1:12" ht="14.4">
      <c r="B16" s="369"/>
      <c r="C16" s="369"/>
      <c r="D16" s="369"/>
      <c r="E16" s="369"/>
      <c r="F16" s="369"/>
      <c r="G16" s="369"/>
      <c r="H16" s="369"/>
      <c r="I16" s="369"/>
      <c r="J16" s="369"/>
      <c r="K16" s="369"/>
    </row>
    <row r="17" spans="2:12" ht="41.4" customHeight="1">
      <c r="B17" s="378" t="s">
        <v>2179</v>
      </c>
      <c r="C17" s="378"/>
      <c r="D17" s="378"/>
      <c r="E17" s="378"/>
      <c r="F17" s="378"/>
      <c r="G17" s="378"/>
      <c r="H17" s="378"/>
      <c r="I17" s="378"/>
      <c r="J17" s="378"/>
      <c r="K17" s="378"/>
    </row>
    <row r="18" spans="2:12" ht="40.799999999999997" customHeight="1">
      <c r="B18" s="369"/>
      <c r="C18" s="369"/>
      <c r="D18" s="369"/>
      <c r="E18" s="369"/>
      <c r="F18" s="369"/>
      <c r="G18" s="369"/>
      <c r="H18" s="369"/>
      <c r="I18" s="369"/>
      <c r="J18" s="369"/>
      <c r="K18" s="369"/>
    </row>
    <row r="19" spans="2:12" ht="25.8" customHeight="1">
      <c r="B19" s="379" t="s">
        <v>2180</v>
      </c>
      <c r="C19" s="379"/>
      <c r="D19" s="379"/>
      <c r="E19" s="379"/>
      <c r="F19" s="379"/>
      <c r="G19" s="379"/>
      <c r="H19" s="379"/>
      <c r="I19" s="379"/>
      <c r="J19" s="379"/>
      <c r="K19" s="379"/>
    </row>
    <row r="20" spans="2:12">
      <c r="B20" s="374"/>
      <c r="C20" s="374"/>
      <c r="D20" s="374"/>
      <c r="E20" s="374"/>
      <c r="F20" s="374"/>
      <c r="G20" s="374"/>
      <c r="H20" s="374"/>
      <c r="I20" s="374"/>
      <c r="J20" s="374"/>
      <c r="K20" s="374"/>
    </row>
    <row r="21" spans="2:12">
      <c r="B21" s="375"/>
      <c r="C21" s="375"/>
      <c r="D21" s="375"/>
      <c r="E21" s="375"/>
      <c r="F21" s="375"/>
      <c r="G21" s="375"/>
      <c r="H21" s="375"/>
      <c r="I21" s="375"/>
      <c r="J21" s="375"/>
      <c r="K21" s="375"/>
    </row>
    <row r="22" spans="2:12" ht="24.6" customHeight="1">
      <c r="B22" s="375"/>
      <c r="C22" s="380" t="s">
        <v>2181</v>
      </c>
      <c r="D22" s="380"/>
      <c r="E22" s="746">
        <f>'別紙様式2-２（補助金 個票） '!F5</f>
        <v>0</v>
      </c>
      <c r="F22" s="745"/>
      <c r="G22" s="745"/>
      <c r="H22" s="745"/>
      <c r="I22" s="376" t="s">
        <v>2182</v>
      </c>
      <c r="J22" s="375"/>
      <c r="K22" s="375"/>
      <c r="L22" s="747" t="s">
        <v>2189</v>
      </c>
    </row>
    <row r="23" spans="2:12">
      <c r="B23" s="375"/>
      <c r="C23" s="375"/>
      <c r="D23" s="375"/>
      <c r="E23" s="375"/>
      <c r="F23" s="375"/>
      <c r="G23" s="375"/>
      <c r="H23" s="375"/>
      <c r="I23" s="375"/>
      <c r="J23" s="375"/>
      <c r="K23" s="375"/>
    </row>
    <row r="24" spans="2:12">
      <c r="B24" s="375"/>
      <c r="C24" s="375"/>
      <c r="D24" s="375"/>
      <c r="E24" s="375"/>
      <c r="F24" s="375"/>
      <c r="G24" s="375"/>
      <c r="H24" s="375"/>
      <c r="I24" s="375"/>
      <c r="J24" s="375"/>
      <c r="K24" s="375"/>
    </row>
    <row r="25" spans="2:12">
      <c r="B25" s="375"/>
      <c r="C25" s="375"/>
      <c r="D25" s="375"/>
      <c r="E25" s="375"/>
      <c r="F25" s="375"/>
      <c r="G25" s="375"/>
      <c r="H25" s="375"/>
      <c r="I25" s="375"/>
      <c r="J25" s="375"/>
      <c r="K25" s="375"/>
    </row>
    <row r="26" spans="2:12" ht="26.4" customHeight="1">
      <c r="C26" s="376" t="s">
        <v>2183</v>
      </c>
      <c r="D26" s="376"/>
      <c r="E26" s="376"/>
      <c r="F26" s="376"/>
      <c r="G26" s="376"/>
      <c r="H26" s="376"/>
      <c r="I26" s="376"/>
      <c r="J26" s="376"/>
      <c r="K26" s="376"/>
    </row>
    <row r="27" spans="2:12" ht="26.4" customHeight="1">
      <c r="C27" s="381" t="s">
        <v>2184</v>
      </c>
      <c r="D27" s="381"/>
      <c r="E27" s="381"/>
      <c r="F27" s="381"/>
      <c r="G27" s="381"/>
      <c r="H27" s="381"/>
      <c r="I27" s="381"/>
      <c r="J27" s="381"/>
      <c r="K27" s="381"/>
    </row>
    <row r="28" spans="2:12" ht="25.8" customHeight="1">
      <c r="B28" s="375"/>
      <c r="C28" s="381" t="s">
        <v>2185</v>
      </c>
      <c r="D28" s="381"/>
      <c r="E28" s="381"/>
      <c r="F28" s="381"/>
      <c r="G28" s="381"/>
      <c r="H28" s="381"/>
      <c r="I28" s="381"/>
      <c r="J28" s="381"/>
      <c r="K28" s="381"/>
    </row>
    <row r="29" spans="2:12" ht="16.2">
      <c r="C29" s="381"/>
      <c r="D29" s="381"/>
      <c r="E29" s="381"/>
      <c r="F29" s="381"/>
      <c r="G29" s="381"/>
      <c r="H29" s="381"/>
      <c r="I29" s="381"/>
      <c r="J29" s="381"/>
      <c r="K29" s="381"/>
    </row>
  </sheetData>
  <mergeCells count="13">
    <mergeCell ref="C27:K27"/>
    <mergeCell ref="C28:K28"/>
    <mergeCell ref="C29:K29"/>
    <mergeCell ref="G13:H13"/>
    <mergeCell ref="G12:H12"/>
    <mergeCell ref="I13:K13"/>
    <mergeCell ref="I12:K12"/>
    <mergeCell ref="B17:K17"/>
    <mergeCell ref="B19:K19"/>
    <mergeCell ref="C22:D22"/>
    <mergeCell ref="E22:H22"/>
    <mergeCell ref="G11:H11"/>
    <mergeCell ref="I11:K11"/>
  </mergeCells>
  <phoneticPr fontId="10"/>
  <pageMargins left="0.7" right="0.7" top="0.75" bottom="0.75" header="0.3" footer="0.3"/>
  <pageSetup paperSize="9" scale="7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view="pageBreakPreview" topLeftCell="A14" zoomScaleNormal="80" zoomScaleSheetLayoutView="100" workbookViewId="0">
      <selection activeCell="AB29" sqref="AB29"/>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65" t="s">
        <v>2164</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153"/>
      <c r="AM1" s="154" t="s">
        <v>0</v>
      </c>
    </row>
    <row r="2" spans="1:39" s="152" customFormat="1" ht="28.95" customHeight="1">
      <c r="A2" s="429" t="s">
        <v>1</v>
      </c>
      <c r="B2" s="429"/>
      <c r="C2" s="429"/>
      <c r="D2" s="429"/>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29"/>
      <c r="AE2" s="429"/>
      <c r="AF2" s="155"/>
    </row>
    <row r="3" spans="1:39" s="157" customFormat="1" ht="99" customHeight="1">
      <c r="A3" s="421" t="s">
        <v>2142</v>
      </c>
      <c r="B3" s="421"/>
      <c r="C3" s="421"/>
      <c r="D3" s="421"/>
      <c r="E3" s="421"/>
      <c r="F3" s="421"/>
      <c r="G3" s="421"/>
      <c r="H3" s="421"/>
      <c r="I3" s="421"/>
      <c r="J3" s="421"/>
      <c r="K3" s="421"/>
      <c r="L3" s="421"/>
      <c r="M3" s="421"/>
      <c r="N3" s="421"/>
      <c r="O3" s="421"/>
      <c r="P3" s="421"/>
      <c r="Q3" s="421"/>
      <c r="R3" s="421"/>
      <c r="S3" s="421"/>
      <c r="T3" s="421"/>
      <c r="U3" s="421"/>
      <c r="V3" s="421"/>
      <c r="W3" s="421"/>
      <c r="X3" s="421"/>
      <c r="Y3" s="421"/>
      <c r="Z3" s="421"/>
      <c r="AA3" s="421"/>
      <c r="AB3" s="421"/>
      <c r="AC3" s="421"/>
      <c r="AD3" s="421"/>
      <c r="AE3" s="421"/>
      <c r="AF3" s="156"/>
    </row>
    <row r="4" spans="1:39" s="152" customFormat="1" ht="45" customHeight="1">
      <c r="A4" s="431" t="s">
        <v>2166</v>
      </c>
      <c r="B4" s="431"/>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9"/>
      <c r="B8" s="429"/>
      <c r="C8" s="429"/>
      <c r="D8" s="429"/>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38" t="s">
        <v>2165</v>
      </c>
      <c r="B13" s="438"/>
      <c r="C13" s="438"/>
      <c r="D13" s="438"/>
      <c r="E13" s="438"/>
      <c r="F13" s="438"/>
      <c r="G13" s="438"/>
      <c r="H13" s="438"/>
      <c r="I13" s="438"/>
      <c r="J13" s="438"/>
      <c r="K13" s="438"/>
      <c r="L13" s="438"/>
      <c r="M13" s="438"/>
      <c r="N13" s="438"/>
      <c r="O13" s="438"/>
      <c r="P13" s="438"/>
      <c r="Q13" s="438"/>
      <c r="R13" s="438"/>
      <c r="S13" s="438"/>
      <c r="T13" s="438"/>
      <c r="U13" s="438"/>
      <c r="V13" s="438"/>
      <c r="W13" s="438"/>
      <c r="X13" s="438"/>
      <c r="Y13" s="438"/>
      <c r="Z13" s="438"/>
      <c r="AA13" s="438"/>
      <c r="AB13" s="438"/>
      <c r="AC13" s="438"/>
      <c r="AD13" s="438"/>
      <c r="AE13" s="438"/>
      <c r="AF13"/>
    </row>
    <row r="14" spans="1:39" ht="38.4" customHeight="1">
      <c r="A14" s="439" t="s">
        <v>2144</v>
      </c>
      <c r="B14" s="439"/>
      <c r="C14" s="439"/>
      <c r="D14" s="439"/>
      <c r="E14" s="439"/>
      <c r="F14" s="439"/>
      <c r="G14" s="439"/>
      <c r="H14" s="439"/>
      <c r="I14" s="439"/>
      <c r="J14" s="439"/>
      <c r="K14" s="439"/>
      <c r="L14" s="439"/>
      <c r="M14" s="439"/>
      <c r="N14" s="439"/>
      <c r="O14" s="439"/>
      <c r="P14" s="439"/>
      <c r="Q14" s="439"/>
      <c r="R14" s="439"/>
      <c r="S14" s="439"/>
      <c r="T14" s="439"/>
      <c r="U14" s="333"/>
      <c r="V14" s="425"/>
      <c r="W14" s="426"/>
      <c r="X14" s="426"/>
      <c r="Y14" s="426"/>
      <c r="Z14" s="426"/>
      <c r="AA14" s="428"/>
      <c r="AB14" s="428"/>
      <c r="AC14" s="428"/>
      <c r="AD14" s="428"/>
      <c r="AE14" s="428"/>
      <c r="AF14" s="162"/>
      <c r="AG14" s="160"/>
      <c r="AH14" s="161"/>
    </row>
    <row r="15" spans="1:39" ht="22.95" customHeight="1">
      <c r="A15" s="334"/>
      <c r="B15" s="334"/>
      <c r="C15" s="334"/>
      <c r="D15" s="334"/>
      <c r="E15" s="334"/>
      <c r="F15" s="334"/>
      <c r="G15" s="334"/>
      <c r="H15" s="334"/>
      <c r="I15" s="334"/>
      <c r="J15" s="334"/>
      <c r="K15" s="334"/>
      <c r="L15" s="334"/>
      <c r="M15" s="334"/>
      <c r="N15" s="334"/>
      <c r="O15" s="334"/>
      <c r="P15" s="334"/>
      <c r="Q15" s="334"/>
      <c r="R15" s="334"/>
      <c r="S15" s="334"/>
      <c r="T15" s="334"/>
      <c r="U15" s="334"/>
      <c r="V15" s="466"/>
      <c r="W15" s="466"/>
      <c r="X15" s="466"/>
      <c r="Y15" s="466"/>
      <c r="Z15" s="466"/>
      <c r="AA15" s="466"/>
      <c r="AB15" s="466"/>
      <c r="AC15" s="466"/>
      <c r="AD15" s="466"/>
      <c r="AE15" s="466"/>
      <c r="AF15" s="163"/>
      <c r="AG15" s="31"/>
    </row>
    <row r="16" spans="1:39" ht="3" customHeight="1">
      <c r="A16" s="430"/>
      <c r="B16" s="430"/>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164"/>
    </row>
    <row r="17" spans="1:39" ht="3"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76" t="s">
        <v>3</v>
      </c>
      <c r="B19" s="476"/>
      <c r="C19" s="476"/>
      <c r="D19" s="476"/>
      <c r="E19" s="476"/>
      <c r="F19" s="476"/>
      <c r="G19" s="476"/>
      <c r="H19" s="476"/>
      <c r="I19" s="476"/>
      <c r="J19" s="476"/>
      <c r="K19" s="476"/>
      <c r="L19" s="476"/>
      <c r="M19" s="476"/>
      <c r="N19" s="476"/>
      <c r="O19" s="476"/>
      <c r="P19" s="476"/>
      <c r="Q19" s="476"/>
      <c r="R19" s="476"/>
      <c r="S19" s="476"/>
      <c r="T19" s="476"/>
      <c r="U19" s="476"/>
      <c r="V19" s="476"/>
      <c r="W19" s="476"/>
      <c r="X19" s="476"/>
      <c r="Y19" s="476"/>
      <c r="Z19" s="476"/>
      <c r="AA19" s="476"/>
      <c r="AB19" s="34"/>
      <c r="AC19" s="34"/>
      <c r="AD19" s="34"/>
    </row>
    <row r="20" spans="1:39" ht="20.100000000000001" customHeight="1">
      <c r="A20" s="443" t="s">
        <v>4</v>
      </c>
      <c r="B20" s="427" t="s">
        <v>5</v>
      </c>
      <c r="C20" s="427"/>
      <c r="D20" s="427"/>
      <c r="E20" s="427"/>
      <c r="F20" s="427"/>
      <c r="G20" s="427"/>
      <c r="H20" s="427"/>
      <c r="I20" s="427"/>
      <c r="J20" s="427"/>
      <c r="K20" s="427"/>
      <c r="L20" s="447"/>
      <c r="M20" s="448"/>
      <c r="N20" s="448"/>
      <c r="O20" s="448"/>
      <c r="P20" s="448"/>
      <c r="Q20" s="448"/>
      <c r="R20" s="448"/>
      <c r="S20" s="448"/>
      <c r="T20" s="448"/>
      <c r="U20" s="448"/>
      <c r="V20" s="448"/>
      <c r="W20" s="448"/>
      <c r="X20" s="448"/>
      <c r="Y20" s="448"/>
      <c r="Z20" s="448"/>
      <c r="AA20" s="448"/>
      <c r="AB20" s="448"/>
      <c r="AC20" s="448"/>
      <c r="AD20" s="449"/>
      <c r="AF20"/>
    </row>
    <row r="21" spans="1:39" ht="20.100000000000001" customHeight="1">
      <c r="A21" s="444"/>
      <c r="B21" s="427" t="s">
        <v>6</v>
      </c>
      <c r="C21" s="427"/>
      <c r="D21" s="427"/>
      <c r="E21" s="427"/>
      <c r="F21" s="427"/>
      <c r="G21" s="427"/>
      <c r="H21" s="427"/>
      <c r="I21" s="427"/>
      <c r="J21" s="427"/>
      <c r="K21" s="427"/>
      <c r="L21" s="447"/>
      <c r="M21" s="448"/>
      <c r="N21" s="448"/>
      <c r="O21" s="448"/>
      <c r="P21" s="448"/>
      <c r="Q21" s="448"/>
      <c r="R21" s="448"/>
      <c r="S21" s="448"/>
      <c r="T21" s="448"/>
      <c r="U21" s="448"/>
      <c r="V21" s="448"/>
      <c r="W21" s="448"/>
      <c r="X21" s="448"/>
      <c r="Y21" s="448"/>
      <c r="Z21" s="448"/>
      <c r="AA21" s="448"/>
      <c r="AB21" s="448"/>
      <c r="AC21" s="448"/>
      <c r="AD21" s="449"/>
      <c r="AF21"/>
    </row>
    <row r="22" spans="1:39" ht="20.100000000000001" customHeight="1">
      <c r="A22" s="400" t="s">
        <v>7</v>
      </c>
      <c r="B22" s="427" t="s">
        <v>8</v>
      </c>
      <c r="C22" s="427"/>
      <c r="D22" s="427"/>
      <c r="E22" s="427"/>
      <c r="F22" s="427"/>
      <c r="G22" s="427"/>
      <c r="H22" s="427"/>
      <c r="I22" s="427"/>
      <c r="J22" s="427"/>
      <c r="K22" s="427"/>
      <c r="L22" s="432"/>
      <c r="M22" s="433"/>
      <c r="N22" s="433"/>
      <c r="O22" s="434"/>
      <c r="P22" s="268"/>
      <c r="Q22" s="435"/>
      <c r="R22" s="436"/>
      <c r="S22" s="436"/>
      <c r="T22" s="436"/>
      <c r="U22" s="437"/>
      <c r="V22" s="148"/>
      <c r="W22" s="148"/>
      <c r="X22" s="148"/>
      <c r="Y22" s="148"/>
      <c r="Z22" s="148"/>
      <c r="AA22" s="34"/>
      <c r="AB22" s="34"/>
      <c r="AC22" s="34"/>
      <c r="AD22" s="34"/>
      <c r="AF22"/>
      <c r="AM22" s="165" t="s">
        <v>9</v>
      </c>
    </row>
    <row r="23" spans="1:39" ht="44.25" customHeight="1">
      <c r="A23" s="445"/>
      <c r="B23" s="446" t="s">
        <v>10</v>
      </c>
      <c r="C23" s="446"/>
      <c r="D23" s="446"/>
      <c r="E23" s="446"/>
      <c r="F23" s="446"/>
      <c r="G23" s="446"/>
      <c r="H23" s="446"/>
      <c r="I23" s="446"/>
      <c r="J23" s="446"/>
      <c r="K23" s="446"/>
      <c r="L23" s="447"/>
      <c r="M23" s="448"/>
      <c r="N23" s="448"/>
      <c r="O23" s="448"/>
      <c r="P23" s="448"/>
      <c r="Q23" s="448"/>
      <c r="R23" s="448"/>
      <c r="S23" s="448"/>
      <c r="T23" s="448"/>
      <c r="U23" s="448"/>
      <c r="V23" s="448"/>
      <c r="W23" s="448"/>
      <c r="X23" s="448"/>
      <c r="Y23" s="448"/>
      <c r="Z23" s="448"/>
      <c r="AA23" s="448"/>
      <c r="AB23" s="448"/>
      <c r="AC23" s="448"/>
      <c r="AD23" s="449"/>
      <c r="AF23"/>
      <c r="AM23" s="165" t="str">
        <f>L22&amp;"-"&amp;Q22</f>
        <v>-</v>
      </c>
    </row>
    <row r="24" spans="1:39" ht="38.25" customHeight="1">
      <c r="A24" s="401"/>
      <c r="B24" s="446" t="s">
        <v>11</v>
      </c>
      <c r="C24" s="446"/>
      <c r="D24" s="446"/>
      <c r="E24" s="446"/>
      <c r="F24" s="446"/>
      <c r="G24" s="446"/>
      <c r="H24" s="446"/>
      <c r="I24" s="446"/>
      <c r="J24" s="446"/>
      <c r="K24" s="446"/>
      <c r="L24" s="450"/>
      <c r="M24" s="451"/>
      <c r="N24" s="451"/>
      <c r="O24" s="451"/>
      <c r="P24" s="451"/>
      <c r="Q24" s="451"/>
      <c r="R24" s="451"/>
      <c r="S24" s="451"/>
      <c r="T24" s="451"/>
      <c r="U24" s="451"/>
      <c r="V24" s="451"/>
      <c r="W24" s="451"/>
      <c r="X24" s="451"/>
      <c r="Y24" s="451"/>
      <c r="Z24" s="451"/>
      <c r="AA24" s="451"/>
      <c r="AB24" s="451"/>
      <c r="AC24" s="451"/>
      <c r="AD24" s="452"/>
      <c r="AF24"/>
    </row>
    <row r="25" spans="1:39" ht="30" customHeight="1">
      <c r="A25" s="470" t="s">
        <v>12</v>
      </c>
      <c r="B25" s="453" t="s">
        <v>13</v>
      </c>
      <c r="C25" s="427"/>
      <c r="D25" s="427"/>
      <c r="E25" s="427"/>
      <c r="F25" s="427"/>
      <c r="G25" s="427"/>
      <c r="H25" s="427"/>
      <c r="I25" s="427"/>
      <c r="J25" s="427"/>
      <c r="K25" s="427"/>
      <c r="L25" s="422"/>
      <c r="M25" s="423"/>
      <c r="N25" s="423"/>
      <c r="O25" s="423"/>
      <c r="P25" s="423"/>
      <c r="Q25" s="423"/>
      <c r="R25" s="423"/>
      <c r="S25" s="423"/>
      <c r="T25" s="423"/>
      <c r="U25" s="423"/>
      <c r="V25" s="423"/>
      <c r="W25" s="423"/>
      <c r="X25" s="423"/>
      <c r="Y25" s="423"/>
      <c r="Z25" s="423"/>
      <c r="AA25" s="423"/>
      <c r="AB25" s="423"/>
      <c r="AC25" s="423"/>
      <c r="AD25" s="424"/>
      <c r="AF25"/>
    </row>
    <row r="26" spans="1:39" ht="19.5" customHeight="1">
      <c r="A26" s="471"/>
      <c r="B26" s="469" t="s">
        <v>14</v>
      </c>
      <c r="C26" s="469"/>
      <c r="D26" s="469"/>
      <c r="E26" s="469"/>
      <c r="F26" s="469"/>
      <c r="G26" s="469"/>
      <c r="H26" s="469"/>
      <c r="I26" s="469"/>
      <c r="J26" s="469"/>
      <c r="K26" s="453"/>
      <c r="L26" s="422"/>
      <c r="M26" s="423"/>
      <c r="N26" s="423"/>
      <c r="O26" s="423"/>
      <c r="P26" s="423"/>
      <c r="Q26" s="423"/>
      <c r="R26" s="423"/>
      <c r="S26" s="423"/>
      <c r="T26" s="423"/>
      <c r="U26" s="423"/>
      <c r="V26" s="423"/>
      <c r="W26" s="423"/>
      <c r="X26" s="423"/>
      <c r="Y26" s="423"/>
      <c r="Z26" s="423"/>
      <c r="AA26" s="423"/>
      <c r="AB26" s="423"/>
      <c r="AC26" s="423"/>
      <c r="AD26" s="424"/>
      <c r="AF26"/>
    </row>
    <row r="27" spans="1:39" ht="20.100000000000001" customHeight="1">
      <c r="A27" s="440" t="s">
        <v>15</v>
      </c>
      <c r="B27" s="441"/>
      <c r="C27" s="441"/>
      <c r="D27" s="441"/>
      <c r="E27" s="441"/>
      <c r="F27" s="441"/>
      <c r="G27" s="441"/>
      <c r="H27" s="441"/>
      <c r="I27" s="441"/>
      <c r="J27" s="441"/>
      <c r="K27" s="442"/>
      <c r="L27" s="454"/>
      <c r="M27" s="455"/>
      <c r="N27" s="455"/>
      <c r="O27" s="455"/>
      <c r="P27" s="455"/>
      <c r="Q27" s="455"/>
      <c r="R27" s="455"/>
      <c r="S27" s="455"/>
      <c r="T27" s="455"/>
      <c r="U27" s="455"/>
      <c r="V27" s="456"/>
      <c r="W27" s="149"/>
      <c r="X27" s="149"/>
      <c r="Y27" s="149"/>
      <c r="Z27" s="149"/>
      <c r="AA27" s="150"/>
      <c r="AB27" s="150"/>
      <c r="AC27" s="150"/>
      <c r="AD27" s="150"/>
      <c r="AF27"/>
      <c r="AG27" s="14"/>
    </row>
    <row r="28" spans="1:39" ht="20.100000000000001" customHeight="1">
      <c r="A28" s="467" t="s">
        <v>16</v>
      </c>
      <c r="B28" s="427" t="s">
        <v>5</v>
      </c>
      <c r="C28" s="427"/>
      <c r="D28" s="427"/>
      <c r="E28" s="427"/>
      <c r="F28" s="427"/>
      <c r="G28" s="427"/>
      <c r="H28" s="427"/>
      <c r="I28" s="427"/>
      <c r="J28" s="427"/>
      <c r="K28" s="427"/>
      <c r="L28" s="422"/>
      <c r="M28" s="423"/>
      <c r="N28" s="423"/>
      <c r="O28" s="423"/>
      <c r="P28" s="423"/>
      <c r="Q28" s="423"/>
      <c r="R28" s="423"/>
      <c r="S28" s="423"/>
      <c r="T28" s="423"/>
      <c r="U28" s="423"/>
      <c r="V28" s="423"/>
      <c r="W28" s="423"/>
      <c r="X28" s="424"/>
      <c r="Y28" s="149"/>
      <c r="Z28" s="149"/>
      <c r="AA28" s="150"/>
      <c r="AB28" s="150"/>
      <c r="AC28" s="150"/>
      <c r="AD28" s="150"/>
      <c r="AF28"/>
    </row>
    <row r="29" spans="1:39" ht="20.100000000000001" customHeight="1">
      <c r="A29" s="468"/>
      <c r="B29" s="475" t="s">
        <v>14</v>
      </c>
      <c r="C29" s="475"/>
      <c r="D29" s="475"/>
      <c r="E29" s="475"/>
      <c r="F29" s="475"/>
      <c r="G29" s="475"/>
      <c r="H29" s="475"/>
      <c r="I29" s="475"/>
      <c r="J29" s="475"/>
      <c r="K29" s="475"/>
      <c r="L29" s="422"/>
      <c r="M29" s="423"/>
      <c r="N29" s="423"/>
      <c r="O29" s="423"/>
      <c r="P29" s="423"/>
      <c r="Q29" s="423"/>
      <c r="R29" s="423"/>
      <c r="S29" s="423"/>
      <c r="T29" s="423"/>
      <c r="U29" s="423"/>
      <c r="V29" s="423"/>
      <c r="W29" s="423"/>
      <c r="X29" s="424"/>
      <c r="Y29" s="149"/>
      <c r="Z29" s="149"/>
      <c r="AA29" s="150"/>
      <c r="AB29" s="150"/>
      <c r="AC29" s="150"/>
      <c r="AD29" s="150"/>
      <c r="AF29"/>
    </row>
    <row r="30" spans="1:39" ht="20.100000000000001" customHeight="1">
      <c r="A30" s="400" t="s">
        <v>17</v>
      </c>
      <c r="B30" s="427" t="s">
        <v>18</v>
      </c>
      <c r="C30" s="427"/>
      <c r="D30" s="427"/>
      <c r="E30" s="427"/>
      <c r="F30" s="427"/>
      <c r="G30" s="427"/>
      <c r="H30" s="427"/>
      <c r="I30" s="427"/>
      <c r="J30" s="427"/>
      <c r="K30" s="427"/>
      <c r="L30" s="454"/>
      <c r="M30" s="455"/>
      <c r="N30" s="455"/>
      <c r="O30" s="455"/>
      <c r="P30" s="455"/>
      <c r="Q30" s="455"/>
      <c r="R30" s="455"/>
      <c r="S30" s="455"/>
      <c r="T30" s="455"/>
      <c r="U30" s="455"/>
      <c r="V30" s="455"/>
      <c r="W30" s="455"/>
      <c r="X30" s="456"/>
      <c r="Y30" s="149"/>
      <c r="Z30" s="149"/>
      <c r="AA30" s="150"/>
      <c r="AB30" s="150"/>
      <c r="AC30" s="150"/>
      <c r="AD30" s="150"/>
      <c r="AF30"/>
    </row>
    <row r="31" spans="1:39" ht="20.100000000000001" customHeight="1">
      <c r="A31" s="401"/>
      <c r="B31" s="427" t="s">
        <v>19</v>
      </c>
      <c r="C31" s="427"/>
      <c r="D31" s="427"/>
      <c r="E31" s="427"/>
      <c r="F31" s="427"/>
      <c r="G31" s="427"/>
      <c r="H31" s="427"/>
      <c r="I31" s="427"/>
      <c r="J31" s="427"/>
      <c r="K31" s="427"/>
      <c r="L31" s="472"/>
      <c r="M31" s="473"/>
      <c r="N31" s="473"/>
      <c r="O31" s="473"/>
      <c r="P31" s="473"/>
      <c r="Q31" s="473"/>
      <c r="R31" s="473"/>
      <c r="S31" s="473"/>
      <c r="T31" s="473"/>
      <c r="U31" s="473"/>
      <c r="V31" s="473"/>
      <c r="W31" s="473"/>
      <c r="X31" s="474"/>
      <c r="Y31" s="149"/>
      <c r="Z31" s="149"/>
      <c r="AA31" s="150"/>
      <c r="AB31" s="150"/>
      <c r="AC31" s="150"/>
      <c r="AD31" s="150"/>
      <c r="AF31"/>
    </row>
    <row r="32" spans="1:39" ht="20.100000000000001"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00000000000001" customHeight="1" thickBot="1">
      <c r="A33" s="340" t="s">
        <v>2149</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
      </c>
      <c r="AF33"/>
    </row>
    <row r="34" spans="1:32" ht="20.100000000000001"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00000000000001" customHeight="1" thickBot="1">
      <c r="A35" s="349"/>
      <c r="B35" s="457"/>
      <c r="C35" s="458"/>
      <c r="D35" s="458"/>
      <c r="E35" s="459"/>
      <c r="F35" s="460" t="s">
        <v>2145</v>
      </c>
      <c r="G35" s="460"/>
      <c r="H35" s="460"/>
      <c r="I35" s="460"/>
      <c r="J35" s="460"/>
      <c r="K35" s="460"/>
      <c r="L35" s="460"/>
      <c r="M35" s="460"/>
      <c r="N35" s="460"/>
      <c r="O35" s="460"/>
      <c r="P35" s="460"/>
      <c r="Q35" s="460"/>
      <c r="R35" s="460"/>
      <c r="S35" s="460"/>
      <c r="T35" s="460"/>
      <c r="U35" s="460"/>
      <c r="V35" s="460"/>
      <c r="W35" s="460"/>
      <c r="X35" s="460"/>
      <c r="Y35" s="460"/>
      <c r="Z35" s="460"/>
      <c r="AA35" s="460"/>
      <c r="AB35" s="460"/>
      <c r="AC35" s="460"/>
      <c r="AD35" s="461"/>
      <c r="AF35"/>
    </row>
    <row r="36" spans="1:32" ht="15" customHeight="1">
      <c r="A36" s="349"/>
      <c r="B36" s="462" t="s">
        <v>2146</v>
      </c>
      <c r="C36" s="462"/>
      <c r="D36" s="462"/>
      <c r="E36" s="462"/>
      <c r="F36" s="462"/>
      <c r="G36" s="462"/>
      <c r="H36" s="462"/>
      <c r="I36" s="462"/>
      <c r="J36" s="462"/>
      <c r="K36" s="462"/>
      <c r="L36" s="462"/>
      <c r="M36" s="462"/>
      <c r="N36" s="462"/>
      <c r="O36" s="462"/>
      <c r="P36" s="462"/>
      <c r="Q36" s="462"/>
      <c r="R36" s="462"/>
      <c r="S36" s="462"/>
      <c r="T36" s="462"/>
      <c r="U36" s="462"/>
      <c r="V36" s="462"/>
      <c r="W36" s="462"/>
      <c r="X36" s="462"/>
      <c r="Y36" s="462"/>
      <c r="Z36" s="462"/>
      <c r="AA36" s="462"/>
      <c r="AB36" s="462"/>
      <c r="AC36" s="462"/>
      <c r="AD36" s="463"/>
      <c r="AF36"/>
    </row>
    <row r="37" spans="1:32" ht="15" customHeight="1">
      <c r="A37" s="349"/>
      <c r="B37" s="462" t="s">
        <v>2147</v>
      </c>
      <c r="C37" s="462"/>
      <c r="D37" s="462"/>
      <c r="E37" s="462"/>
      <c r="F37" s="462"/>
      <c r="G37" s="462"/>
      <c r="H37" s="462"/>
      <c r="I37" s="462"/>
      <c r="J37" s="462"/>
      <c r="K37" s="462"/>
      <c r="L37" s="462"/>
      <c r="M37" s="462"/>
      <c r="N37" s="462"/>
      <c r="O37" s="462"/>
      <c r="P37" s="462"/>
      <c r="Q37" s="462"/>
      <c r="R37" s="462"/>
      <c r="S37" s="462"/>
      <c r="T37" s="462"/>
      <c r="U37" s="462"/>
      <c r="V37" s="462"/>
      <c r="W37" s="462"/>
      <c r="X37" s="462"/>
      <c r="Y37" s="462"/>
      <c r="Z37" s="462"/>
      <c r="AA37" s="462"/>
      <c r="AB37" s="462"/>
      <c r="AC37" s="462"/>
      <c r="AD37" s="463"/>
      <c r="AF37"/>
    </row>
    <row r="38" spans="1:32" ht="5.0999999999999996"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00000000000001" customHeight="1" thickBot="1">
      <c r="A39" s="349"/>
      <c r="B39" s="464"/>
      <c r="C39" s="464"/>
      <c r="D39" s="464"/>
      <c r="E39" s="464"/>
      <c r="F39" s="477" t="s">
        <v>2148</v>
      </c>
      <c r="G39" s="478"/>
      <c r="H39" s="478"/>
      <c r="I39" s="478"/>
      <c r="J39" s="478"/>
      <c r="K39" s="478"/>
      <c r="L39" s="478"/>
      <c r="M39" s="478"/>
      <c r="N39" s="478"/>
      <c r="O39" s="478"/>
      <c r="P39" s="478"/>
      <c r="Q39" s="478"/>
      <c r="R39" s="478"/>
      <c r="S39" s="478"/>
      <c r="T39" s="478"/>
      <c r="U39" s="478"/>
      <c r="V39" s="478"/>
      <c r="W39" s="478"/>
      <c r="X39" s="478"/>
      <c r="Y39" s="478"/>
      <c r="Z39" s="478"/>
      <c r="AA39" s="478"/>
      <c r="AB39" s="478"/>
      <c r="AC39" s="478"/>
      <c r="AD39" s="356"/>
      <c r="AF39"/>
    </row>
    <row r="40" spans="1:32" ht="24.9" customHeight="1" thickBot="1">
      <c r="A40" s="349"/>
      <c r="B40" s="464"/>
      <c r="C40" s="464"/>
      <c r="D40" s="464"/>
      <c r="E40" s="464"/>
      <c r="F40" s="464"/>
      <c r="G40" s="464"/>
      <c r="H40" s="464"/>
      <c r="I40" s="464"/>
      <c r="J40" s="479" t="s">
        <v>2171</v>
      </c>
      <c r="K40" s="480"/>
      <c r="L40" s="480"/>
      <c r="M40" s="480"/>
      <c r="N40" s="480"/>
      <c r="O40" s="480"/>
      <c r="P40" s="480"/>
      <c r="Q40" s="480"/>
      <c r="R40" s="480"/>
      <c r="S40" s="480"/>
      <c r="T40" s="480"/>
      <c r="U40" s="480"/>
      <c r="V40" s="480"/>
      <c r="W40" s="480"/>
      <c r="X40" s="480"/>
      <c r="Y40" s="480"/>
      <c r="Z40" s="480"/>
      <c r="AA40" s="480"/>
      <c r="AB40" s="480"/>
      <c r="AC40" s="480"/>
      <c r="AD40" s="356"/>
      <c r="AF40"/>
    </row>
    <row r="41" spans="1:32" ht="20.100000000000001" customHeight="1" thickBot="1">
      <c r="A41" s="349"/>
      <c r="B41" s="464"/>
      <c r="C41" s="464"/>
      <c r="D41" s="464"/>
      <c r="E41" s="464"/>
      <c r="F41" s="477" t="s">
        <v>2151</v>
      </c>
      <c r="G41" s="478"/>
      <c r="H41" s="478"/>
      <c r="I41" s="478"/>
      <c r="J41" s="478"/>
      <c r="K41" s="478"/>
      <c r="L41" s="478"/>
      <c r="M41" s="478"/>
      <c r="N41" s="478"/>
      <c r="O41" s="478"/>
      <c r="P41" s="478"/>
      <c r="Q41" s="478"/>
      <c r="R41" s="478"/>
      <c r="S41" s="478"/>
      <c r="T41" s="478"/>
      <c r="U41" s="478"/>
      <c r="V41" s="478"/>
      <c r="W41" s="478"/>
      <c r="X41" s="478"/>
      <c r="Y41" s="478"/>
      <c r="Z41" s="478"/>
      <c r="AA41" s="478"/>
      <c r="AB41" s="478"/>
      <c r="AC41" s="478"/>
      <c r="AD41" s="356"/>
      <c r="AF41"/>
    </row>
    <row r="42" spans="1:32" ht="15" customHeight="1" thickBot="1">
      <c r="A42" s="349"/>
      <c r="B42" s="462" t="s">
        <v>2152</v>
      </c>
      <c r="C42" s="462"/>
      <c r="D42" s="462"/>
      <c r="E42" s="462"/>
      <c r="F42" s="462"/>
      <c r="G42" s="462"/>
      <c r="H42" s="462"/>
      <c r="I42" s="462"/>
      <c r="J42" s="462"/>
      <c r="K42" s="462"/>
      <c r="L42" s="462"/>
      <c r="M42" s="462"/>
      <c r="N42" s="462"/>
      <c r="O42" s="462"/>
      <c r="P42" s="462"/>
      <c r="Q42" s="462"/>
      <c r="R42" s="462"/>
      <c r="S42" s="462"/>
      <c r="T42" s="462"/>
      <c r="U42" s="462"/>
      <c r="V42" s="462"/>
      <c r="W42" s="462"/>
      <c r="X42" s="462"/>
      <c r="Y42" s="462"/>
      <c r="Z42" s="462"/>
      <c r="AA42" s="462"/>
      <c r="AB42" s="462"/>
      <c r="AC42" s="462"/>
      <c r="AD42" s="463"/>
      <c r="AF42"/>
    </row>
    <row r="43" spans="1:32" ht="24.9" customHeight="1" thickBot="1">
      <c r="A43" s="349"/>
      <c r="B43" s="457"/>
      <c r="C43" s="458"/>
      <c r="D43" s="458"/>
      <c r="E43" s="459"/>
      <c r="F43" s="486" t="s">
        <v>2153</v>
      </c>
      <c r="G43" s="460"/>
      <c r="H43" s="460"/>
      <c r="I43" s="460"/>
      <c r="J43" s="460"/>
      <c r="K43" s="460"/>
      <c r="L43" s="460"/>
      <c r="M43" s="460"/>
      <c r="N43" s="460"/>
      <c r="O43" s="460"/>
      <c r="P43" s="460"/>
      <c r="Q43" s="460"/>
      <c r="R43" s="460"/>
      <c r="S43" s="460"/>
      <c r="T43" s="460"/>
      <c r="U43" s="460"/>
      <c r="V43" s="460"/>
      <c r="W43" s="460"/>
      <c r="X43" s="460"/>
      <c r="Y43" s="460"/>
      <c r="Z43" s="460"/>
      <c r="AA43" s="460"/>
      <c r="AB43" s="460"/>
      <c r="AC43" s="460"/>
      <c r="AD43" s="461"/>
      <c r="AF43"/>
    </row>
    <row r="44" spans="1:32" ht="24.9" customHeight="1" thickBot="1">
      <c r="A44" s="349"/>
      <c r="B44" s="457"/>
      <c r="C44" s="458"/>
      <c r="D44" s="458"/>
      <c r="E44" s="459"/>
      <c r="F44" s="486" t="s">
        <v>2154</v>
      </c>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1"/>
      <c r="AF44"/>
    </row>
    <row r="45" spans="1:32" ht="24.9"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4.9" customHeight="1" thickBot="1">
      <c r="A46" s="349"/>
      <c r="B46" s="462" t="s">
        <v>63</v>
      </c>
      <c r="C46" s="462"/>
      <c r="D46" s="462"/>
      <c r="E46" s="462"/>
      <c r="F46" s="341"/>
      <c r="G46" s="462" t="s">
        <v>2155</v>
      </c>
      <c r="H46" s="462"/>
      <c r="I46" s="462"/>
      <c r="J46" s="462"/>
      <c r="K46" s="490"/>
      <c r="L46" s="491"/>
      <c r="M46" s="492"/>
      <c r="N46" s="342" t="s">
        <v>2156</v>
      </c>
      <c r="O46" s="342"/>
      <c r="P46" s="487"/>
      <c r="Q46" s="488"/>
      <c r="R46" s="489"/>
      <c r="S46" s="339" t="s">
        <v>64</v>
      </c>
      <c r="T46" s="342"/>
      <c r="U46" s="342"/>
      <c r="V46" s="342"/>
      <c r="W46" s="339" t="s">
        <v>32</v>
      </c>
      <c r="X46" s="460" t="str">
        <f>IF(基本情報入力シート!L21="","",基本情報入力シート!L21)</f>
        <v/>
      </c>
      <c r="Y46" s="460"/>
      <c r="Z46" s="460"/>
      <c r="AA46" s="460"/>
      <c r="AB46" s="460"/>
      <c r="AC46" s="460"/>
      <c r="AD46" s="461"/>
      <c r="AF46"/>
    </row>
    <row r="47" spans="1:32" ht="24.9"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2173</v>
      </c>
      <c r="X47" s="460" t="str">
        <f>IF(基本情報入力シート!L25="", "", 基本情報入力シート!L25)</f>
        <v/>
      </c>
      <c r="Y47" s="460"/>
      <c r="Z47" s="339"/>
      <c r="AA47" s="339" t="s">
        <v>14</v>
      </c>
      <c r="AB47" s="460" t="str">
        <f>IF(基本情報入力シート!L26="", "", 基本情報入力シート!L26)</f>
        <v/>
      </c>
      <c r="AC47" s="460"/>
      <c r="AD47" s="461"/>
      <c r="AF47"/>
    </row>
    <row r="48" spans="1:32" ht="9.9"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39.9" customHeight="1">
      <c r="A49" s="481" t="s">
        <v>2157</v>
      </c>
      <c r="B49" s="481"/>
      <c r="C49" s="481"/>
      <c r="D49" s="481"/>
      <c r="E49" s="481"/>
      <c r="F49" s="481"/>
      <c r="G49" s="481"/>
      <c r="H49" s="481"/>
      <c r="I49" s="481"/>
      <c r="J49" s="481"/>
      <c r="K49" s="481"/>
      <c r="L49" s="481"/>
      <c r="M49" s="481"/>
      <c r="N49" s="481"/>
      <c r="O49" s="481"/>
      <c r="P49" s="481"/>
      <c r="Q49" s="481"/>
      <c r="R49" s="481"/>
      <c r="S49" s="481"/>
      <c r="T49" s="481"/>
      <c r="U49" s="481"/>
      <c r="V49" s="481"/>
      <c r="W49" s="481"/>
      <c r="X49" s="481"/>
      <c r="Y49" s="481"/>
      <c r="Z49" s="481"/>
      <c r="AA49" s="481"/>
      <c r="AB49" s="481"/>
      <c r="AC49" s="481"/>
      <c r="AD49" s="481"/>
      <c r="AF49"/>
    </row>
    <row r="50" spans="1:40" ht="20.100000000000001"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00000000000001"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390"/>
      <c r="B53" s="390"/>
      <c r="C53" s="390"/>
      <c r="D53" s="390"/>
      <c r="E53" s="390"/>
      <c r="F53" s="390"/>
      <c r="G53" s="390"/>
      <c r="H53" s="390"/>
      <c r="I53" s="390"/>
      <c r="J53" s="390"/>
      <c r="K53" s="390"/>
      <c r="L53" s="390"/>
      <c r="M53" s="390"/>
      <c r="N53" s="390"/>
      <c r="O53" s="390"/>
      <c r="P53" s="390"/>
      <c r="Q53" s="390"/>
      <c r="R53" s="390"/>
      <c r="S53" s="390"/>
      <c r="T53" s="390"/>
      <c r="U53" s="390"/>
      <c r="V53" s="390"/>
      <c r="W53" s="390"/>
      <c r="X53" s="390"/>
      <c r="Y53" s="390"/>
      <c r="Z53" s="390"/>
      <c r="AA53" s="390"/>
      <c r="AB53" s="390"/>
      <c r="AC53" s="390"/>
      <c r="AD53" s="390"/>
      <c r="AE53" s="390"/>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00" t="s">
        <v>20</v>
      </c>
      <c r="B55" s="396" t="s">
        <v>21</v>
      </c>
      <c r="C55" s="402"/>
      <c r="D55" s="402"/>
      <c r="E55" s="402"/>
      <c r="F55" s="402"/>
      <c r="G55" s="402"/>
      <c r="H55" s="402"/>
      <c r="I55" s="402"/>
      <c r="J55" s="402"/>
      <c r="K55" s="397"/>
      <c r="L55" s="396" t="s">
        <v>22</v>
      </c>
      <c r="M55" s="402"/>
      <c r="N55" s="402"/>
      <c r="O55" s="402"/>
      <c r="P55" s="397"/>
      <c r="Q55" s="496" t="s">
        <v>23</v>
      </c>
      <c r="R55" s="497"/>
      <c r="S55" s="497"/>
      <c r="T55" s="497"/>
      <c r="U55" s="497"/>
      <c r="V55" s="498"/>
      <c r="W55" s="499" t="s">
        <v>24</v>
      </c>
      <c r="X55" s="396" t="s">
        <v>25</v>
      </c>
      <c r="Y55" s="397"/>
      <c r="Z55" s="493" t="s">
        <v>26</v>
      </c>
      <c r="AA55" s="482" t="s">
        <v>2159</v>
      </c>
      <c r="AB55" s="483"/>
      <c r="AC55" s="501"/>
      <c r="AD55" s="495"/>
      <c r="AE55" s="360"/>
      <c r="AF55"/>
    </row>
    <row r="56" spans="1:40" ht="34.200000000000003" customHeight="1" thickBot="1">
      <c r="A56" s="401"/>
      <c r="B56" s="398"/>
      <c r="C56" s="403"/>
      <c r="D56" s="403"/>
      <c r="E56" s="403"/>
      <c r="F56" s="403"/>
      <c r="G56" s="403"/>
      <c r="H56" s="403"/>
      <c r="I56" s="403"/>
      <c r="J56" s="403"/>
      <c r="K56" s="399"/>
      <c r="L56" s="398"/>
      <c r="M56" s="403"/>
      <c r="N56" s="403"/>
      <c r="O56" s="403"/>
      <c r="P56" s="399"/>
      <c r="Q56" s="404" t="s">
        <v>27</v>
      </c>
      <c r="R56" s="405"/>
      <c r="S56" s="405"/>
      <c r="T56" s="405"/>
      <c r="U56" s="405"/>
      <c r="V56" s="252" t="s">
        <v>28</v>
      </c>
      <c r="W56" s="500"/>
      <c r="X56" s="398"/>
      <c r="Y56" s="399"/>
      <c r="Z56" s="494"/>
      <c r="AA56" s="484"/>
      <c r="AB56" s="485"/>
      <c r="AC56" s="501"/>
      <c r="AD56" s="495"/>
      <c r="AE56" s="360"/>
      <c r="AF56"/>
    </row>
    <row r="57" spans="1:40" ht="49.95" customHeight="1">
      <c r="A57" s="170">
        <v>1</v>
      </c>
      <c r="B57" s="391"/>
      <c r="C57" s="392"/>
      <c r="D57" s="392"/>
      <c r="E57" s="392"/>
      <c r="F57" s="392"/>
      <c r="G57" s="392"/>
      <c r="H57" s="392"/>
      <c r="I57" s="392"/>
      <c r="J57" s="392"/>
      <c r="K57" s="392"/>
      <c r="L57" s="419"/>
      <c r="M57" s="419"/>
      <c r="N57" s="419"/>
      <c r="O57" s="419"/>
      <c r="P57" s="419"/>
      <c r="Q57" s="389"/>
      <c r="R57" s="389"/>
      <c r="S57" s="389"/>
      <c r="T57" s="389"/>
      <c r="U57" s="389"/>
      <c r="V57" s="254"/>
      <c r="W57" s="254"/>
      <c r="X57" s="382"/>
      <c r="Y57" s="383"/>
      <c r="Z57" s="253" t="str">
        <f>IFERROR(VLOOKUP(X57, 【参考】数式用!$A$2:$B$48, 2, FALSE), "")</f>
        <v/>
      </c>
      <c r="AA57" s="417"/>
      <c r="AB57" s="418"/>
      <c r="AC57" s="362"/>
      <c r="AD57" s="361"/>
      <c r="AE57" s="253"/>
      <c r="AF57" s="171"/>
      <c r="AG57" s="171"/>
      <c r="AH57" s="171"/>
      <c r="AI57" s="171"/>
      <c r="AJ57" s="171"/>
      <c r="AK57" s="171"/>
      <c r="AL57" s="171"/>
      <c r="AM57" s="171"/>
      <c r="AN57" s="171"/>
    </row>
    <row r="58" spans="1:40" ht="49.95" customHeight="1">
      <c r="A58" s="170">
        <f>A57+1</f>
        <v>2</v>
      </c>
      <c r="B58" s="391"/>
      <c r="C58" s="392"/>
      <c r="D58" s="392"/>
      <c r="E58" s="392"/>
      <c r="F58" s="392"/>
      <c r="G58" s="392"/>
      <c r="H58" s="392"/>
      <c r="I58" s="392"/>
      <c r="J58" s="392"/>
      <c r="K58" s="392"/>
      <c r="L58" s="419"/>
      <c r="M58" s="419"/>
      <c r="N58" s="419"/>
      <c r="O58" s="419"/>
      <c r="P58" s="419"/>
      <c r="Q58" s="389"/>
      <c r="R58" s="389"/>
      <c r="S58" s="389"/>
      <c r="T58" s="389"/>
      <c r="U58" s="389"/>
      <c r="V58" s="254"/>
      <c r="W58" s="254"/>
      <c r="X58" s="382"/>
      <c r="Y58" s="383"/>
      <c r="Z58" s="249" t="str">
        <f>IFERROR(VLOOKUP(X58, 【参考】数式用!$A$2:$B$48, 2, FALSE), "")</f>
        <v/>
      </c>
      <c r="AA58" s="415"/>
      <c r="AB58" s="416"/>
      <c r="AC58" s="362"/>
      <c r="AD58" s="361"/>
      <c r="AE58" s="253"/>
      <c r="AF58"/>
    </row>
    <row r="59" spans="1:40" ht="49.95" customHeight="1">
      <c r="A59" s="170">
        <f t="shared" ref="A59:A95" si="0">A58+1</f>
        <v>3</v>
      </c>
      <c r="B59" s="393"/>
      <c r="C59" s="394"/>
      <c r="D59" s="394"/>
      <c r="E59" s="394"/>
      <c r="F59" s="394"/>
      <c r="G59" s="394"/>
      <c r="H59" s="394"/>
      <c r="I59" s="394"/>
      <c r="J59" s="394"/>
      <c r="K59" s="395"/>
      <c r="L59" s="386"/>
      <c r="M59" s="387"/>
      <c r="N59" s="387"/>
      <c r="O59" s="387"/>
      <c r="P59" s="388"/>
      <c r="Q59" s="389"/>
      <c r="R59" s="389"/>
      <c r="S59" s="389"/>
      <c r="T59" s="389"/>
      <c r="U59" s="389"/>
      <c r="V59" s="254"/>
      <c r="W59" s="72"/>
      <c r="X59" s="382"/>
      <c r="Y59" s="383"/>
      <c r="Z59" s="250" t="str">
        <f>IFERROR(VLOOKUP(X59, 【参考】数式用!$A$2:$B$48, 2, FALSE), "")</f>
        <v/>
      </c>
      <c r="AA59" s="415"/>
      <c r="AB59" s="416"/>
      <c r="AC59" s="362"/>
      <c r="AD59" s="361"/>
      <c r="AE59" s="253"/>
      <c r="AF59"/>
    </row>
    <row r="60" spans="1:40" ht="49.95" customHeight="1">
      <c r="A60" s="170">
        <f t="shared" si="0"/>
        <v>4</v>
      </c>
      <c r="B60" s="393"/>
      <c r="C60" s="394"/>
      <c r="D60" s="394"/>
      <c r="E60" s="394"/>
      <c r="F60" s="394"/>
      <c r="G60" s="394"/>
      <c r="H60" s="394"/>
      <c r="I60" s="394"/>
      <c r="J60" s="394"/>
      <c r="K60" s="395"/>
      <c r="L60" s="386"/>
      <c r="M60" s="387"/>
      <c r="N60" s="387"/>
      <c r="O60" s="387"/>
      <c r="P60" s="388"/>
      <c r="Q60" s="389"/>
      <c r="R60" s="389"/>
      <c r="S60" s="389"/>
      <c r="T60" s="389"/>
      <c r="U60" s="389"/>
      <c r="V60" s="254"/>
      <c r="W60" s="72"/>
      <c r="X60" s="382"/>
      <c r="Y60" s="383"/>
      <c r="Z60" s="249" t="str">
        <f>IFERROR(VLOOKUP(X60, 【参考】数式用!$A$2:$B$48, 2, FALSE), "")</f>
        <v/>
      </c>
      <c r="AA60" s="415"/>
      <c r="AB60" s="416"/>
      <c r="AC60" s="362"/>
      <c r="AD60" s="361"/>
      <c r="AE60" s="253"/>
      <c r="AF60"/>
    </row>
    <row r="61" spans="1:40" ht="49.95" customHeight="1">
      <c r="A61" s="170">
        <f t="shared" si="0"/>
        <v>5</v>
      </c>
      <c r="B61" s="393"/>
      <c r="C61" s="394"/>
      <c r="D61" s="394"/>
      <c r="E61" s="394"/>
      <c r="F61" s="394"/>
      <c r="G61" s="394"/>
      <c r="H61" s="394"/>
      <c r="I61" s="394"/>
      <c r="J61" s="394"/>
      <c r="K61" s="395"/>
      <c r="L61" s="386"/>
      <c r="M61" s="387"/>
      <c r="N61" s="387"/>
      <c r="O61" s="387"/>
      <c r="P61" s="388"/>
      <c r="Q61" s="389"/>
      <c r="R61" s="389"/>
      <c r="S61" s="389"/>
      <c r="T61" s="389"/>
      <c r="U61" s="389"/>
      <c r="V61" s="254"/>
      <c r="W61" s="72"/>
      <c r="X61" s="382"/>
      <c r="Y61" s="383"/>
      <c r="Z61" s="249" t="str">
        <f>IFERROR(VLOOKUP(X61, 【参考】数式用!$A$2:$B$48, 2, FALSE), "")</f>
        <v/>
      </c>
      <c r="AA61" s="415"/>
      <c r="AB61" s="416"/>
      <c r="AC61" s="362"/>
      <c r="AD61" s="361"/>
      <c r="AE61" s="253"/>
      <c r="AF61"/>
    </row>
    <row r="62" spans="1:40" ht="49.95" customHeight="1">
      <c r="A62" s="170">
        <f t="shared" si="0"/>
        <v>6</v>
      </c>
      <c r="B62" s="393"/>
      <c r="C62" s="394"/>
      <c r="D62" s="394"/>
      <c r="E62" s="394"/>
      <c r="F62" s="394"/>
      <c r="G62" s="394"/>
      <c r="H62" s="394"/>
      <c r="I62" s="394"/>
      <c r="J62" s="394"/>
      <c r="K62" s="395"/>
      <c r="L62" s="386"/>
      <c r="M62" s="387"/>
      <c r="N62" s="387"/>
      <c r="O62" s="387"/>
      <c r="P62" s="388"/>
      <c r="Q62" s="389"/>
      <c r="R62" s="389"/>
      <c r="S62" s="389"/>
      <c r="T62" s="389"/>
      <c r="U62" s="389"/>
      <c r="V62" s="254"/>
      <c r="W62" s="72"/>
      <c r="X62" s="382"/>
      <c r="Y62" s="383"/>
      <c r="Z62" s="249" t="str">
        <f>IFERROR(VLOOKUP(X62, 【参考】数式用!$A$2:$B$48, 2, FALSE), "")</f>
        <v/>
      </c>
      <c r="AA62" s="415"/>
      <c r="AB62" s="416"/>
      <c r="AC62" s="362"/>
      <c r="AD62" s="361"/>
      <c r="AE62" s="253"/>
      <c r="AF62"/>
    </row>
    <row r="63" spans="1:40" ht="49.95" customHeight="1">
      <c r="A63" s="170">
        <f t="shared" si="0"/>
        <v>7</v>
      </c>
      <c r="B63" s="393"/>
      <c r="C63" s="394"/>
      <c r="D63" s="394"/>
      <c r="E63" s="394"/>
      <c r="F63" s="394"/>
      <c r="G63" s="394"/>
      <c r="H63" s="394"/>
      <c r="I63" s="394"/>
      <c r="J63" s="394"/>
      <c r="K63" s="395"/>
      <c r="L63" s="386"/>
      <c r="M63" s="387"/>
      <c r="N63" s="387"/>
      <c r="O63" s="387"/>
      <c r="P63" s="388"/>
      <c r="Q63" s="389"/>
      <c r="R63" s="389"/>
      <c r="S63" s="389"/>
      <c r="T63" s="389"/>
      <c r="U63" s="389"/>
      <c r="V63" s="254"/>
      <c r="W63" s="72"/>
      <c r="X63" s="382"/>
      <c r="Y63" s="383"/>
      <c r="Z63" s="249" t="str">
        <f>IFERROR(VLOOKUP(X63, 【参考】数式用!$A$2:$B$48, 2, FALSE), "")</f>
        <v/>
      </c>
      <c r="AA63" s="415"/>
      <c r="AB63" s="416"/>
      <c r="AC63" s="362"/>
      <c r="AD63" s="361"/>
      <c r="AE63" s="253"/>
      <c r="AF63"/>
    </row>
    <row r="64" spans="1:40" ht="49.95" customHeight="1">
      <c r="A64" s="170">
        <f t="shared" si="0"/>
        <v>8</v>
      </c>
      <c r="B64" s="393"/>
      <c r="C64" s="394"/>
      <c r="D64" s="394"/>
      <c r="E64" s="394"/>
      <c r="F64" s="394"/>
      <c r="G64" s="394"/>
      <c r="H64" s="394"/>
      <c r="I64" s="394"/>
      <c r="J64" s="394"/>
      <c r="K64" s="395"/>
      <c r="L64" s="386"/>
      <c r="M64" s="387"/>
      <c r="N64" s="387"/>
      <c r="O64" s="387"/>
      <c r="P64" s="388"/>
      <c r="Q64" s="389"/>
      <c r="R64" s="389"/>
      <c r="S64" s="389"/>
      <c r="T64" s="389"/>
      <c r="U64" s="389"/>
      <c r="V64" s="254"/>
      <c r="W64" s="72"/>
      <c r="X64" s="382"/>
      <c r="Y64" s="383"/>
      <c r="Z64" s="249" t="str">
        <f>IFERROR(VLOOKUP(X64, 【参考】数式用!$A$2:$B$48, 2, FALSE), "")</f>
        <v/>
      </c>
      <c r="AA64" s="415"/>
      <c r="AB64" s="416"/>
      <c r="AC64" s="362"/>
      <c r="AD64" s="361"/>
      <c r="AE64" s="253"/>
      <c r="AF64"/>
    </row>
    <row r="65" spans="1:32" ht="49.95" customHeight="1">
      <c r="A65" s="170">
        <f t="shared" si="0"/>
        <v>9</v>
      </c>
      <c r="B65" s="393"/>
      <c r="C65" s="394"/>
      <c r="D65" s="394"/>
      <c r="E65" s="394"/>
      <c r="F65" s="394"/>
      <c r="G65" s="394"/>
      <c r="H65" s="394"/>
      <c r="I65" s="394"/>
      <c r="J65" s="394"/>
      <c r="K65" s="395"/>
      <c r="L65" s="386"/>
      <c r="M65" s="387"/>
      <c r="N65" s="387"/>
      <c r="O65" s="387"/>
      <c r="P65" s="388"/>
      <c r="Q65" s="389"/>
      <c r="R65" s="389"/>
      <c r="S65" s="389"/>
      <c r="T65" s="389"/>
      <c r="U65" s="389"/>
      <c r="V65" s="254"/>
      <c r="W65" s="72"/>
      <c r="X65" s="382"/>
      <c r="Y65" s="383"/>
      <c r="Z65" s="249" t="str">
        <f>IFERROR(VLOOKUP(X65, 【参考】数式用!$A$2:$B$48, 2, FALSE), "")</f>
        <v/>
      </c>
      <c r="AA65" s="415"/>
      <c r="AB65" s="416"/>
      <c r="AC65" s="362"/>
      <c r="AD65" s="361"/>
      <c r="AE65" s="253"/>
      <c r="AF65"/>
    </row>
    <row r="66" spans="1:32" ht="49.95" customHeight="1">
      <c r="A66" s="170">
        <f t="shared" si="0"/>
        <v>10</v>
      </c>
      <c r="B66" s="393"/>
      <c r="C66" s="394"/>
      <c r="D66" s="394"/>
      <c r="E66" s="394"/>
      <c r="F66" s="394"/>
      <c r="G66" s="394"/>
      <c r="H66" s="394"/>
      <c r="I66" s="394"/>
      <c r="J66" s="394"/>
      <c r="K66" s="395"/>
      <c r="L66" s="386"/>
      <c r="M66" s="387"/>
      <c r="N66" s="387"/>
      <c r="O66" s="387"/>
      <c r="P66" s="388"/>
      <c r="Q66" s="389"/>
      <c r="R66" s="389"/>
      <c r="S66" s="389"/>
      <c r="T66" s="389"/>
      <c r="U66" s="389"/>
      <c r="V66" s="254"/>
      <c r="W66" s="72"/>
      <c r="X66" s="382"/>
      <c r="Y66" s="383"/>
      <c r="Z66" s="249" t="str">
        <f>IFERROR(VLOOKUP(X66, 【参考】数式用!$A$2:$B$48, 2, FALSE), "")</f>
        <v/>
      </c>
      <c r="AA66" s="415"/>
      <c r="AB66" s="416"/>
      <c r="AC66" s="362"/>
      <c r="AD66" s="361"/>
      <c r="AE66" s="253"/>
      <c r="AF66"/>
    </row>
    <row r="67" spans="1:32" ht="49.95" customHeight="1">
      <c r="A67" s="170">
        <f t="shared" si="0"/>
        <v>11</v>
      </c>
      <c r="B67" s="393"/>
      <c r="C67" s="394"/>
      <c r="D67" s="394"/>
      <c r="E67" s="394"/>
      <c r="F67" s="394"/>
      <c r="G67" s="394"/>
      <c r="H67" s="394"/>
      <c r="I67" s="394"/>
      <c r="J67" s="394"/>
      <c r="K67" s="395"/>
      <c r="L67" s="386"/>
      <c r="M67" s="387"/>
      <c r="N67" s="387"/>
      <c r="O67" s="387"/>
      <c r="P67" s="388"/>
      <c r="Q67" s="389"/>
      <c r="R67" s="389"/>
      <c r="S67" s="389"/>
      <c r="T67" s="389"/>
      <c r="U67" s="389"/>
      <c r="V67" s="254"/>
      <c r="W67" s="72"/>
      <c r="X67" s="382"/>
      <c r="Y67" s="383"/>
      <c r="Z67" s="249" t="str">
        <f>IFERROR(VLOOKUP(X67, 【参考】数式用!$A$2:$B$48, 2, FALSE), "")</f>
        <v/>
      </c>
      <c r="AA67" s="415"/>
      <c r="AB67" s="416"/>
      <c r="AC67" s="362"/>
      <c r="AD67" s="361"/>
      <c r="AE67" s="253"/>
      <c r="AF67"/>
    </row>
    <row r="68" spans="1:32" ht="49.95" customHeight="1">
      <c r="A68" s="170">
        <f t="shared" si="0"/>
        <v>12</v>
      </c>
      <c r="B68" s="393"/>
      <c r="C68" s="394"/>
      <c r="D68" s="394"/>
      <c r="E68" s="394"/>
      <c r="F68" s="394"/>
      <c r="G68" s="394"/>
      <c r="H68" s="394"/>
      <c r="I68" s="394"/>
      <c r="J68" s="394"/>
      <c r="K68" s="395"/>
      <c r="L68" s="386"/>
      <c r="M68" s="387"/>
      <c r="N68" s="387"/>
      <c r="O68" s="387"/>
      <c r="P68" s="388"/>
      <c r="Q68" s="389"/>
      <c r="R68" s="389"/>
      <c r="S68" s="389"/>
      <c r="T68" s="389"/>
      <c r="U68" s="389"/>
      <c r="V68" s="254"/>
      <c r="W68" s="72"/>
      <c r="X68" s="382"/>
      <c r="Y68" s="383"/>
      <c r="Z68" s="249" t="str">
        <f>IFERROR(VLOOKUP(X68, 【参考】数式用!$A$2:$B$48, 2, FALSE), "")</f>
        <v/>
      </c>
      <c r="AA68" s="415"/>
      <c r="AB68" s="416"/>
      <c r="AC68" s="362"/>
      <c r="AD68" s="361"/>
      <c r="AE68" s="253"/>
      <c r="AF68"/>
    </row>
    <row r="69" spans="1:32" ht="49.95" customHeight="1">
      <c r="A69" s="170">
        <f t="shared" si="0"/>
        <v>13</v>
      </c>
      <c r="B69" s="393"/>
      <c r="C69" s="394"/>
      <c r="D69" s="394"/>
      <c r="E69" s="394"/>
      <c r="F69" s="394"/>
      <c r="G69" s="394"/>
      <c r="H69" s="394"/>
      <c r="I69" s="394"/>
      <c r="J69" s="394"/>
      <c r="K69" s="395"/>
      <c r="L69" s="386"/>
      <c r="M69" s="387"/>
      <c r="N69" s="387"/>
      <c r="O69" s="387"/>
      <c r="P69" s="388"/>
      <c r="Q69" s="389"/>
      <c r="R69" s="389"/>
      <c r="S69" s="389"/>
      <c r="T69" s="389"/>
      <c r="U69" s="389"/>
      <c r="V69" s="254"/>
      <c r="W69" s="72"/>
      <c r="X69" s="382"/>
      <c r="Y69" s="383"/>
      <c r="Z69" s="249" t="str">
        <f>IFERROR(VLOOKUP(X69, 【参考】数式用!$A$2:$B$48, 2, FALSE), "")</f>
        <v/>
      </c>
      <c r="AA69" s="415"/>
      <c r="AB69" s="416"/>
      <c r="AC69" s="362"/>
      <c r="AD69" s="361"/>
      <c r="AE69" s="253"/>
      <c r="AF69"/>
    </row>
    <row r="70" spans="1:32" ht="49.95" customHeight="1">
      <c r="A70" s="170">
        <f t="shared" si="0"/>
        <v>14</v>
      </c>
      <c r="B70" s="393"/>
      <c r="C70" s="394"/>
      <c r="D70" s="394"/>
      <c r="E70" s="394"/>
      <c r="F70" s="394"/>
      <c r="G70" s="394"/>
      <c r="H70" s="394"/>
      <c r="I70" s="394"/>
      <c r="J70" s="394"/>
      <c r="K70" s="395"/>
      <c r="L70" s="386"/>
      <c r="M70" s="387"/>
      <c r="N70" s="387"/>
      <c r="O70" s="387"/>
      <c r="P70" s="388"/>
      <c r="Q70" s="389"/>
      <c r="R70" s="389"/>
      <c r="S70" s="389"/>
      <c r="T70" s="389"/>
      <c r="U70" s="389"/>
      <c r="V70" s="254"/>
      <c r="W70" s="72"/>
      <c r="X70" s="382"/>
      <c r="Y70" s="383"/>
      <c r="Z70" s="249" t="str">
        <f>IFERROR(VLOOKUP(X70, 【参考】数式用!$A$2:$B$48, 2, FALSE), "")</f>
        <v/>
      </c>
      <c r="AA70" s="415"/>
      <c r="AB70" s="416"/>
      <c r="AC70" s="362"/>
      <c r="AD70" s="361"/>
      <c r="AE70" s="253"/>
      <c r="AF70"/>
    </row>
    <row r="71" spans="1:32" ht="49.95" customHeight="1">
      <c r="A71" s="170">
        <f t="shared" si="0"/>
        <v>15</v>
      </c>
      <c r="B71" s="393"/>
      <c r="C71" s="394"/>
      <c r="D71" s="394"/>
      <c r="E71" s="394"/>
      <c r="F71" s="394"/>
      <c r="G71" s="394"/>
      <c r="H71" s="394"/>
      <c r="I71" s="394"/>
      <c r="J71" s="394"/>
      <c r="K71" s="395"/>
      <c r="L71" s="386"/>
      <c r="M71" s="387"/>
      <c r="N71" s="387"/>
      <c r="O71" s="387"/>
      <c r="P71" s="388"/>
      <c r="Q71" s="389"/>
      <c r="R71" s="389"/>
      <c r="S71" s="389"/>
      <c r="T71" s="389"/>
      <c r="U71" s="389"/>
      <c r="V71" s="254"/>
      <c r="W71" s="72"/>
      <c r="X71" s="382"/>
      <c r="Y71" s="383"/>
      <c r="Z71" s="249" t="str">
        <f>IFERROR(VLOOKUP(X71, 【参考】数式用!$A$2:$B$48, 2, FALSE), "")</f>
        <v/>
      </c>
      <c r="AA71" s="415"/>
      <c r="AB71" s="416"/>
      <c r="AC71" s="362"/>
      <c r="AD71" s="361"/>
      <c r="AE71" s="253"/>
      <c r="AF71"/>
    </row>
    <row r="72" spans="1:32" ht="49.95" customHeight="1">
      <c r="A72" s="170">
        <f t="shared" si="0"/>
        <v>16</v>
      </c>
      <c r="B72" s="393"/>
      <c r="C72" s="394"/>
      <c r="D72" s="394"/>
      <c r="E72" s="394"/>
      <c r="F72" s="394"/>
      <c r="G72" s="394"/>
      <c r="H72" s="394"/>
      <c r="I72" s="394"/>
      <c r="J72" s="394"/>
      <c r="K72" s="395"/>
      <c r="L72" s="386"/>
      <c r="M72" s="387"/>
      <c r="N72" s="387"/>
      <c r="O72" s="387"/>
      <c r="P72" s="388"/>
      <c r="Q72" s="389"/>
      <c r="R72" s="389"/>
      <c r="S72" s="389"/>
      <c r="T72" s="389"/>
      <c r="U72" s="389"/>
      <c r="V72" s="254"/>
      <c r="W72" s="72"/>
      <c r="X72" s="382"/>
      <c r="Y72" s="383"/>
      <c r="Z72" s="249" t="str">
        <f>IFERROR(VLOOKUP(X72, 【参考】数式用!$A$2:$B$48, 2, FALSE), "")</f>
        <v/>
      </c>
      <c r="AA72" s="415"/>
      <c r="AB72" s="416"/>
      <c r="AC72" s="362"/>
      <c r="AD72" s="361"/>
      <c r="AE72" s="253"/>
      <c r="AF72"/>
    </row>
    <row r="73" spans="1:32" ht="49.95" customHeight="1">
      <c r="A73" s="170">
        <f t="shared" si="0"/>
        <v>17</v>
      </c>
      <c r="B73" s="393"/>
      <c r="C73" s="394"/>
      <c r="D73" s="394"/>
      <c r="E73" s="394"/>
      <c r="F73" s="394"/>
      <c r="G73" s="394"/>
      <c r="H73" s="394"/>
      <c r="I73" s="394"/>
      <c r="J73" s="394"/>
      <c r="K73" s="395"/>
      <c r="L73" s="386"/>
      <c r="M73" s="387"/>
      <c r="N73" s="387"/>
      <c r="O73" s="387"/>
      <c r="P73" s="388"/>
      <c r="Q73" s="389"/>
      <c r="R73" s="389"/>
      <c r="S73" s="389"/>
      <c r="T73" s="389"/>
      <c r="U73" s="389"/>
      <c r="V73" s="254"/>
      <c r="W73" s="72"/>
      <c r="X73" s="382"/>
      <c r="Y73" s="383"/>
      <c r="Z73" s="249" t="str">
        <f>IFERROR(VLOOKUP(X73, 【参考】数式用!$A$2:$B$48, 2, FALSE), "")</f>
        <v/>
      </c>
      <c r="AA73" s="415"/>
      <c r="AB73" s="416"/>
      <c r="AC73" s="362"/>
      <c r="AD73" s="361"/>
      <c r="AE73" s="253"/>
      <c r="AF73"/>
    </row>
    <row r="74" spans="1:32" ht="49.95" customHeight="1">
      <c r="A74" s="170">
        <f t="shared" si="0"/>
        <v>18</v>
      </c>
      <c r="B74" s="393"/>
      <c r="C74" s="394"/>
      <c r="D74" s="394"/>
      <c r="E74" s="394"/>
      <c r="F74" s="394"/>
      <c r="G74" s="394"/>
      <c r="H74" s="394"/>
      <c r="I74" s="394"/>
      <c r="J74" s="394"/>
      <c r="K74" s="395"/>
      <c r="L74" s="386"/>
      <c r="M74" s="387"/>
      <c r="N74" s="387"/>
      <c r="O74" s="387"/>
      <c r="P74" s="388"/>
      <c r="Q74" s="389"/>
      <c r="R74" s="389"/>
      <c r="S74" s="389"/>
      <c r="T74" s="389"/>
      <c r="U74" s="389"/>
      <c r="V74" s="254"/>
      <c r="W74" s="72"/>
      <c r="X74" s="382"/>
      <c r="Y74" s="383"/>
      <c r="Z74" s="249" t="str">
        <f>IFERROR(VLOOKUP(X74, 【参考】数式用!$A$2:$B$48, 2, FALSE), "")</f>
        <v/>
      </c>
      <c r="AA74" s="415"/>
      <c r="AB74" s="416"/>
      <c r="AC74" s="362"/>
      <c r="AD74" s="361"/>
      <c r="AE74" s="253"/>
      <c r="AF74"/>
    </row>
    <row r="75" spans="1:32" ht="49.95" customHeight="1">
      <c r="A75" s="170">
        <f t="shared" si="0"/>
        <v>19</v>
      </c>
      <c r="B75" s="393"/>
      <c r="C75" s="394"/>
      <c r="D75" s="394"/>
      <c r="E75" s="394"/>
      <c r="F75" s="394"/>
      <c r="G75" s="394"/>
      <c r="H75" s="394"/>
      <c r="I75" s="394"/>
      <c r="J75" s="394"/>
      <c r="K75" s="395"/>
      <c r="L75" s="386"/>
      <c r="M75" s="387"/>
      <c r="N75" s="387"/>
      <c r="O75" s="387"/>
      <c r="P75" s="388"/>
      <c r="Q75" s="389"/>
      <c r="R75" s="389"/>
      <c r="S75" s="389"/>
      <c r="T75" s="389"/>
      <c r="U75" s="389"/>
      <c r="V75" s="254"/>
      <c r="W75" s="72"/>
      <c r="X75" s="382"/>
      <c r="Y75" s="383"/>
      <c r="Z75" s="249" t="str">
        <f>IFERROR(VLOOKUP(X75, 【参考】数式用!$A$2:$B$48, 2, FALSE), "")</f>
        <v/>
      </c>
      <c r="AA75" s="415"/>
      <c r="AB75" s="416"/>
      <c r="AC75" s="362"/>
      <c r="AD75" s="361"/>
      <c r="AE75" s="253"/>
      <c r="AF75"/>
    </row>
    <row r="76" spans="1:32" ht="49.95" customHeight="1">
      <c r="A76" s="170">
        <f t="shared" si="0"/>
        <v>20</v>
      </c>
      <c r="B76" s="393"/>
      <c r="C76" s="394"/>
      <c r="D76" s="394"/>
      <c r="E76" s="394"/>
      <c r="F76" s="394"/>
      <c r="G76" s="394"/>
      <c r="H76" s="394"/>
      <c r="I76" s="394"/>
      <c r="J76" s="394"/>
      <c r="K76" s="395"/>
      <c r="L76" s="386"/>
      <c r="M76" s="387"/>
      <c r="N76" s="387"/>
      <c r="O76" s="387"/>
      <c r="P76" s="388"/>
      <c r="Q76" s="389"/>
      <c r="R76" s="389"/>
      <c r="S76" s="389"/>
      <c r="T76" s="389"/>
      <c r="U76" s="389"/>
      <c r="V76" s="254"/>
      <c r="W76" s="72"/>
      <c r="X76" s="382"/>
      <c r="Y76" s="383"/>
      <c r="Z76" s="249" t="str">
        <f>IFERROR(VLOOKUP(X76, 【参考】数式用!$A$2:$B$48, 2, FALSE), "")</f>
        <v/>
      </c>
      <c r="AA76" s="415"/>
      <c r="AB76" s="416"/>
      <c r="AC76" s="362"/>
      <c r="AD76" s="361"/>
      <c r="AE76" s="253"/>
      <c r="AF76"/>
    </row>
    <row r="77" spans="1:32" ht="49.95" customHeight="1">
      <c r="A77" s="170">
        <f t="shared" si="0"/>
        <v>21</v>
      </c>
      <c r="B77" s="393"/>
      <c r="C77" s="394"/>
      <c r="D77" s="394"/>
      <c r="E77" s="394"/>
      <c r="F77" s="394"/>
      <c r="G77" s="394"/>
      <c r="H77" s="394"/>
      <c r="I77" s="394"/>
      <c r="J77" s="394"/>
      <c r="K77" s="395"/>
      <c r="L77" s="386"/>
      <c r="M77" s="387"/>
      <c r="N77" s="387"/>
      <c r="O77" s="387"/>
      <c r="P77" s="388"/>
      <c r="Q77" s="389"/>
      <c r="R77" s="389"/>
      <c r="S77" s="389"/>
      <c r="T77" s="389"/>
      <c r="U77" s="389"/>
      <c r="V77" s="254"/>
      <c r="W77" s="72"/>
      <c r="X77" s="382"/>
      <c r="Y77" s="383"/>
      <c r="Z77" s="249" t="str">
        <f>IFERROR(VLOOKUP(X77, 【参考】数式用!$A$2:$B$48, 2, FALSE), "")</f>
        <v/>
      </c>
      <c r="AA77" s="415"/>
      <c r="AB77" s="416"/>
      <c r="AC77" s="362"/>
      <c r="AD77" s="361"/>
      <c r="AE77" s="253"/>
      <c r="AF77"/>
    </row>
    <row r="78" spans="1:32" ht="49.95" customHeight="1">
      <c r="A78" s="170">
        <f t="shared" si="0"/>
        <v>22</v>
      </c>
      <c r="B78" s="393"/>
      <c r="C78" s="394"/>
      <c r="D78" s="394"/>
      <c r="E78" s="394"/>
      <c r="F78" s="394"/>
      <c r="G78" s="394"/>
      <c r="H78" s="394"/>
      <c r="I78" s="394"/>
      <c r="J78" s="394"/>
      <c r="K78" s="395"/>
      <c r="L78" s="386"/>
      <c r="M78" s="387"/>
      <c r="N78" s="387"/>
      <c r="O78" s="387"/>
      <c r="P78" s="388"/>
      <c r="Q78" s="389"/>
      <c r="R78" s="389"/>
      <c r="S78" s="389"/>
      <c r="T78" s="389"/>
      <c r="U78" s="389"/>
      <c r="V78" s="254"/>
      <c r="W78" s="72"/>
      <c r="X78" s="382"/>
      <c r="Y78" s="383"/>
      <c r="Z78" s="249" t="str">
        <f>IFERROR(VLOOKUP(X78, 【参考】数式用!$A$2:$B$48, 2, FALSE), "")</f>
        <v/>
      </c>
      <c r="AA78" s="415"/>
      <c r="AB78" s="416"/>
      <c r="AC78" s="362"/>
      <c r="AD78" s="361"/>
      <c r="AE78" s="253"/>
      <c r="AF78"/>
    </row>
    <row r="79" spans="1:32" ht="49.95" customHeight="1">
      <c r="A79" s="170">
        <f t="shared" si="0"/>
        <v>23</v>
      </c>
      <c r="B79" s="393"/>
      <c r="C79" s="394"/>
      <c r="D79" s="394"/>
      <c r="E79" s="394"/>
      <c r="F79" s="394"/>
      <c r="G79" s="394"/>
      <c r="H79" s="394"/>
      <c r="I79" s="394"/>
      <c r="J79" s="394"/>
      <c r="K79" s="395"/>
      <c r="L79" s="386"/>
      <c r="M79" s="387"/>
      <c r="N79" s="387"/>
      <c r="O79" s="387"/>
      <c r="P79" s="388"/>
      <c r="Q79" s="389"/>
      <c r="R79" s="389"/>
      <c r="S79" s="389"/>
      <c r="T79" s="389"/>
      <c r="U79" s="389"/>
      <c r="V79" s="254"/>
      <c r="W79" s="72"/>
      <c r="X79" s="382"/>
      <c r="Y79" s="383"/>
      <c r="Z79" s="249" t="str">
        <f>IFERROR(VLOOKUP(X79, 【参考】数式用!$A$2:$B$48, 2, FALSE), "")</f>
        <v/>
      </c>
      <c r="AA79" s="415"/>
      <c r="AB79" s="416"/>
      <c r="AC79" s="362"/>
      <c r="AD79" s="361"/>
      <c r="AE79" s="253"/>
      <c r="AF79"/>
    </row>
    <row r="80" spans="1:32" ht="49.95" customHeight="1">
      <c r="A80" s="170">
        <f t="shared" si="0"/>
        <v>24</v>
      </c>
      <c r="B80" s="393"/>
      <c r="C80" s="394"/>
      <c r="D80" s="394"/>
      <c r="E80" s="394"/>
      <c r="F80" s="394"/>
      <c r="G80" s="394"/>
      <c r="H80" s="394"/>
      <c r="I80" s="394"/>
      <c r="J80" s="394"/>
      <c r="K80" s="395"/>
      <c r="L80" s="386"/>
      <c r="M80" s="387"/>
      <c r="N80" s="387"/>
      <c r="O80" s="387"/>
      <c r="P80" s="388"/>
      <c r="Q80" s="389"/>
      <c r="R80" s="389"/>
      <c r="S80" s="389"/>
      <c r="T80" s="389"/>
      <c r="U80" s="389"/>
      <c r="V80" s="254"/>
      <c r="W80" s="72"/>
      <c r="X80" s="382"/>
      <c r="Y80" s="383"/>
      <c r="Z80" s="249" t="str">
        <f>IFERROR(VLOOKUP(X80, 【参考】数式用!$A$2:$B$48, 2, FALSE), "")</f>
        <v/>
      </c>
      <c r="AA80" s="415"/>
      <c r="AB80" s="416"/>
      <c r="AC80" s="362"/>
      <c r="AD80" s="361"/>
      <c r="AE80" s="253"/>
      <c r="AF80"/>
    </row>
    <row r="81" spans="1:32" ht="49.95" customHeight="1">
      <c r="A81" s="170">
        <f t="shared" si="0"/>
        <v>25</v>
      </c>
      <c r="B81" s="393"/>
      <c r="C81" s="394"/>
      <c r="D81" s="394"/>
      <c r="E81" s="394"/>
      <c r="F81" s="394"/>
      <c r="G81" s="394"/>
      <c r="H81" s="394"/>
      <c r="I81" s="394"/>
      <c r="J81" s="394"/>
      <c r="K81" s="395"/>
      <c r="L81" s="386"/>
      <c r="M81" s="387"/>
      <c r="N81" s="387"/>
      <c r="O81" s="387"/>
      <c r="P81" s="388"/>
      <c r="Q81" s="389"/>
      <c r="R81" s="389"/>
      <c r="S81" s="389"/>
      <c r="T81" s="389"/>
      <c r="U81" s="389"/>
      <c r="V81" s="254"/>
      <c r="W81" s="72"/>
      <c r="X81" s="382"/>
      <c r="Y81" s="383"/>
      <c r="Z81" s="249" t="str">
        <f>IFERROR(VLOOKUP(X81, 【参考】数式用!$A$2:$B$48, 2, FALSE), "")</f>
        <v/>
      </c>
      <c r="AA81" s="415"/>
      <c r="AB81" s="416"/>
      <c r="AC81" s="362"/>
      <c r="AD81" s="361"/>
      <c r="AE81" s="253"/>
      <c r="AF81"/>
    </row>
    <row r="82" spans="1:32" ht="49.95" customHeight="1">
      <c r="A82" s="170">
        <f t="shared" si="0"/>
        <v>26</v>
      </c>
      <c r="B82" s="393"/>
      <c r="C82" s="394"/>
      <c r="D82" s="394"/>
      <c r="E82" s="394"/>
      <c r="F82" s="394"/>
      <c r="G82" s="394"/>
      <c r="H82" s="394"/>
      <c r="I82" s="394"/>
      <c r="J82" s="394"/>
      <c r="K82" s="395"/>
      <c r="L82" s="386"/>
      <c r="M82" s="387"/>
      <c r="N82" s="387"/>
      <c r="O82" s="387"/>
      <c r="P82" s="388"/>
      <c r="Q82" s="389"/>
      <c r="R82" s="389"/>
      <c r="S82" s="389"/>
      <c r="T82" s="389"/>
      <c r="U82" s="389"/>
      <c r="V82" s="254"/>
      <c r="W82" s="72"/>
      <c r="X82" s="382"/>
      <c r="Y82" s="383"/>
      <c r="Z82" s="249" t="str">
        <f>IFERROR(VLOOKUP(X82, 【参考】数式用!$A$2:$B$48, 2, FALSE), "")</f>
        <v/>
      </c>
      <c r="AA82" s="415"/>
      <c r="AB82" s="416"/>
      <c r="AC82" s="362"/>
      <c r="AD82" s="361"/>
      <c r="AE82" s="253"/>
      <c r="AF82"/>
    </row>
    <row r="83" spans="1:32" ht="49.95" customHeight="1">
      <c r="A83" s="170">
        <f t="shared" si="0"/>
        <v>27</v>
      </c>
      <c r="B83" s="393"/>
      <c r="C83" s="394"/>
      <c r="D83" s="394"/>
      <c r="E83" s="394"/>
      <c r="F83" s="394"/>
      <c r="G83" s="394"/>
      <c r="H83" s="394"/>
      <c r="I83" s="394"/>
      <c r="J83" s="394"/>
      <c r="K83" s="395"/>
      <c r="L83" s="386"/>
      <c r="M83" s="387"/>
      <c r="N83" s="387"/>
      <c r="O83" s="387"/>
      <c r="P83" s="388"/>
      <c r="Q83" s="389"/>
      <c r="R83" s="389"/>
      <c r="S83" s="389"/>
      <c r="T83" s="389"/>
      <c r="U83" s="389"/>
      <c r="V83" s="254"/>
      <c r="W83" s="72"/>
      <c r="X83" s="382"/>
      <c r="Y83" s="383"/>
      <c r="Z83" s="249" t="str">
        <f>IFERROR(VLOOKUP(X83, 【参考】数式用!$A$2:$B$48, 2, FALSE), "")</f>
        <v/>
      </c>
      <c r="AA83" s="415"/>
      <c r="AB83" s="416"/>
      <c r="AC83" s="362"/>
      <c r="AD83" s="361"/>
      <c r="AE83" s="253"/>
      <c r="AF83"/>
    </row>
    <row r="84" spans="1:32" ht="49.95" customHeight="1">
      <c r="A84" s="170">
        <f t="shared" si="0"/>
        <v>28</v>
      </c>
      <c r="B84" s="393"/>
      <c r="C84" s="394"/>
      <c r="D84" s="394"/>
      <c r="E84" s="394"/>
      <c r="F84" s="394"/>
      <c r="G84" s="394"/>
      <c r="H84" s="394"/>
      <c r="I84" s="394"/>
      <c r="J84" s="394"/>
      <c r="K84" s="395"/>
      <c r="L84" s="386"/>
      <c r="M84" s="387"/>
      <c r="N84" s="387"/>
      <c r="O84" s="387"/>
      <c r="P84" s="388"/>
      <c r="Q84" s="389"/>
      <c r="R84" s="389"/>
      <c r="S84" s="389"/>
      <c r="T84" s="389"/>
      <c r="U84" s="389"/>
      <c r="V84" s="254"/>
      <c r="W84" s="72"/>
      <c r="X84" s="382"/>
      <c r="Y84" s="383"/>
      <c r="Z84" s="249" t="str">
        <f>IFERROR(VLOOKUP(X84, 【参考】数式用!$A$2:$B$48, 2, FALSE), "")</f>
        <v/>
      </c>
      <c r="AA84" s="415"/>
      <c r="AB84" s="416"/>
      <c r="AC84" s="362"/>
      <c r="AD84" s="361"/>
      <c r="AE84" s="253"/>
      <c r="AF84"/>
    </row>
    <row r="85" spans="1:32" ht="49.95" customHeight="1">
      <c r="A85" s="170">
        <f t="shared" si="0"/>
        <v>29</v>
      </c>
      <c r="B85" s="393"/>
      <c r="C85" s="394"/>
      <c r="D85" s="394"/>
      <c r="E85" s="394"/>
      <c r="F85" s="394"/>
      <c r="G85" s="394"/>
      <c r="H85" s="394"/>
      <c r="I85" s="394"/>
      <c r="J85" s="394"/>
      <c r="K85" s="395"/>
      <c r="L85" s="386"/>
      <c r="M85" s="387"/>
      <c r="N85" s="387"/>
      <c r="O85" s="387"/>
      <c r="P85" s="388"/>
      <c r="Q85" s="389"/>
      <c r="R85" s="389"/>
      <c r="S85" s="389"/>
      <c r="T85" s="389"/>
      <c r="U85" s="389"/>
      <c r="V85" s="254"/>
      <c r="W85" s="72"/>
      <c r="X85" s="382"/>
      <c r="Y85" s="383"/>
      <c r="Z85" s="249" t="str">
        <f>IFERROR(VLOOKUP(X85, 【参考】数式用!$A$2:$B$48, 2, FALSE), "")</f>
        <v/>
      </c>
      <c r="AA85" s="415"/>
      <c r="AB85" s="416"/>
      <c r="AC85" s="362"/>
      <c r="AD85" s="361"/>
      <c r="AE85" s="253"/>
      <c r="AF85"/>
    </row>
    <row r="86" spans="1:32" ht="49.95" customHeight="1">
      <c r="A86" s="170">
        <f t="shared" si="0"/>
        <v>30</v>
      </c>
      <c r="B86" s="393"/>
      <c r="C86" s="394"/>
      <c r="D86" s="394"/>
      <c r="E86" s="394"/>
      <c r="F86" s="394"/>
      <c r="G86" s="394"/>
      <c r="H86" s="394"/>
      <c r="I86" s="394"/>
      <c r="J86" s="394"/>
      <c r="K86" s="395"/>
      <c r="L86" s="386"/>
      <c r="M86" s="387"/>
      <c r="N86" s="387"/>
      <c r="O86" s="387"/>
      <c r="P86" s="388"/>
      <c r="Q86" s="389"/>
      <c r="R86" s="389"/>
      <c r="S86" s="389"/>
      <c r="T86" s="389"/>
      <c r="U86" s="389"/>
      <c r="V86" s="254"/>
      <c r="W86" s="72"/>
      <c r="X86" s="382"/>
      <c r="Y86" s="383"/>
      <c r="Z86" s="249" t="str">
        <f>IFERROR(VLOOKUP(X86, 【参考】数式用!$A$2:$B$48, 2, FALSE), "")</f>
        <v/>
      </c>
      <c r="AA86" s="415"/>
      <c r="AB86" s="416"/>
      <c r="AC86" s="362"/>
      <c r="AD86" s="361"/>
      <c r="AE86" s="253"/>
      <c r="AF86"/>
    </row>
    <row r="87" spans="1:32" ht="49.95" customHeight="1">
      <c r="A87" s="170">
        <f t="shared" si="0"/>
        <v>31</v>
      </c>
      <c r="B87" s="393"/>
      <c r="C87" s="394"/>
      <c r="D87" s="394"/>
      <c r="E87" s="394"/>
      <c r="F87" s="394"/>
      <c r="G87" s="394"/>
      <c r="H87" s="394"/>
      <c r="I87" s="394"/>
      <c r="J87" s="394"/>
      <c r="K87" s="395"/>
      <c r="L87" s="386"/>
      <c r="M87" s="387"/>
      <c r="N87" s="387"/>
      <c r="O87" s="387"/>
      <c r="P87" s="388"/>
      <c r="Q87" s="389"/>
      <c r="R87" s="389"/>
      <c r="S87" s="389"/>
      <c r="T87" s="389"/>
      <c r="U87" s="389"/>
      <c r="V87" s="254"/>
      <c r="W87" s="72"/>
      <c r="X87" s="382"/>
      <c r="Y87" s="383"/>
      <c r="Z87" s="249" t="str">
        <f>IFERROR(VLOOKUP(X87, 【参考】数式用!$A$2:$B$48, 2, FALSE), "")</f>
        <v/>
      </c>
      <c r="AA87" s="415"/>
      <c r="AB87" s="416"/>
      <c r="AC87" s="362"/>
      <c r="AD87" s="361"/>
      <c r="AE87" s="253"/>
      <c r="AF87"/>
    </row>
    <row r="88" spans="1:32" ht="49.95" customHeight="1">
      <c r="A88" s="170">
        <f t="shared" si="0"/>
        <v>32</v>
      </c>
      <c r="B88" s="393"/>
      <c r="C88" s="394"/>
      <c r="D88" s="394"/>
      <c r="E88" s="394"/>
      <c r="F88" s="394"/>
      <c r="G88" s="394"/>
      <c r="H88" s="394"/>
      <c r="I88" s="394"/>
      <c r="J88" s="394"/>
      <c r="K88" s="395"/>
      <c r="L88" s="386"/>
      <c r="M88" s="387"/>
      <c r="N88" s="387"/>
      <c r="O88" s="387"/>
      <c r="P88" s="388"/>
      <c r="Q88" s="389"/>
      <c r="R88" s="389"/>
      <c r="S88" s="389"/>
      <c r="T88" s="389"/>
      <c r="U88" s="389"/>
      <c r="V88" s="254"/>
      <c r="W88" s="72"/>
      <c r="X88" s="382"/>
      <c r="Y88" s="383"/>
      <c r="Z88" s="249" t="str">
        <f>IFERROR(VLOOKUP(X88, 【参考】数式用!$A$2:$B$48, 2, FALSE), "")</f>
        <v/>
      </c>
      <c r="AA88" s="415"/>
      <c r="AB88" s="416"/>
      <c r="AC88" s="362"/>
      <c r="AD88" s="361"/>
      <c r="AE88" s="253"/>
      <c r="AF88"/>
    </row>
    <row r="89" spans="1:32" ht="49.95" customHeight="1">
      <c r="A89" s="170">
        <f t="shared" si="0"/>
        <v>33</v>
      </c>
      <c r="B89" s="393"/>
      <c r="C89" s="394"/>
      <c r="D89" s="394"/>
      <c r="E89" s="394"/>
      <c r="F89" s="394"/>
      <c r="G89" s="394"/>
      <c r="H89" s="394"/>
      <c r="I89" s="394"/>
      <c r="J89" s="394"/>
      <c r="K89" s="395"/>
      <c r="L89" s="386"/>
      <c r="M89" s="387"/>
      <c r="N89" s="387"/>
      <c r="O89" s="387"/>
      <c r="P89" s="388"/>
      <c r="Q89" s="389"/>
      <c r="R89" s="389"/>
      <c r="S89" s="389"/>
      <c r="T89" s="389"/>
      <c r="U89" s="389"/>
      <c r="V89" s="254"/>
      <c r="W89" s="72"/>
      <c r="X89" s="382"/>
      <c r="Y89" s="383"/>
      <c r="Z89" s="249" t="str">
        <f>IFERROR(VLOOKUP(X89, 【参考】数式用!$A$2:$B$48, 2, FALSE), "")</f>
        <v/>
      </c>
      <c r="AA89" s="415"/>
      <c r="AB89" s="416"/>
      <c r="AC89" s="362"/>
      <c r="AD89" s="361"/>
      <c r="AE89" s="253"/>
      <c r="AF89"/>
    </row>
    <row r="90" spans="1:32" ht="49.95" customHeight="1">
      <c r="A90" s="170">
        <f t="shared" si="0"/>
        <v>34</v>
      </c>
      <c r="B90" s="393"/>
      <c r="C90" s="394"/>
      <c r="D90" s="394"/>
      <c r="E90" s="394"/>
      <c r="F90" s="394"/>
      <c r="G90" s="394"/>
      <c r="H90" s="394"/>
      <c r="I90" s="394"/>
      <c r="J90" s="394"/>
      <c r="K90" s="395"/>
      <c r="L90" s="386"/>
      <c r="M90" s="387"/>
      <c r="N90" s="387"/>
      <c r="O90" s="387"/>
      <c r="P90" s="388"/>
      <c r="Q90" s="389"/>
      <c r="R90" s="389"/>
      <c r="S90" s="389"/>
      <c r="T90" s="389"/>
      <c r="U90" s="389"/>
      <c r="V90" s="254"/>
      <c r="W90" s="72"/>
      <c r="X90" s="382"/>
      <c r="Y90" s="383"/>
      <c r="Z90" s="249" t="str">
        <f>IFERROR(VLOOKUP(X90, 【参考】数式用!$A$2:$B$48, 2, FALSE), "")</f>
        <v/>
      </c>
      <c r="AA90" s="415"/>
      <c r="AB90" s="416"/>
      <c r="AC90" s="362"/>
      <c r="AD90" s="361"/>
      <c r="AE90" s="253"/>
      <c r="AF90"/>
    </row>
    <row r="91" spans="1:32" ht="49.95" customHeight="1">
      <c r="A91" s="170">
        <f t="shared" si="0"/>
        <v>35</v>
      </c>
      <c r="B91" s="393"/>
      <c r="C91" s="394"/>
      <c r="D91" s="394"/>
      <c r="E91" s="394"/>
      <c r="F91" s="394"/>
      <c r="G91" s="394"/>
      <c r="H91" s="394"/>
      <c r="I91" s="394"/>
      <c r="J91" s="394"/>
      <c r="K91" s="395"/>
      <c r="L91" s="386"/>
      <c r="M91" s="387"/>
      <c r="N91" s="387"/>
      <c r="O91" s="387"/>
      <c r="P91" s="388"/>
      <c r="Q91" s="389"/>
      <c r="R91" s="389"/>
      <c r="S91" s="389"/>
      <c r="T91" s="389"/>
      <c r="U91" s="389"/>
      <c r="V91" s="254"/>
      <c r="W91" s="72"/>
      <c r="X91" s="382"/>
      <c r="Y91" s="383"/>
      <c r="Z91" s="249" t="str">
        <f>IFERROR(VLOOKUP(X91, 【参考】数式用!$A$2:$B$48, 2, FALSE), "")</f>
        <v/>
      </c>
      <c r="AA91" s="415"/>
      <c r="AB91" s="416"/>
      <c r="AC91" s="362"/>
      <c r="AD91" s="361"/>
      <c r="AE91" s="253"/>
      <c r="AF91" s="172"/>
    </row>
    <row r="92" spans="1:32" ht="49.95" customHeight="1">
      <c r="A92" s="170">
        <f t="shared" si="0"/>
        <v>36</v>
      </c>
      <c r="B92" s="393"/>
      <c r="C92" s="394"/>
      <c r="D92" s="394"/>
      <c r="E92" s="394"/>
      <c r="F92" s="394"/>
      <c r="G92" s="394"/>
      <c r="H92" s="394"/>
      <c r="I92" s="394"/>
      <c r="J92" s="394"/>
      <c r="K92" s="395"/>
      <c r="L92" s="386"/>
      <c r="M92" s="387"/>
      <c r="N92" s="387"/>
      <c r="O92" s="387"/>
      <c r="P92" s="388"/>
      <c r="Q92" s="389"/>
      <c r="R92" s="389"/>
      <c r="S92" s="389"/>
      <c r="T92" s="389"/>
      <c r="U92" s="389"/>
      <c r="V92" s="254"/>
      <c r="W92" s="72"/>
      <c r="X92" s="382"/>
      <c r="Y92" s="383"/>
      <c r="Z92" s="249" t="str">
        <f>IFERROR(VLOOKUP(X92, 【参考】数式用!$A$2:$B$48, 2, FALSE), "")</f>
        <v/>
      </c>
      <c r="AA92" s="415"/>
      <c r="AB92" s="416"/>
      <c r="AC92" s="362"/>
      <c r="AD92" s="361"/>
      <c r="AE92" s="253"/>
      <c r="AF92" s="172"/>
    </row>
    <row r="93" spans="1:32" ht="49.95" customHeight="1">
      <c r="A93" s="170">
        <f t="shared" si="0"/>
        <v>37</v>
      </c>
      <c r="B93" s="393"/>
      <c r="C93" s="394"/>
      <c r="D93" s="394"/>
      <c r="E93" s="394"/>
      <c r="F93" s="394"/>
      <c r="G93" s="394"/>
      <c r="H93" s="394"/>
      <c r="I93" s="394"/>
      <c r="J93" s="394"/>
      <c r="K93" s="395"/>
      <c r="L93" s="386"/>
      <c r="M93" s="387"/>
      <c r="N93" s="387"/>
      <c r="O93" s="387"/>
      <c r="P93" s="388"/>
      <c r="Q93" s="389"/>
      <c r="R93" s="389"/>
      <c r="S93" s="389"/>
      <c r="T93" s="389"/>
      <c r="U93" s="389"/>
      <c r="V93" s="254"/>
      <c r="W93" s="72"/>
      <c r="X93" s="382"/>
      <c r="Y93" s="383"/>
      <c r="Z93" s="249" t="str">
        <f>IFERROR(VLOOKUP(X93, 【参考】数式用!$A$2:$B$48, 2, FALSE), "")</f>
        <v/>
      </c>
      <c r="AA93" s="415"/>
      <c r="AB93" s="416"/>
      <c r="AC93" s="362"/>
      <c r="AD93" s="361"/>
      <c r="AE93" s="253"/>
      <c r="AF93" s="172"/>
    </row>
    <row r="94" spans="1:32" ht="49.95" customHeight="1">
      <c r="A94" s="170">
        <f t="shared" si="0"/>
        <v>38</v>
      </c>
      <c r="B94" s="393"/>
      <c r="C94" s="394"/>
      <c r="D94" s="394"/>
      <c r="E94" s="394"/>
      <c r="F94" s="394"/>
      <c r="G94" s="394"/>
      <c r="H94" s="394"/>
      <c r="I94" s="394"/>
      <c r="J94" s="394"/>
      <c r="K94" s="395"/>
      <c r="L94" s="386"/>
      <c r="M94" s="387"/>
      <c r="N94" s="387"/>
      <c r="O94" s="387"/>
      <c r="P94" s="388"/>
      <c r="Q94" s="389"/>
      <c r="R94" s="389"/>
      <c r="S94" s="389"/>
      <c r="T94" s="389"/>
      <c r="U94" s="389"/>
      <c r="V94" s="254"/>
      <c r="W94" s="72"/>
      <c r="X94" s="382"/>
      <c r="Y94" s="383"/>
      <c r="Z94" s="249" t="str">
        <f>IFERROR(VLOOKUP(X94, 【参考】数式用!$A$2:$B$48, 2, FALSE), "")</f>
        <v/>
      </c>
      <c r="AA94" s="415"/>
      <c r="AB94" s="416"/>
      <c r="AC94" s="362"/>
      <c r="AD94" s="361"/>
      <c r="AE94" s="253"/>
      <c r="AF94" s="172"/>
    </row>
    <row r="95" spans="1:32" ht="49.95" customHeight="1">
      <c r="A95" s="170">
        <f t="shared" si="0"/>
        <v>39</v>
      </c>
      <c r="B95" s="393"/>
      <c r="C95" s="394"/>
      <c r="D95" s="394"/>
      <c r="E95" s="394"/>
      <c r="F95" s="394"/>
      <c r="G95" s="394"/>
      <c r="H95" s="394"/>
      <c r="I95" s="394"/>
      <c r="J95" s="394"/>
      <c r="K95" s="395"/>
      <c r="L95" s="386"/>
      <c r="M95" s="387"/>
      <c r="N95" s="387"/>
      <c r="O95" s="387"/>
      <c r="P95" s="388"/>
      <c r="Q95" s="389"/>
      <c r="R95" s="389"/>
      <c r="S95" s="389"/>
      <c r="T95" s="389"/>
      <c r="U95" s="389"/>
      <c r="V95" s="254"/>
      <c r="W95" s="72"/>
      <c r="X95" s="382"/>
      <c r="Y95" s="383"/>
      <c r="Z95" s="249" t="str">
        <f>IFERROR(VLOOKUP(X95, 【参考】数式用!$A$2:$B$48, 2, FALSE), "")</f>
        <v/>
      </c>
      <c r="AA95" s="415"/>
      <c r="AB95" s="416"/>
      <c r="AC95" s="362"/>
      <c r="AD95" s="361"/>
      <c r="AE95" s="253"/>
      <c r="AF95" s="172"/>
    </row>
    <row r="96" spans="1:32" ht="49.95" customHeight="1">
      <c r="A96" s="170">
        <f t="shared" ref="A96:A122" si="1">A95+1</f>
        <v>40</v>
      </c>
      <c r="B96" s="393"/>
      <c r="C96" s="394"/>
      <c r="D96" s="394"/>
      <c r="E96" s="394"/>
      <c r="F96" s="394"/>
      <c r="G96" s="394"/>
      <c r="H96" s="394"/>
      <c r="I96" s="394"/>
      <c r="J96" s="394"/>
      <c r="K96" s="395"/>
      <c r="L96" s="386"/>
      <c r="M96" s="387"/>
      <c r="N96" s="387"/>
      <c r="O96" s="387"/>
      <c r="P96" s="388"/>
      <c r="Q96" s="410"/>
      <c r="R96" s="410"/>
      <c r="S96" s="410"/>
      <c r="T96" s="410"/>
      <c r="U96" s="410"/>
      <c r="V96" s="72"/>
      <c r="W96" s="72"/>
      <c r="X96" s="382"/>
      <c r="Y96" s="383"/>
      <c r="Z96" s="249" t="str">
        <f>IFERROR(VLOOKUP(X96, 【参考】数式用!$A$2:$B$48, 2, FALSE), "")</f>
        <v/>
      </c>
      <c r="AA96" s="415"/>
      <c r="AB96" s="416"/>
      <c r="AC96" s="362"/>
      <c r="AD96" s="361"/>
      <c r="AE96" s="253"/>
      <c r="AF96" s="172"/>
    </row>
    <row r="97" spans="1:32" ht="49.95" customHeight="1">
      <c r="A97" s="170">
        <f t="shared" si="1"/>
        <v>41</v>
      </c>
      <c r="B97" s="393"/>
      <c r="C97" s="394"/>
      <c r="D97" s="394"/>
      <c r="E97" s="394"/>
      <c r="F97" s="394"/>
      <c r="G97" s="394"/>
      <c r="H97" s="394"/>
      <c r="I97" s="394"/>
      <c r="J97" s="394"/>
      <c r="K97" s="395"/>
      <c r="L97" s="386"/>
      <c r="M97" s="387"/>
      <c r="N97" s="387"/>
      <c r="O97" s="387"/>
      <c r="P97" s="388"/>
      <c r="Q97" s="410"/>
      <c r="R97" s="410"/>
      <c r="S97" s="410"/>
      <c r="T97" s="410"/>
      <c r="U97" s="410"/>
      <c r="V97" s="72"/>
      <c r="W97" s="72"/>
      <c r="X97" s="382"/>
      <c r="Y97" s="383"/>
      <c r="Z97" s="249" t="str">
        <f>IFERROR(VLOOKUP(X97, 【参考】数式用!$A$2:$B$48, 2, FALSE), "")</f>
        <v/>
      </c>
      <c r="AA97" s="415"/>
      <c r="AB97" s="416"/>
      <c r="AC97" s="362"/>
      <c r="AD97" s="361"/>
      <c r="AE97" s="253"/>
      <c r="AF97" s="172"/>
    </row>
    <row r="98" spans="1:32" ht="49.95" customHeight="1">
      <c r="A98" s="170">
        <f t="shared" si="1"/>
        <v>42</v>
      </c>
      <c r="B98" s="393"/>
      <c r="C98" s="394"/>
      <c r="D98" s="394"/>
      <c r="E98" s="394"/>
      <c r="F98" s="394"/>
      <c r="G98" s="394"/>
      <c r="H98" s="394"/>
      <c r="I98" s="394"/>
      <c r="J98" s="394"/>
      <c r="K98" s="395"/>
      <c r="L98" s="386"/>
      <c r="M98" s="387"/>
      <c r="N98" s="387"/>
      <c r="O98" s="387"/>
      <c r="P98" s="388"/>
      <c r="Q98" s="410"/>
      <c r="R98" s="410"/>
      <c r="S98" s="410"/>
      <c r="T98" s="410"/>
      <c r="U98" s="410"/>
      <c r="V98" s="72"/>
      <c r="W98" s="72"/>
      <c r="X98" s="382"/>
      <c r="Y98" s="383"/>
      <c r="Z98" s="249" t="str">
        <f>IFERROR(VLOOKUP(X98, 【参考】数式用!$A$2:$B$48, 2, FALSE), "")</f>
        <v/>
      </c>
      <c r="AA98" s="415"/>
      <c r="AB98" s="416"/>
      <c r="AC98" s="362"/>
      <c r="AD98" s="361"/>
      <c r="AE98" s="253"/>
      <c r="AF98" s="172"/>
    </row>
    <row r="99" spans="1:32" ht="49.95" customHeight="1">
      <c r="A99" s="170">
        <f t="shared" si="1"/>
        <v>43</v>
      </c>
      <c r="B99" s="393"/>
      <c r="C99" s="394"/>
      <c r="D99" s="394"/>
      <c r="E99" s="394"/>
      <c r="F99" s="394"/>
      <c r="G99" s="394"/>
      <c r="H99" s="394"/>
      <c r="I99" s="394"/>
      <c r="J99" s="394"/>
      <c r="K99" s="395"/>
      <c r="L99" s="386"/>
      <c r="M99" s="387"/>
      <c r="N99" s="387"/>
      <c r="O99" s="387"/>
      <c r="P99" s="388"/>
      <c r="Q99" s="410"/>
      <c r="R99" s="410"/>
      <c r="S99" s="410"/>
      <c r="T99" s="410"/>
      <c r="U99" s="410"/>
      <c r="V99" s="72"/>
      <c r="W99" s="72"/>
      <c r="X99" s="382"/>
      <c r="Y99" s="383"/>
      <c r="Z99" s="249" t="str">
        <f>IFERROR(VLOOKUP(X99, 【参考】数式用!$A$2:$B$48, 2, FALSE), "")</f>
        <v/>
      </c>
      <c r="AA99" s="415"/>
      <c r="AB99" s="416"/>
      <c r="AC99" s="362"/>
      <c r="AD99" s="361"/>
      <c r="AE99" s="253"/>
      <c r="AF99" s="172"/>
    </row>
    <row r="100" spans="1:32" ht="49.95" customHeight="1">
      <c r="A100" s="170">
        <f t="shared" si="1"/>
        <v>44</v>
      </c>
      <c r="B100" s="393"/>
      <c r="C100" s="394"/>
      <c r="D100" s="394"/>
      <c r="E100" s="394"/>
      <c r="F100" s="394"/>
      <c r="G100" s="394"/>
      <c r="H100" s="394"/>
      <c r="I100" s="394"/>
      <c r="J100" s="394"/>
      <c r="K100" s="395"/>
      <c r="L100" s="386"/>
      <c r="M100" s="387"/>
      <c r="N100" s="387"/>
      <c r="O100" s="387"/>
      <c r="P100" s="388"/>
      <c r="Q100" s="410"/>
      <c r="R100" s="410"/>
      <c r="S100" s="410"/>
      <c r="T100" s="410"/>
      <c r="U100" s="410"/>
      <c r="V100" s="72"/>
      <c r="W100" s="72"/>
      <c r="X100" s="382"/>
      <c r="Y100" s="383"/>
      <c r="Z100" s="249" t="str">
        <f>IFERROR(VLOOKUP(X100, 【参考】数式用!$A$2:$B$48, 2, FALSE), "")</f>
        <v/>
      </c>
      <c r="AA100" s="415"/>
      <c r="AB100" s="416"/>
      <c r="AC100" s="362"/>
      <c r="AD100" s="361"/>
      <c r="AE100" s="253"/>
      <c r="AF100" s="172"/>
    </row>
    <row r="101" spans="1:32" ht="49.95" customHeight="1">
      <c r="A101" s="170">
        <f t="shared" si="1"/>
        <v>45</v>
      </c>
      <c r="B101" s="406"/>
      <c r="C101" s="407"/>
      <c r="D101" s="407"/>
      <c r="E101" s="407"/>
      <c r="F101" s="407"/>
      <c r="G101" s="407"/>
      <c r="H101" s="407"/>
      <c r="I101" s="407"/>
      <c r="J101" s="407"/>
      <c r="K101" s="407"/>
      <c r="L101" s="386"/>
      <c r="M101" s="387"/>
      <c r="N101" s="387"/>
      <c r="O101" s="387"/>
      <c r="P101" s="388"/>
      <c r="Q101" s="410"/>
      <c r="R101" s="410"/>
      <c r="S101" s="410"/>
      <c r="T101" s="410"/>
      <c r="U101" s="410"/>
      <c r="V101" s="72"/>
      <c r="W101" s="72"/>
      <c r="X101" s="382"/>
      <c r="Y101" s="383"/>
      <c r="Z101" s="249" t="str">
        <f>IFERROR(VLOOKUP(X101, 【参考】数式用!$A$2:$B$48, 2, FALSE), "")</f>
        <v/>
      </c>
      <c r="AA101" s="415"/>
      <c r="AB101" s="416"/>
      <c r="AC101" s="362"/>
      <c r="AD101" s="361"/>
      <c r="AE101" s="253"/>
      <c r="AF101" s="172"/>
    </row>
    <row r="102" spans="1:32" ht="49.95" customHeight="1">
      <c r="A102" s="170">
        <f t="shared" si="1"/>
        <v>46</v>
      </c>
      <c r="B102" s="406"/>
      <c r="C102" s="407"/>
      <c r="D102" s="407"/>
      <c r="E102" s="407"/>
      <c r="F102" s="407"/>
      <c r="G102" s="407"/>
      <c r="H102" s="407"/>
      <c r="I102" s="407"/>
      <c r="J102" s="407"/>
      <c r="K102" s="407"/>
      <c r="L102" s="386"/>
      <c r="M102" s="387"/>
      <c r="N102" s="387"/>
      <c r="O102" s="387"/>
      <c r="P102" s="388"/>
      <c r="Q102" s="410"/>
      <c r="R102" s="410"/>
      <c r="S102" s="410"/>
      <c r="T102" s="410"/>
      <c r="U102" s="410"/>
      <c r="V102" s="72"/>
      <c r="W102" s="72"/>
      <c r="X102" s="382"/>
      <c r="Y102" s="383"/>
      <c r="Z102" s="249" t="str">
        <f>IFERROR(VLOOKUP(X102, 【参考】数式用!$A$2:$B$48, 2, FALSE), "")</f>
        <v/>
      </c>
      <c r="AA102" s="415"/>
      <c r="AB102" s="416"/>
      <c r="AC102" s="362"/>
      <c r="AD102" s="361"/>
      <c r="AE102" s="253"/>
      <c r="AF102" s="172"/>
    </row>
    <row r="103" spans="1:32" ht="49.95" customHeight="1">
      <c r="A103" s="170">
        <f t="shared" si="1"/>
        <v>47</v>
      </c>
      <c r="B103" s="406"/>
      <c r="C103" s="407"/>
      <c r="D103" s="407"/>
      <c r="E103" s="407"/>
      <c r="F103" s="407"/>
      <c r="G103" s="407"/>
      <c r="H103" s="407"/>
      <c r="I103" s="407"/>
      <c r="J103" s="407"/>
      <c r="K103" s="407"/>
      <c r="L103" s="386"/>
      <c r="M103" s="387"/>
      <c r="N103" s="387"/>
      <c r="O103" s="387"/>
      <c r="P103" s="388"/>
      <c r="Q103" s="410"/>
      <c r="R103" s="410"/>
      <c r="S103" s="410"/>
      <c r="T103" s="410"/>
      <c r="U103" s="410"/>
      <c r="V103" s="72"/>
      <c r="W103" s="72"/>
      <c r="X103" s="382"/>
      <c r="Y103" s="383"/>
      <c r="Z103" s="249" t="str">
        <f>IFERROR(VLOOKUP(X103, 【参考】数式用!$A$2:$B$48, 2, FALSE), "")</f>
        <v/>
      </c>
      <c r="AA103" s="415"/>
      <c r="AB103" s="416"/>
      <c r="AC103" s="362"/>
      <c r="AD103" s="361"/>
      <c r="AE103" s="253"/>
      <c r="AF103" s="172"/>
    </row>
    <row r="104" spans="1:32" ht="49.95" customHeight="1">
      <c r="A104" s="170">
        <f t="shared" si="1"/>
        <v>48</v>
      </c>
      <c r="B104" s="406"/>
      <c r="C104" s="407"/>
      <c r="D104" s="407"/>
      <c r="E104" s="407"/>
      <c r="F104" s="407"/>
      <c r="G104" s="407"/>
      <c r="H104" s="407"/>
      <c r="I104" s="407"/>
      <c r="J104" s="407"/>
      <c r="K104" s="407"/>
      <c r="L104" s="386"/>
      <c r="M104" s="387"/>
      <c r="N104" s="387"/>
      <c r="O104" s="387"/>
      <c r="P104" s="388"/>
      <c r="Q104" s="410"/>
      <c r="R104" s="410"/>
      <c r="S104" s="410"/>
      <c r="T104" s="410"/>
      <c r="U104" s="410"/>
      <c r="V104" s="72"/>
      <c r="W104" s="72"/>
      <c r="X104" s="382"/>
      <c r="Y104" s="383"/>
      <c r="Z104" s="249" t="str">
        <f>IFERROR(VLOOKUP(X104, 【参考】数式用!$A$2:$B$48, 2, FALSE), "")</f>
        <v/>
      </c>
      <c r="AA104" s="415"/>
      <c r="AB104" s="416"/>
      <c r="AC104" s="362"/>
      <c r="AD104" s="361"/>
      <c r="AE104" s="253"/>
      <c r="AF104" s="172"/>
    </row>
    <row r="105" spans="1:32" ht="49.95" customHeight="1">
      <c r="A105" s="170">
        <f t="shared" si="1"/>
        <v>49</v>
      </c>
      <c r="B105" s="406"/>
      <c r="C105" s="407"/>
      <c r="D105" s="407"/>
      <c r="E105" s="407"/>
      <c r="F105" s="407"/>
      <c r="G105" s="407"/>
      <c r="H105" s="407"/>
      <c r="I105" s="407"/>
      <c r="J105" s="407"/>
      <c r="K105" s="407"/>
      <c r="L105" s="386"/>
      <c r="M105" s="387"/>
      <c r="N105" s="387"/>
      <c r="O105" s="387"/>
      <c r="P105" s="388"/>
      <c r="Q105" s="410"/>
      <c r="R105" s="410"/>
      <c r="S105" s="410"/>
      <c r="T105" s="410"/>
      <c r="U105" s="410"/>
      <c r="V105" s="72"/>
      <c r="W105" s="72"/>
      <c r="X105" s="382"/>
      <c r="Y105" s="383"/>
      <c r="Z105" s="249" t="str">
        <f>IFERROR(VLOOKUP(X105, 【参考】数式用!$A$2:$B$48, 2, FALSE), "")</f>
        <v/>
      </c>
      <c r="AA105" s="502"/>
      <c r="AB105" s="503"/>
      <c r="AC105" s="362"/>
      <c r="AD105" s="361"/>
      <c r="AE105" s="253"/>
      <c r="AF105" s="172"/>
    </row>
    <row r="106" spans="1:32" ht="49.95" customHeight="1">
      <c r="A106" s="170">
        <f t="shared" si="1"/>
        <v>50</v>
      </c>
      <c r="B106" s="406"/>
      <c r="C106" s="407"/>
      <c r="D106" s="407"/>
      <c r="E106" s="407"/>
      <c r="F106" s="407"/>
      <c r="G106" s="407"/>
      <c r="H106" s="407"/>
      <c r="I106" s="407"/>
      <c r="J106" s="407"/>
      <c r="K106" s="407"/>
      <c r="L106" s="386"/>
      <c r="M106" s="387"/>
      <c r="N106" s="387"/>
      <c r="O106" s="387"/>
      <c r="P106" s="388"/>
      <c r="Q106" s="410"/>
      <c r="R106" s="410"/>
      <c r="S106" s="410"/>
      <c r="T106" s="410"/>
      <c r="U106" s="410"/>
      <c r="V106" s="72"/>
      <c r="W106" s="72"/>
      <c r="X106" s="382"/>
      <c r="Y106" s="383"/>
      <c r="Z106" s="249" t="str">
        <f>IFERROR(VLOOKUP(X106, 【参考】数式用!$A$2:$B$48, 2, FALSE), "")</f>
        <v/>
      </c>
      <c r="AA106" s="502"/>
      <c r="AB106" s="503"/>
      <c r="AC106" s="362"/>
      <c r="AD106" s="361"/>
      <c r="AE106" s="253"/>
      <c r="AF106" s="172"/>
    </row>
    <row r="107" spans="1:32" ht="49.95" customHeight="1">
      <c r="A107" s="170">
        <f t="shared" si="1"/>
        <v>51</v>
      </c>
      <c r="B107" s="406"/>
      <c r="C107" s="407"/>
      <c r="D107" s="407"/>
      <c r="E107" s="407"/>
      <c r="F107" s="407"/>
      <c r="G107" s="407"/>
      <c r="H107" s="407"/>
      <c r="I107" s="407"/>
      <c r="J107" s="407"/>
      <c r="K107" s="407"/>
      <c r="L107" s="386"/>
      <c r="M107" s="387"/>
      <c r="N107" s="387"/>
      <c r="O107" s="387"/>
      <c r="P107" s="388"/>
      <c r="Q107" s="410"/>
      <c r="R107" s="410"/>
      <c r="S107" s="410"/>
      <c r="T107" s="410"/>
      <c r="U107" s="410"/>
      <c r="V107" s="72"/>
      <c r="W107" s="72"/>
      <c r="X107" s="382"/>
      <c r="Y107" s="383"/>
      <c r="Z107" s="249" t="str">
        <f>IFERROR(VLOOKUP(X107, 【参考】数式用!$A$2:$B$48, 2, FALSE), "")</f>
        <v/>
      </c>
      <c r="AA107" s="502"/>
      <c r="AB107" s="503"/>
      <c r="AC107" s="362"/>
      <c r="AD107" s="361"/>
      <c r="AE107" s="253"/>
      <c r="AF107" s="172"/>
    </row>
    <row r="108" spans="1:32" ht="49.95" customHeight="1">
      <c r="A108" s="170">
        <f t="shared" si="1"/>
        <v>52</v>
      </c>
      <c r="B108" s="406"/>
      <c r="C108" s="407"/>
      <c r="D108" s="407"/>
      <c r="E108" s="407"/>
      <c r="F108" s="407"/>
      <c r="G108" s="407"/>
      <c r="H108" s="407"/>
      <c r="I108" s="407"/>
      <c r="J108" s="407"/>
      <c r="K108" s="407"/>
      <c r="L108" s="386"/>
      <c r="M108" s="387"/>
      <c r="N108" s="387"/>
      <c r="O108" s="387"/>
      <c r="P108" s="388"/>
      <c r="Q108" s="410"/>
      <c r="R108" s="410"/>
      <c r="S108" s="410"/>
      <c r="T108" s="410"/>
      <c r="U108" s="410"/>
      <c r="V108" s="72"/>
      <c r="W108" s="72"/>
      <c r="X108" s="382"/>
      <c r="Y108" s="383"/>
      <c r="Z108" s="249" t="str">
        <f>IFERROR(VLOOKUP(X108, 【参考】数式用!$A$2:$B$48, 2, FALSE), "")</f>
        <v/>
      </c>
      <c r="AA108" s="502"/>
      <c r="AB108" s="503"/>
      <c r="AC108" s="362"/>
      <c r="AD108" s="361"/>
      <c r="AE108" s="253"/>
      <c r="AF108" s="172"/>
    </row>
    <row r="109" spans="1:32" ht="49.95" customHeight="1">
      <c r="A109" s="170">
        <f t="shared" si="1"/>
        <v>53</v>
      </c>
      <c r="B109" s="406"/>
      <c r="C109" s="407"/>
      <c r="D109" s="407"/>
      <c r="E109" s="407"/>
      <c r="F109" s="407"/>
      <c r="G109" s="407"/>
      <c r="H109" s="407"/>
      <c r="I109" s="407"/>
      <c r="J109" s="407"/>
      <c r="K109" s="407"/>
      <c r="L109" s="386"/>
      <c r="M109" s="387"/>
      <c r="N109" s="387"/>
      <c r="O109" s="387"/>
      <c r="P109" s="388"/>
      <c r="Q109" s="410"/>
      <c r="R109" s="410"/>
      <c r="S109" s="410"/>
      <c r="T109" s="410"/>
      <c r="U109" s="410"/>
      <c r="V109" s="72"/>
      <c r="W109" s="72"/>
      <c r="X109" s="382"/>
      <c r="Y109" s="383"/>
      <c r="Z109" s="249" t="str">
        <f>IFERROR(VLOOKUP(X109, 【参考】数式用!$A$2:$B$48, 2, FALSE), "")</f>
        <v/>
      </c>
      <c r="AA109" s="502"/>
      <c r="AB109" s="503"/>
      <c r="AC109" s="362"/>
      <c r="AD109" s="361"/>
      <c r="AE109" s="253"/>
      <c r="AF109" s="172"/>
    </row>
    <row r="110" spans="1:32" ht="49.95" customHeight="1">
      <c r="A110" s="170">
        <f t="shared" si="1"/>
        <v>54</v>
      </c>
      <c r="B110" s="406"/>
      <c r="C110" s="407"/>
      <c r="D110" s="407"/>
      <c r="E110" s="407"/>
      <c r="F110" s="407"/>
      <c r="G110" s="407"/>
      <c r="H110" s="407"/>
      <c r="I110" s="407"/>
      <c r="J110" s="407"/>
      <c r="K110" s="407"/>
      <c r="L110" s="386"/>
      <c r="M110" s="387"/>
      <c r="N110" s="387"/>
      <c r="O110" s="387"/>
      <c r="P110" s="388"/>
      <c r="Q110" s="410"/>
      <c r="R110" s="410"/>
      <c r="S110" s="410"/>
      <c r="T110" s="410"/>
      <c r="U110" s="410"/>
      <c r="V110" s="72"/>
      <c r="W110" s="72"/>
      <c r="X110" s="382"/>
      <c r="Y110" s="383"/>
      <c r="Z110" s="249" t="str">
        <f>IFERROR(VLOOKUP(X110, 【参考】数式用!$A$2:$B$48, 2, FALSE), "")</f>
        <v/>
      </c>
      <c r="AA110" s="502"/>
      <c r="AB110" s="503"/>
      <c r="AC110" s="362"/>
      <c r="AD110" s="361"/>
      <c r="AE110" s="253"/>
      <c r="AF110" s="172"/>
    </row>
    <row r="111" spans="1:32" ht="49.95" customHeight="1">
      <c r="A111" s="170">
        <f t="shared" si="1"/>
        <v>55</v>
      </c>
      <c r="B111" s="406"/>
      <c r="C111" s="407"/>
      <c r="D111" s="407"/>
      <c r="E111" s="407"/>
      <c r="F111" s="407"/>
      <c r="G111" s="407"/>
      <c r="H111" s="407"/>
      <c r="I111" s="407"/>
      <c r="J111" s="407"/>
      <c r="K111" s="407"/>
      <c r="L111" s="386"/>
      <c r="M111" s="387"/>
      <c r="N111" s="387"/>
      <c r="O111" s="387"/>
      <c r="P111" s="388"/>
      <c r="Q111" s="410"/>
      <c r="R111" s="410"/>
      <c r="S111" s="410"/>
      <c r="T111" s="410"/>
      <c r="U111" s="410"/>
      <c r="V111" s="72"/>
      <c r="W111" s="72"/>
      <c r="X111" s="382"/>
      <c r="Y111" s="383"/>
      <c r="Z111" s="249" t="str">
        <f>IFERROR(VLOOKUP(X111, 【参考】数式用!$A$2:$B$48, 2, FALSE), "")</f>
        <v/>
      </c>
      <c r="AA111" s="502"/>
      <c r="AB111" s="503"/>
      <c r="AC111" s="362"/>
      <c r="AD111" s="361"/>
      <c r="AE111" s="253"/>
      <c r="AF111" s="172"/>
    </row>
    <row r="112" spans="1:32" ht="49.95" customHeight="1">
      <c r="A112" s="170">
        <f t="shared" si="1"/>
        <v>56</v>
      </c>
      <c r="B112" s="406"/>
      <c r="C112" s="407"/>
      <c r="D112" s="407"/>
      <c r="E112" s="407"/>
      <c r="F112" s="407"/>
      <c r="G112" s="407"/>
      <c r="H112" s="407"/>
      <c r="I112" s="407"/>
      <c r="J112" s="407"/>
      <c r="K112" s="407"/>
      <c r="L112" s="386"/>
      <c r="M112" s="387"/>
      <c r="N112" s="387"/>
      <c r="O112" s="387"/>
      <c r="P112" s="388"/>
      <c r="Q112" s="410"/>
      <c r="R112" s="410"/>
      <c r="S112" s="410"/>
      <c r="T112" s="410"/>
      <c r="U112" s="410"/>
      <c r="V112" s="72"/>
      <c r="W112" s="72"/>
      <c r="X112" s="382"/>
      <c r="Y112" s="383"/>
      <c r="Z112" s="249" t="str">
        <f>IFERROR(VLOOKUP(X112, 【参考】数式用!$A$2:$B$48, 2, FALSE), "")</f>
        <v/>
      </c>
      <c r="AA112" s="502"/>
      <c r="AB112" s="503"/>
      <c r="AC112" s="362"/>
      <c r="AD112" s="361"/>
      <c r="AE112" s="253"/>
      <c r="AF112" s="172"/>
    </row>
    <row r="113" spans="1:32" ht="49.95" customHeight="1">
      <c r="A113" s="170">
        <f t="shared" si="1"/>
        <v>57</v>
      </c>
      <c r="B113" s="406"/>
      <c r="C113" s="407"/>
      <c r="D113" s="407"/>
      <c r="E113" s="407"/>
      <c r="F113" s="407"/>
      <c r="G113" s="407"/>
      <c r="H113" s="407"/>
      <c r="I113" s="407"/>
      <c r="J113" s="407"/>
      <c r="K113" s="407"/>
      <c r="L113" s="386"/>
      <c r="M113" s="387"/>
      <c r="N113" s="387"/>
      <c r="O113" s="387"/>
      <c r="P113" s="388"/>
      <c r="Q113" s="410"/>
      <c r="R113" s="410"/>
      <c r="S113" s="410"/>
      <c r="T113" s="410"/>
      <c r="U113" s="410"/>
      <c r="V113" s="72"/>
      <c r="W113" s="72"/>
      <c r="X113" s="382"/>
      <c r="Y113" s="383"/>
      <c r="Z113" s="249" t="str">
        <f>IFERROR(VLOOKUP(X113, 【参考】数式用!$A$2:$B$48, 2, FALSE), "")</f>
        <v/>
      </c>
      <c r="AA113" s="502"/>
      <c r="AB113" s="503"/>
      <c r="AC113" s="362"/>
      <c r="AD113" s="361"/>
      <c r="AE113" s="253"/>
      <c r="AF113" s="172"/>
    </row>
    <row r="114" spans="1:32" ht="49.95" customHeight="1">
      <c r="A114" s="170">
        <f t="shared" si="1"/>
        <v>58</v>
      </c>
      <c r="B114" s="406"/>
      <c r="C114" s="407"/>
      <c r="D114" s="407"/>
      <c r="E114" s="407"/>
      <c r="F114" s="407"/>
      <c r="G114" s="407"/>
      <c r="H114" s="407"/>
      <c r="I114" s="407"/>
      <c r="J114" s="407"/>
      <c r="K114" s="407"/>
      <c r="L114" s="386"/>
      <c r="M114" s="387"/>
      <c r="N114" s="387"/>
      <c r="O114" s="387"/>
      <c r="P114" s="388"/>
      <c r="Q114" s="410"/>
      <c r="R114" s="410"/>
      <c r="S114" s="410"/>
      <c r="T114" s="410"/>
      <c r="U114" s="410"/>
      <c r="V114" s="72"/>
      <c r="W114" s="72"/>
      <c r="X114" s="382"/>
      <c r="Y114" s="383"/>
      <c r="Z114" s="249" t="str">
        <f>IFERROR(VLOOKUP(X114, 【参考】数式用!$A$2:$B$48, 2, FALSE), "")</f>
        <v/>
      </c>
      <c r="AA114" s="502"/>
      <c r="AB114" s="503"/>
      <c r="AC114" s="362"/>
      <c r="AD114" s="361"/>
      <c r="AE114" s="253"/>
      <c r="AF114" s="172"/>
    </row>
    <row r="115" spans="1:32" ht="49.95" customHeight="1">
      <c r="A115" s="170">
        <f t="shared" si="1"/>
        <v>59</v>
      </c>
      <c r="B115" s="406"/>
      <c r="C115" s="407"/>
      <c r="D115" s="407"/>
      <c r="E115" s="407"/>
      <c r="F115" s="407"/>
      <c r="G115" s="407"/>
      <c r="H115" s="407"/>
      <c r="I115" s="407"/>
      <c r="J115" s="407"/>
      <c r="K115" s="407"/>
      <c r="L115" s="386"/>
      <c r="M115" s="387"/>
      <c r="N115" s="387"/>
      <c r="O115" s="387"/>
      <c r="P115" s="388"/>
      <c r="Q115" s="410"/>
      <c r="R115" s="410"/>
      <c r="S115" s="410"/>
      <c r="T115" s="410"/>
      <c r="U115" s="410"/>
      <c r="V115" s="72"/>
      <c r="W115" s="72"/>
      <c r="X115" s="382"/>
      <c r="Y115" s="383"/>
      <c r="Z115" s="249" t="str">
        <f>IFERROR(VLOOKUP(X115, 【参考】数式用!$A$2:$B$48, 2, FALSE), "")</f>
        <v/>
      </c>
      <c r="AA115" s="502"/>
      <c r="AB115" s="503"/>
      <c r="AC115" s="362"/>
      <c r="AD115" s="361"/>
      <c r="AE115" s="253"/>
      <c r="AF115" s="172"/>
    </row>
    <row r="116" spans="1:32" ht="49.95" customHeight="1">
      <c r="A116" s="170">
        <f t="shared" si="1"/>
        <v>60</v>
      </c>
      <c r="B116" s="406"/>
      <c r="C116" s="407"/>
      <c r="D116" s="407"/>
      <c r="E116" s="407"/>
      <c r="F116" s="407"/>
      <c r="G116" s="407"/>
      <c r="H116" s="407"/>
      <c r="I116" s="407"/>
      <c r="J116" s="407"/>
      <c r="K116" s="407"/>
      <c r="L116" s="386"/>
      <c r="M116" s="387"/>
      <c r="N116" s="387"/>
      <c r="O116" s="387"/>
      <c r="P116" s="388"/>
      <c r="Q116" s="410"/>
      <c r="R116" s="410"/>
      <c r="S116" s="410"/>
      <c r="T116" s="410"/>
      <c r="U116" s="410"/>
      <c r="V116" s="72"/>
      <c r="W116" s="72"/>
      <c r="X116" s="382"/>
      <c r="Y116" s="383"/>
      <c r="Z116" s="249" t="str">
        <f>IFERROR(VLOOKUP(X116, 【参考】数式用!$A$2:$B$48, 2, FALSE), "")</f>
        <v/>
      </c>
      <c r="AA116" s="502"/>
      <c r="AB116" s="503"/>
      <c r="AC116" s="362"/>
      <c r="AD116" s="361"/>
      <c r="AE116" s="253"/>
      <c r="AF116" s="172"/>
    </row>
    <row r="117" spans="1:32" ht="49.95" customHeight="1">
      <c r="A117" s="170">
        <f t="shared" si="1"/>
        <v>61</v>
      </c>
      <c r="B117" s="406"/>
      <c r="C117" s="407"/>
      <c r="D117" s="407"/>
      <c r="E117" s="407"/>
      <c r="F117" s="407"/>
      <c r="G117" s="407"/>
      <c r="H117" s="407"/>
      <c r="I117" s="407"/>
      <c r="J117" s="407"/>
      <c r="K117" s="407"/>
      <c r="L117" s="386"/>
      <c r="M117" s="387"/>
      <c r="N117" s="387"/>
      <c r="O117" s="387"/>
      <c r="P117" s="388"/>
      <c r="Q117" s="410"/>
      <c r="R117" s="410"/>
      <c r="S117" s="410"/>
      <c r="T117" s="410"/>
      <c r="U117" s="410"/>
      <c r="V117" s="72"/>
      <c r="W117" s="72"/>
      <c r="X117" s="382"/>
      <c r="Y117" s="383"/>
      <c r="Z117" s="249" t="str">
        <f>IFERROR(VLOOKUP(X117, 【参考】数式用!$A$2:$B$48, 2, FALSE), "")</f>
        <v/>
      </c>
      <c r="AA117" s="502"/>
      <c r="AB117" s="503"/>
      <c r="AC117" s="362"/>
      <c r="AD117" s="361"/>
      <c r="AE117" s="253"/>
      <c r="AF117" s="172"/>
    </row>
    <row r="118" spans="1:32" ht="49.95" customHeight="1">
      <c r="A118" s="170">
        <f t="shared" si="1"/>
        <v>62</v>
      </c>
      <c r="B118" s="406"/>
      <c r="C118" s="407"/>
      <c r="D118" s="407"/>
      <c r="E118" s="407"/>
      <c r="F118" s="407"/>
      <c r="G118" s="407"/>
      <c r="H118" s="407"/>
      <c r="I118" s="407"/>
      <c r="J118" s="407"/>
      <c r="K118" s="407"/>
      <c r="L118" s="386"/>
      <c r="M118" s="387"/>
      <c r="N118" s="387"/>
      <c r="O118" s="387"/>
      <c r="P118" s="388"/>
      <c r="Q118" s="410"/>
      <c r="R118" s="410"/>
      <c r="S118" s="410"/>
      <c r="T118" s="410"/>
      <c r="U118" s="410"/>
      <c r="V118" s="72"/>
      <c r="W118" s="72"/>
      <c r="X118" s="382"/>
      <c r="Y118" s="383"/>
      <c r="Z118" s="249" t="str">
        <f>IFERROR(VLOOKUP(X118, 【参考】数式用!$A$2:$B$48, 2, FALSE), "")</f>
        <v/>
      </c>
      <c r="AA118" s="502"/>
      <c r="AB118" s="503"/>
      <c r="AC118" s="362"/>
      <c r="AD118" s="361"/>
      <c r="AE118" s="253"/>
      <c r="AF118" s="172"/>
    </row>
    <row r="119" spans="1:32" ht="49.95" customHeight="1">
      <c r="A119" s="170">
        <f t="shared" si="1"/>
        <v>63</v>
      </c>
      <c r="B119" s="406"/>
      <c r="C119" s="407"/>
      <c r="D119" s="407"/>
      <c r="E119" s="407"/>
      <c r="F119" s="407"/>
      <c r="G119" s="407"/>
      <c r="H119" s="407"/>
      <c r="I119" s="407"/>
      <c r="J119" s="407"/>
      <c r="K119" s="407"/>
      <c r="L119" s="386"/>
      <c r="M119" s="387"/>
      <c r="N119" s="387"/>
      <c r="O119" s="387"/>
      <c r="P119" s="388"/>
      <c r="Q119" s="410"/>
      <c r="R119" s="410"/>
      <c r="S119" s="410"/>
      <c r="T119" s="410"/>
      <c r="U119" s="410"/>
      <c r="V119" s="72"/>
      <c r="W119" s="72"/>
      <c r="X119" s="382"/>
      <c r="Y119" s="383"/>
      <c r="Z119" s="249" t="str">
        <f>IFERROR(VLOOKUP(X119, 【参考】数式用!$A$2:$B$48, 2, FALSE), "")</f>
        <v/>
      </c>
      <c r="AA119" s="502"/>
      <c r="AB119" s="503"/>
      <c r="AC119" s="362"/>
      <c r="AD119" s="361"/>
      <c r="AE119" s="253"/>
      <c r="AF119" s="172"/>
    </row>
    <row r="120" spans="1:32" ht="49.95" customHeight="1">
      <c r="A120" s="170">
        <f t="shared" si="1"/>
        <v>64</v>
      </c>
      <c r="B120" s="406"/>
      <c r="C120" s="407"/>
      <c r="D120" s="407"/>
      <c r="E120" s="407"/>
      <c r="F120" s="407"/>
      <c r="G120" s="407"/>
      <c r="H120" s="407"/>
      <c r="I120" s="407"/>
      <c r="J120" s="407"/>
      <c r="K120" s="407"/>
      <c r="L120" s="386"/>
      <c r="M120" s="387"/>
      <c r="N120" s="387"/>
      <c r="O120" s="387"/>
      <c r="P120" s="388"/>
      <c r="Q120" s="410"/>
      <c r="R120" s="410"/>
      <c r="S120" s="410"/>
      <c r="T120" s="410"/>
      <c r="U120" s="410"/>
      <c r="V120" s="72"/>
      <c r="W120" s="72"/>
      <c r="X120" s="382"/>
      <c r="Y120" s="383"/>
      <c r="Z120" s="249" t="str">
        <f>IFERROR(VLOOKUP(X120, 【参考】数式用!$A$2:$B$48, 2, FALSE), "")</f>
        <v/>
      </c>
      <c r="AA120" s="502"/>
      <c r="AB120" s="503"/>
      <c r="AC120" s="362"/>
      <c r="AD120" s="361"/>
      <c r="AE120" s="253"/>
      <c r="AF120" s="172"/>
    </row>
    <row r="121" spans="1:32" ht="49.95" customHeight="1">
      <c r="A121" s="170">
        <f t="shared" si="1"/>
        <v>65</v>
      </c>
      <c r="B121" s="406"/>
      <c r="C121" s="407"/>
      <c r="D121" s="407"/>
      <c r="E121" s="407"/>
      <c r="F121" s="407"/>
      <c r="G121" s="407"/>
      <c r="H121" s="407"/>
      <c r="I121" s="407"/>
      <c r="J121" s="407"/>
      <c r="K121" s="407"/>
      <c r="L121" s="386"/>
      <c r="M121" s="387"/>
      <c r="N121" s="387"/>
      <c r="O121" s="387"/>
      <c r="P121" s="388"/>
      <c r="Q121" s="410"/>
      <c r="R121" s="410"/>
      <c r="S121" s="410"/>
      <c r="T121" s="410"/>
      <c r="U121" s="410"/>
      <c r="V121" s="72"/>
      <c r="W121" s="72"/>
      <c r="X121" s="382"/>
      <c r="Y121" s="383"/>
      <c r="Z121" s="249" t="str">
        <f>IFERROR(VLOOKUP(X121, 【参考】数式用!$A$2:$B$48, 2, FALSE), "")</f>
        <v/>
      </c>
      <c r="AA121" s="502"/>
      <c r="AB121" s="503"/>
      <c r="AC121" s="362"/>
      <c r="AD121" s="361"/>
      <c r="AE121" s="253"/>
      <c r="AF121" s="172"/>
    </row>
    <row r="122" spans="1:32" ht="49.95" customHeight="1">
      <c r="A122" s="170">
        <f t="shared" si="1"/>
        <v>66</v>
      </c>
      <c r="B122" s="406"/>
      <c r="C122" s="407"/>
      <c r="D122" s="407"/>
      <c r="E122" s="407"/>
      <c r="F122" s="407"/>
      <c r="G122" s="407"/>
      <c r="H122" s="407"/>
      <c r="I122" s="407"/>
      <c r="J122" s="407"/>
      <c r="K122" s="407"/>
      <c r="L122" s="386"/>
      <c r="M122" s="387"/>
      <c r="N122" s="387"/>
      <c r="O122" s="387"/>
      <c r="P122" s="388"/>
      <c r="Q122" s="410"/>
      <c r="R122" s="410"/>
      <c r="S122" s="410"/>
      <c r="T122" s="410"/>
      <c r="U122" s="410"/>
      <c r="V122" s="72"/>
      <c r="W122" s="72"/>
      <c r="X122" s="382"/>
      <c r="Y122" s="383"/>
      <c r="Z122" s="249" t="str">
        <f>IFERROR(VLOOKUP(X122, 【参考】数式用!$A$2:$B$48, 2, FALSE), "")</f>
        <v/>
      </c>
      <c r="AA122" s="502"/>
      <c r="AB122" s="503"/>
      <c r="AC122" s="362"/>
      <c r="AD122" s="361"/>
      <c r="AE122" s="253"/>
      <c r="AF122" s="172"/>
    </row>
    <row r="123" spans="1:32" ht="49.95" customHeight="1">
      <c r="A123" s="170">
        <f t="shared" ref="A123:A148" si="2">A122+1</f>
        <v>67</v>
      </c>
      <c r="B123" s="406"/>
      <c r="C123" s="407"/>
      <c r="D123" s="407"/>
      <c r="E123" s="407"/>
      <c r="F123" s="407"/>
      <c r="G123" s="407"/>
      <c r="H123" s="407"/>
      <c r="I123" s="407"/>
      <c r="J123" s="407"/>
      <c r="K123" s="407"/>
      <c r="L123" s="386"/>
      <c r="M123" s="387"/>
      <c r="N123" s="387"/>
      <c r="O123" s="387"/>
      <c r="P123" s="388"/>
      <c r="Q123" s="410"/>
      <c r="R123" s="410"/>
      <c r="S123" s="410"/>
      <c r="T123" s="410"/>
      <c r="U123" s="410"/>
      <c r="V123" s="72"/>
      <c r="W123" s="72"/>
      <c r="X123" s="382"/>
      <c r="Y123" s="383"/>
      <c r="Z123" s="249" t="str">
        <f>IFERROR(VLOOKUP(X123, 【参考】数式用!$A$2:$B$48, 2, FALSE), "")</f>
        <v/>
      </c>
      <c r="AA123" s="502"/>
      <c r="AB123" s="503"/>
      <c r="AC123" s="362"/>
      <c r="AD123" s="361"/>
      <c r="AE123" s="253"/>
      <c r="AF123" s="172"/>
    </row>
    <row r="124" spans="1:32" ht="49.95" customHeight="1">
      <c r="A124" s="170">
        <f t="shared" si="2"/>
        <v>68</v>
      </c>
      <c r="B124" s="406"/>
      <c r="C124" s="407"/>
      <c r="D124" s="407"/>
      <c r="E124" s="407"/>
      <c r="F124" s="407"/>
      <c r="G124" s="407"/>
      <c r="H124" s="407"/>
      <c r="I124" s="407"/>
      <c r="J124" s="407"/>
      <c r="K124" s="407"/>
      <c r="L124" s="386"/>
      <c r="M124" s="387"/>
      <c r="N124" s="387"/>
      <c r="O124" s="387"/>
      <c r="P124" s="388"/>
      <c r="Q124" s="410"/>
      <c r="R124" s="410"/>
      <c r="S124" s="410"/>
      <c r="T124" s="410"/>
      <c r="U124" s="410"/>
      <c r="V124" s="72"/>
      <c r="W124" s="72"/>
      <c r="X124" s="382"/>
      <c r="Y124" s="383"/>
      <c r="Z124" s="249" t="str">
        <f>IFERROR(VLOOKUP(X124, 【参考】数式用!$A$2:$B$48, 2, FALSE), "")</f>
        <v/>
      </c>
      <c r="AA124" s="502"/>
      <c r="AB124" s="503"/>
      <c r="AC124" s="362"/>
      <c r="AD124" s="361"/>
      <c r="AE124" s="253"/>
      <c r="AF124" s="172"/>
    </row>
    <row r="125" spans="1:32" ht="49.95" customHeight="1">
      <c r="A125" s="170">
        <f t="shared" si="2"/>
        <v>69</v>
      </c>
      <c r="B125" s="406"/>
      <c r="C125" s="407"/>
      <c r="D125" s="407"/>
      <c r="E125" s="407"/>
      <c r="F125" s="407"/>
      <c r="G125" s="407"/>
      <c r="H125" s="407"/>
      <c r="I125" s="407"/>
      <c r="J125" s="407"/>
      <c r="K125" s="407"/>
      <c r="L125" s="386"/>
      <c r="M125" s="387"/>
      <c r="N125" s="387"/>
      <c r="O125" s="387"/>
      <c r="P125" s="388"/>
      <c r="Q125" s="410"/>
      <c r="R125" s="410"/>
      <c r="S125" s="410"/>
      <c r="T125" s="410"/>
      <c r="U125" s="410"/>
      <c r="V125" s="72"/>
      <c r="W125" s="72"/>
      <c r="X125" s="382"/>
      <c r="Y125" s="383"/>
      <c r="Z125" s="249" t="str">
        <f>IFERROR(VLOOKUP(X125, 【参考】数式用!$A$2:$B$48, 2, FALSE), "")</f>
        <v/>
      </c>
      <c r="AA125" s="502"/>
      <c r="AB125" s="503"/>
      <c r="AC125" s="362"/>
      <c r="AD125" s="361"/>
      <c r="AE125" s="253"/>
      <c r="AF125" s="172"/>
    </row>
    <row r="126" spans="1:32" ht="49.95" customHeight="1">
      <c r="A126" s="170">
        <f t="shared" si="2"/>
        <v>70</v>
      </c>
      <c r="B126" s="406"/>
      <c r="C126" s="407"/>
      <c r="D126" s="407"/>
      <c r="E126" s="407"/>
      <c r="F126" s="407"/>
      <c r="G126" s="407"/>
      <c r="H126" s="407"/>
      <c r="I126" s="407"/>
      <c r="J126" s="407"/>
      <c r="K126" s="407"/>
      <c r="L126" s="386"/>
      <c r="M126" s="387"/>
      <c r="N126" s="387"/>
      <c r="O126" s="387"/>
      <c r="P126" s="388"/>
      <c r="Q126" s="410"/>
      <c r="R126" s="410"/>
      <c r="S126" s="410"/>
      <c r="T126" s="410"/>
      <c r="U126" s="410"/>
      <c r="V126" s="72"/>
      <c r="W126" s="72"/>
      <c r="X126" s="382"/>
      <c r="Y126" s="383"/>
      <c r="Z126" s="249" t="str">
        <f>IFERROR(VLOOKUP(X126, 【参考】数式用!$A$2:$B$48, 2, FALSE), "")</f>
        <v/>
      </c>
      <c r="AA126" s="502"/>
      <c r="AB126" s="503"/>
      <c r="AC126" s="362"/>
      <c r="AD126" s="361"/>
      <c r="AE126" s="253"/>
      <c r="AF126" s="172"/>
    </row>
    <row r="127" spans="1:32" ht="49.95" customHeight="1">
      <c r="A127" s="170">
        <f t="shared" si="2"/>
        <v>71</v>
      </c>
      <c r="B127" s="406"/>
      <c r="C127" s="407"/>
      <c r="D127" s="407"/>
      <c r="E127" s="407"/>
      <c r="F127" s="407"/>
      <c r="G127" s="407"/>
      <c r="H127" s="407"/>
      <c r="I127" s="407"/>
      <c r="J127" s="407"/>
      <c r="K127" s="407"/>
      <c r="L127" s="386"/>
      <c r="M127" s="387"/>
      <c r="N127" s="387"/>
      <c r="O127" s="387"/>
      <c r="P127" s="388"/>
      <c r="Q127" s="410"/>
      <c r="R127" s="410"/>
      <c r="S127" s="410"/>
      <c r="T127" s="410"/>
      <c r="U127" s="410"/>
      <c r="V127" s="72"/>
      <c r="W127" s="72"/>
      <c r="X127" s="382"/>
      <c r="Y127" s="383"/>
      <c r="Z127" s="249" t="str">
        <f>IFERROR(VLOOKUP(X127, 【参考】数式用!$A$2:$B$48, 2, FALSE), "")</f>
        <v/>
      </c>
      <c r="AA127" s="502"/>
      <c r="AB127" s="503"/>
      <c r="AC127" s="362"/>
      <c r="AD127" s="361"/>
      <c r="AE127" s="253"/>
      <c r="AF127" s="172"/>
    </row>
    <row r="128" spans="1:32" ht="49.95" customHeight="1">
      <c r="A128" s="170">
        <f t="shared" si="2"/>
        <v>72</v>
      </c>
      <c r="B128" s="406"/>
      <c r="C128" s="407"/>
      <c r="D128" s="407"/>
      <c r="E128" s="407"/>
      <c r="F128" s="407"/>
      <c r="G128" s="407"/>
      <c r="H128" s="407"/>
      <c r="I128" s="407"/>
      <c r="J128" s="407"/>
      <c r="K128" s="407"/>
      <c r="L128" s="386"/>
      <c r="M128" s="387"/>
      <c r="N128" s="387"/>
      <c r="O128" s="387"/>
      <c r="P128" s="388"/>
      <c r="Q128" s="410"/>
      <c r="R128" s="410"/>
      <c r="S128" s="410"/>
      <c r="T128" s="410"/>
      <c r="U128" s="410"/>
      <c r="V128" s="72"/>
      <c r="W128" s="72"/>
      <c r="X128" s="382"/>
      <c r="Y128" s="383"/>
      <c r="Z128" s="249" t="str">
        <f>IFERROR(VLOOKUP(X128, 【参考】数式用!$A$2:$B$48, 2, FALSE), "")</f>
        <v/>
      </c>
      <c r="AA128" s="502"/>
      <c r="AB128" s="503"/>
      <c r="AC128" s="362"/>
      <c r="AD128" s="361"/>
      <c r="AE128" s="253"/>
      <c r="AF128" s="172"/>
    </row>
    <row r="129" spans="1:32" ht="49.95" customHeight="1">
      <c r="A129" s="170">
        <f t="shared" si="2"/>
        <v>73</v>
      </c>
      <c r="B129" s="406"/>
      <c r="C129" s="407"/>
      <c r="D129" s="407"/>
      <c r="E129" s="407"/>
      <c r="F129" s="407"/>
      <c r="G129" s="407"/>
      <c r="H129" s="407"/>
      <c r="I129" s="407"/>
      <c r="J129" s="407"/>
      <c r="K129" s="407"/>
      <c r="L129" s="386"/>
      <c r="M129" s="387"/>
      <c r="N129" s="387"/>
      <c r="O129" s="387"/>
      <c r="P129" s="388"/>
      <c r="Q129" s="410"/>
      <c r="R129" s="410"/>
      <c r="S129" s="410"/>
      <c r="T129" s="410"/>
      <c r="U129" s="410"/>
      <c r="V129" s="72"/>
      <c r="W129" s="72"/>
      <c r="X129" s="382"/>
      <c r="Y129" s="383"/>
      <c r="Z129" s="249" t="str">
        <f>IFERROR(VLOOKUP(X129, 【参考】数式用!$A$2:$B$48, 2, FALSE), "")</f>
        <v/>
      </c>
      <c r="AA129" s="502"/>
      <c r="AB129" s="503"/>
      <c r="AC129" s="362"/>
      <c r="AD129" s="361"/>
      <c r="AE129" s="253"/>
      <c r="AF129" s="172"/>
    </row>
    <row r="130" spans="1:32" ht="49.95" customHeight="1">
      <c r="A130" s="170">
        <f t="shared" si="2"/>
        <v>74</v>
      </c>
      <c r="B130" s="406"/>
      <c r="C130" s="407"/>
      <c r="D130" s="407"/>
      <c r="E130" s="407"/>
      <c r="F130" s="407"/>
      <c r="G130" s="407"/>
      <c r="H130" s="407"/>
      <c r="I130" s="407"/>
      <c r="J130" s="407"/>
      <c r="K130" s="407"/>
      <c r="L130" s="386"/>
      <c r="M130" s="387"/>
      <c r="N130" s="387"/>
      <c r="O130" s="387"/>
      <c r="P130" s="388"/>
      <c r="Q130" s="410"/>
      <c r="R130" s="410"/>
      <c r="S130" s="410"/>
      <c r="T130" s="410"/>
      <c r="U130" s="410"/>
      <c r="V130" s="72"/>
      <c r="W130" s="72"/>
      <c r="X130" s="382"/>
      <c r="Y130" s="383"/>
      <c r="Z130" s="249" t="str">
        <f>IFERROR(VLOOKUP(X130, 【参考】数式用!$A$2:$B$48, 2, FALSE), "")</f>
        <v/>
      </c>
      <c r="AA130" s="502"/>
      <c r="AB130" s="503"/>
      <c r="AC130" s="362"/>
      <c r="AD130" s="361"/>
      <c r="AE130" s="253"/>
      <c r="AF130" s="172"/>
    </row>
    <row r="131" spans="1:32" ht="49.95" customHeight="1">
      <c r="A131" s="170">
        <f t="shared" si="2"/>
        <v>75</v>
      </c>
      <c r="B131" s="406"/>
      <c r="C131" s="407"/>
      <c r="D131" s="407"/>
      <c r="E131" s="407"/>
      <c r="F131" s="407"/>
      <c r="G131" s="407"/>
      <c r="H131" s="407"/>
      <c r="I131" s="407"/>
      <c r="J131" s="407"/>
      <c r="K131" s="407"/>
      <c r="L131" s="386"/>
      <c r="M131" s="387"/>
      <c r="N131" s="387"/>
      <c r="O131" s="387"/>
      <c r="P131" s="388"/>
      <c r="Q131" s="410"/>
      <c r="R131" s="410"/>
      <c r="S131" s="410"/>
      <c r="T131" s="410"/>
      <c r="U131" s="410"/>
      <c r="V131" s="72"/>
      <c r="W131" s="72"/>
      <c r="X131" s="382"/>
      <c r="Y131" s="383"/>
      <c r="Z131" s="249" t="str">
        <f>IFERROR(VLOOKUP(X131, 【参考】数式用!$A$2:$B$48, 2, FALSE), "")</f>
        <v/>
      </c>
      <c r="AA131" s="502"/>
      <c r="AB131" s="503"/>
      <c r="AC131" s="362"/>
      <c r="AD131" s="361"/>
      <c r="AE131" s="253"/>
      <c r="AF131" s="172"/>
    </row>
    <row r="132" spans="1:32" ht="49.95" customHeight="1">
      <c r="A132" s="170">
        <f t="shared" si="2"/>
        <v>76</v>
      </c>
      <c r="B132" s="406"/>
      <c r="C132" s="407"/>
      <c r="D132" s="407"/>
      <c r="E132" s="407"/>
      <c r="F132" s="407"/>
      <c r="G132" s="407"/>
      <c r="H132" s="407"/>
      <c r="I132" s="407"/>
      <c r="J132" s="407"/>
      <c r="K132" s="407"/>
      <c r="L132" s="386"/>
      <c r="M132" s="387"/>
      <c r="N132" s="387"/>
      <c r="O132" s="387"/>
      <c r="P132" s="388"/>
      <c r="Q132" s="410"/>
      <c r="R132" s="410"/>
      <c r="S132" s="410"/>
      <c r="T132" s="410"/>
      <c r="U132" s="410"/>
      <c r="V132" s="72"/>
      <c r="W132" s="72"/>
      <c r="X132" s="382"/>
      <c r="Y132" s="383"/>
      <c r="Z132" s="249" t="str">
        <f>IFERROR(VLOOKUP(X132, 【参考】数式用!$A$2:$B$48, 2, FALSE), "")</f>
        <v/>
      </c>
      <c r="AA132" s="502"/>
      <c r="AB132" s="503"/>
      <c r="AC132" s="362"/>
      <c r="AD132" s="361"/>
      <c r="AE132" s="253"/>
      <c r="AF132" s="172"/>
    </row>
    <row r="133" spans="1:32" ht="49.95" customHeight="1">
      <c r="A133" s="170">
        <f t="shared" si="2"/>
        <v>77</v>
      </c>
      <c r="B133" s="406"/>
      <c r="C133" s="407"/>
      <c r="D133" s="407"/>
      <c r="E133" s="407"/>
      <c r="F133" s="407"/>
      <c r="G133" s="407"/>
      <c r="H133" s="407"/>
      <c r="I133" s="407"/>
      <c r="J133" s="407"/>
      <c r="K133" s="407"/>
      <c r="L133" s="386"/>
      <c r="M133" s="387"/>
      <c r="N133" s="387"/>
      <c r="O133" s="387"/>
      <c r="P133" s="388"/>
      <c r="Q133" s="410"/>
      <c r="R133" s="410"/>
      <c r="S133" s="410"/>
      <c r="T133" s="410"/>
      <c r="U133" s="410"/>
      <c r="V133" s="72"/>
      <c r="W133" s="72"/>
      <c r="X133" s="382"/>
      <c r="Y133" s="383"/>
      <c r="Z133" s="249" t="str">
        <f>IFERROR(VLOOKUP(X133, 【参考】数式用!$A$2:$B$48, 2, FALSE), "")</f>
        <v/>
      </c>
      <c r="AA133" s="502"/>
      <c r="AB133" s="503"/>
      <c r="AC133" s="362"/>
      <c r="AD133" s="361"/>
      <c r="AE133" s="253"/>
      <c r="AF133" s="172"/>
    </row>
    <row r="134" spans="1:32" ht="49.95" customHeight="1">
      <c r="A134" s="170">
        <f t="shared" si="2"/>
        <v>78</v>
      </c>
      <c r="B134" s="406"/>
      <c r="C134" s="407"/>
      <c r="D134" s="407"/>
      <c r="E134" s="407"/>
      <c r="F134" s="407"/>
      <c r="G134" s="407"/>
      <c r="H134" s="407"/>
      <c r="I134" s="407"/>
      <c r="J134" s="407"/>
      <c r="K134" s="407"/>
      <c r="L134" s="386"/>
      <c r="M134" s="387"/>
      <c r="N134" s="387"/>
      <c r="O134" s="387"/>
      <c r="P134" s="388"/>
      <c r="Q134" s="410"/>
      <c r="R134" s="410"/>
      <c r="S134" s="410"/>
      <c r="T134" s="410"/>
      <c r="U134" s="410"/>
      <c r="V134" s="72"/>
      <c r="W134" s="72"/>
      <c r="X134" s="382"/>
      <c r="Y134" s="383"/>
      <c r="Z134" s="249" t="str">
        <f>IFERROR(VLOOKUP(X134, 【参考】数式用!$A$2:$B$48, 2, FALSE), "")</f>
        <v/>
      </c>
      <c r="AA134" s="502"/>
      <c r="AB134" s="503"/>
      <c r="AC134" s="362"/>
      <c r="AD134" s="361"/>
      <c r="AE134" s="253"/>
      <c r="AF134" s="172"/>
    </row>
    <row r="135" spans="1:32" ht="49.95" customHeight="1">
      <c r="A135" s="170">
        <f t="shared" si="2"/>
        <v>79</v>
      </c>
      <c r="B135" s="406"/>
      <c r="C135" s="407"/>
      <c r="D135" s="407"/>
      <c r="E135" s="407"/>
      <c r="F135" s="407"/>
      <c r="G135" s="407"/>
      <c r="H135" s="407"/>
      <c r="I135" s="407"/>
      <c r="J135" s="407"/>
      <c r="K135" s="407"/>
      <c r="L135" s="386"/>
      <c r="M135" s="387"/>
      <c r="N135" s="387"/>
      <c r="O135" s="387"/>
      <c r="P135" s="388"/>
      <c r="Q135" s="410"/>
      <c r="R135" s="410"/>
      <c r="S135" s="410"/>
      <c r="T135" s="410"/>
      <c r="U135" s="410"/>
      <c r="V135" s="72"/>
      <c r="W135" s="72"/>
      <c r="X135" s="382"/>
      <c r="Y135" s="383"/>
      <c r="Z135" s="249" t="str">
        <f>IFERROR(VLOOKUP(X135, 【参考】数式用!$A$2:$B$48, 2, FALSE), "")</f>
        <v/>
      </c>
      <c r="AA135" s="502"/>
      <c r="AB135" s="503"/>
      <c r="AC135" s="362"/>
      <c r="AD135" s="361"/>
      <c r="AE135" s="253"/>
      <c r="AF135" s="172"/>
    </row>
    <row r="136" spans="1:32" ht="49.95" customHeight="1">
      <c r="A136" s="170">
        <f t="shared" si="2"/>
        <v>80</v>
      </c>
      <c r="B136" s="406"/>
      <c r="C136" s="407"/>
      <c r="D136" s="407"/>
      <c r="E136" s="407"/>
      <c r="F136" s="407"/>
      <c r="G136" s="407"/>
      <c r="H136" s="407"/>
      <c r="I136" s="407"/>
      <c r="J136" s="407"/>
      <c r="K136" s="407"/>
      <c r="L136" s="386"/>
      <c r="M136" s="387"/>
      <c r="N136" s="387"/>
      <c r="O136" s="387"/>
      <c r="P136" s="388"/>
      <c r="Q136" s="410"/>
      <c r="R136" s="410"/>
      <c r="S136" s="410"/>
      <c r="T136" s="410"/>
      <c r="U136" s="410"/>
      <c r="V136" s="72"/>
      <c r="W136" s="72"/>
      <c r="X136" s="382"/>
      <c r="Y136" s="383"/>
      <c r="Z136" s="249" t="str">
        <f>IFERROR(VLOOKUP(X136, 【参考】数式用!$A$2:$B$48, 2, FALSE), "")</f>
        <v/>
      </c>
      <c r="AA136" s="502"/>
      <c r="AB136" s="503"/>
      <c r="AC136" s="362"/>
      <c r="AD136" s="361"/>
      <c r="AE136" s="253"/>
      <c r="AF136" s="172"/>
    </row>
    <row r="137" spans="1:32" ht="49.95" customHeight="1">
      <c r="A137" s="170">
        <f t="shared" si="2"/>
        <v>81</v>
      </c>
      <c r="B137" s="406"/>
      <c r="C137" s="407"/>
      <c r="D137" s="407"/>
      <c r="E137" s="407"/>
      <c r="F137" s="407"/>
      <c r="G137" s="407"/>
      <c r="H137" s="407"/>
      <c r="I137" s="407"/>
      <c r="J137" s="407"/>
      <c r="K137" s="407"/>
      <c r="L137" s="386"/>
      <c r="M137" s="387"/>
      <c r="N137" s="387"/>
      <c r="O137" s="387"/>
      <c r="P137" s="388"/>
      <c r="Q137" s="410"/>
      <c r="R137" s="410"/>
      <c r="S137" s="410"/>
      <c r="T137" s="410"/>
      <c r="U137" s="410"/>
      <c r="V137" s="72"/>
      <c r="W137" s="72"/>
      <c r="X137" s="382"/>
      <c r="Y137" s="383"/>
      <c r="Z137" s="249" t="str">
        <f>IFERROR(VLOOKUP(X137, 【参考】数式用!$A$2:$B$48, 2, FALSE), "")</f>
        <v/>
      </c>
      <c r="AA137" s="502"/>
      <c r="AB137" s="503"/>
      <c r="AC137" s="362"/>
      <c r="AD137" s="361"/>
      <c r="AE137" s="253"/>
      <c r="AF137" s="172"/>
    </row>
    <row r="138" spans="1:32" ht="49.95" customHeight="1">
      <c r="A138" s="170">
        <f t="shared" si="2"/>
        <v>82</v>
      </c>
      <c r="B138" s="406"/>
      <c r="C138" s="407"/>
      <c r="D138" s="407"/>
      <c r="E138" s="407"/>
      <c r="F138" s="407"/>
      <c r="G138" s="407"/>
      <c r="H138" s="407"/>
      <c r="I138" s="407"/>
      <c r="J138" s="407"/>
      <c r="K138" s="407"/>
      <c r="L138" s="386"/>
      <c r="M138" s="387"/>
      <c r="N138" s="387"/>
      <c r="O138" s="387"/>
      <c r="P138" s="388"/>
      <c r="Q138" s="410"/>
      <c r="R138" s="410"/>
      <c r="S138" s="410"/>
      <c r="T138" s="410"/>
      <c r="U138" s="410"/>
      <c r="V138" s="72"/>
      <c r="W138" s="72"/>
      <c r="X138" s="382"/>
      <c r="Y138" s="383"/>
      <c r="Z138" s="249" t="str">
        <f>IFERROR(VLOOKUP(X138, 【参考】数式用!$A$2:$B$48, 2, FALSE), "")</f>
        <v/>
      </c>
      <c r="AA138" s="502"/>
      <c r="AB138" s="503"/>
      <c r="AC138" s="362"/>
      <c r="AD138" s="361"/>
      <c r="AE138" s="253"/>
      <c r="AF138" s="172"/>
    </row>
    <row r="139" spans="1:32" ht="49.95" customHeight="1">
      <c r="A139" s="170">
        <f t="shared" si="2"/>
        <v>83</v>
      </c>
      <c r="B139" s="406"/>
      <c r="C139" s="407"/>
      <c r="D139" s="407"/>
      <c r="E139" s="407"/>
      <c r="F139" s="407"/>
      <c r="G139" s="407"/>
      <c r="H139" s="407"/>
      <c r="I139" s="407"/>
      <c r="J139" s="407"/>
      <c r="K139" s="407"/>
      <c r="L139" s="386"/>
      <c r="M139" s="387"/>
      <c r="N139" s="387"/>
      <c r="O139" s="387"/>
      <c r="P139" s="388"/>
      <c r="Q139" s="410"/>
      <c r="R139" s="410"/>
      <c r="S139" s="410"/>
      <c r="T139" s="410"/>
      <c r="U139" s="410"/>
      <c r="V139" s="72"/>
      <c r="W139" s="72"/>
      <c r="X139" s="382"/>
      <c r="Y139" s="383"/>
      <c r="Z139" s="249" t="str">
        <f>IFERROR(VLOOKUP(X139, 【参考】数式用!$A$2:$B$48, 2, FALSE), "")</f>
        <v/>
      </c>
      <c r="AA139" s="502"/>
      <c r="AB139" s="503"/>
      <c r="AC139" s="362"/>
      <c r="AD139" s="361"/>
      <c r="AE139" s="253"/>
      <c r="AF139" s="172"/>
    </row>
    <row r="140" spans="1:32" ht="49.95" customHeight="1">
      <c r="A140" s="170">
        <f t="shared" si="2"/>
        <v>84</v>
      </c>
      <c r="B140" s="406"/>
      <c r="C140" s="407"/>
      <c r="D140" s="407"/>
      <c r="E140" s="407"/>
      <c r="F140" s="407"/>
      <c r="G140" s="407"/>
      <c r="H140" s="407"/>
      <c r="I140" s="407"/>
      <c r="J140" s="407"/>
      <c r="K140" s="407"/>
      <c r="L140" s="386"/>
      <c r="M140" s="387"/>
      <c r="N140" s="387"/>
      <c r="O140" s="387"/>
      <c r="P140" s="388"/>
      <c r="Q140" s="410"/>
      <c r="R140" s="410"/>
      <c r="S140" s="410"/>
      <c r="T140" s="410"/>
      <c r="U140" s="410"/>
      <c r="V140" s="72"/>
      <c r="W140" s="72"/>
      <c r="X140" s="382"/>
      <c r="Y140" s="383"/>
      <c r="Z140" s="249" t="str">
        <f>IFERROR(VLOOKUP(X140, 【参考】数式用!$A$2:$B$48, 2, FALSE), "")</f>
        <v/>
      </c>
      <c r="AA140" s="502"/>
      <c r="AB140" s="503"/>
      <c r="AC140" s="362"/>
      <c r="AD140" s="361"/>
      <c r="AE140" s="253"/>
      <c r="AF140" s="172"/>
    </row>
    <row r="141" spans="1:32" ht="49.95" customHeight="1">
      <c r="A141" s="170">
        <f t="shared" si="2"/>
        <v>85</v>
      </c>
      <c r="B141" s="406"/>
      <c r="C141" s="407"/>
      <c r="D141" s="407"/>
      <c r="E141" s="407"/>
      <c r="F141" s="407"/>
      <c r="G141" s="407"/>
      <c r="H141" s="407"/>
      <c r="I141" s="407"/>
      <c r="J141" s="407"/>
      <c r="K141" s="407"/>
      <c r="L141" s="386"/>
      <c r="M141" s="387"/>
      <c r="N141" s="387"/>
      <c r="O141" s="387"/>
      <c r="P141" s="388"/>
      <c r="Q141" s="410"/>
      <c r="R141" s="410"/>
      <c r="S141" s="410"/>
      <c r="T141" s="410"/>
      <c r="U141" s="410"/>
      <c r="V141" s="72"/>
      <c r="W141" s="72"/>
      <c r="X141" s="382"/>
      <c r="Y141" s="383"/>
      <c r="Z141" s="249" t="str">
        <f>IFERROR(VLOOKUP(X141, 【参考】数式用!$A$2:$B$48, 2, FALSE), "")</f>
        <v/>
      </c>
      <c r="AA141" s="502"/>
      <c r="AB141" s="503"/>
      <c r="AC141" s="362"/>
      <c r="AD141" s="361"/>
      <c r="AE141" s="253"/>
      <c r="AF141" s="172"/>
    </row>
    <row r="142" spans="1:32" ht="49.95" customHeight="1">
      <c r="A142" s="170">
        <f t="shared" si="2"/>
        <v>86</v>
      </c>
      <c r="B142" s="406"/>
      <c r="C142" s="407"/>
      <c r="D142" s="407"/>
      <c r="E142" s="407"/>
      <c r="F142" s="407"/>
      <c r="G142" s="407"/>
      <c r="H142" s="407"/>
      <c r="I142" s="407"/>
      <c r="J142" s="407"/>
      <c r="K142" s="407"/>
      <c r="L142" s="386"/>
      <c r="M142" s="387"/>
      <c r="N142" s="387"/>
      <c r="O142" s="387"/>
      <c r="P142" s="388"/>
      <c r="Q142" s="410"/>
      <c r="R142" s="410"/>
      <c r="S142" s="410"/>
      <c r="T142" s="410"/>
      <c r="U142" s="410"/>
      <c r="V142" s="72"/>
      <c r="W142" s="72"/>
      <c r="X142" s="382"/>
      <c r="Y142" s="383"/>
      <c r="Z142" s="249" t="str">
        <f>IFERROR(VLOOKUP(X142, 【参考】数式用!$A$2:$B$48, 2, FALSE), "")</f>
        <v/>
      </c>
      <c r="AA142" s="502"/>
      <c r="AB142" s="503"/>
      <c r="AC142" s="362"/>
      <c r="AD142" s="361"/>
      <c r="AE142" s="253"/>
      <c r="AF142" s="172"/>
    </row>
    <row r="143" spans="1:32" ht="49.95" customHeight="1">
      <c r="A143" s="170">
        <f t="shared" si="2"/>
        <v>87</v>
      </c>
      <c r="B143" s="406"/>
      <c r="C143" s="407"/>
      <c r="D143" s="407"/>
      <c r="E143" s="407"/>
      <c r="F143" s="407"/>
      <c r="G143" s="407"/>
      <c r="H143" s="407"/>
      <c r="I143" s="407"/>
      <c r="J143" s="407"/>
      <c r="K143" s="407"/>
      <c r="L143" s="386"/>
      <c r="M143" s="387"/>
      <c r="N143" s="387"/>
      <c r="O143" s="387"/>
      <c r="P143" s="388"/>
      <c r="Q143" s="410"/>
      <c r="R143" s="410"/>
      <c r="S143" s="410"/>
      <c r="T143" s="410"/>
      <c r="U143" s="410"/>
      <c r="V143" s="72"/>
      <c r="W143" s="72"/>
      <c r="X143" s="382"/>
      <c r="Y143" s="383"/>
      <c r="Z143" s="249" t="str">
        <f>IFERROR(VLOOKUP(X143, 【参考】数式用!$A$2:$B$48, 2, FALSE), "")</f>
        <v/>
      </c>
      <c r="AA143" s="502"/>
      <c r="AB143" s="503"/>
      <c r="AC143" s="362"/>
      <c r="AD143" s="361"/>
      <c r="AE143" s="253"/>
      <c r="AF143" s="172"/>
    </row>
    <row r="144" spans="1:32" ht="49.95" customHeight="1">
      <c r="A144" s="170">
        <f t="shared" si="2"/>
        <v>88</v>
      </c>
      <c r="B144" s="406"/>
      <c r="C144" s="407"/>
      <c r="D144" s="407"/>
      <c r="E144" s="407"/>
      <c r="F144" s="407"/>
      <c r="G144" s="407"/>
      <c r="H144" s="407"/>
      <c r="I144" s="407"/>
      <c r="J144" s="407"/>
      <c r="K144" s="407"/>
      <c r="L144" s="386"/>
      <c r="M144" s="387"/>
      <c r="N144" s="387"/>
      <c r="O144" s="387"/>
      <c r="P144" s="388"/>
      <c r="Q144" s="410"/>
      <c r="R144" s="410"/>
      <c r="S144" s="410"/>
      <c r="T144" s="410"/>
      <c r="U144" s="410"/>
      <c r="V144" s="72"/>
      <c r="W144" s="72"/>
      <c r="X144" s="382"/>
      <c r="Y144" s="383"/>
      <c r="Z144" s="249" t="str">
        <f>IFERROR(VLOOKUP(X144, 【参考】数式用!$A$2:$B$48, 2, FALSE), "")</f>
        <v/>
      </c>
      <c r="AA144" s="502"/>
      <c r="AB144" s="503"/>
      <c r="AC144" s="362"/>
      <c r="AD144" s="361"/>
      <c r="AE144" s="253"/>
      <c r="AF144" s="172"/>
    </row>
    <row r="145" spans="1:32" ht="49.95" customHeight="1">
      <c r="A145" s="170">
        <f t="shared" si="2"/>
        <v>89</v>
      </c>
      <c r="B145" s="406"/>
      <c r="C145" s="407"/>
      <c r="D145" s="407"/>
      <c r="E145" s="407"/>
      <c r="F145" s="407"/>
      <c r="G145" s="407"/>
      <c r="H145" s="407"/>
      <c r="I145" s="407"/>
      <c r="J145" s="407"/>
      <c r="K145" s="407"/>
      <c r="L145" s="386"/>
      <c r="M145" s="387"/>
      <c r="N145" s="387"/>
      <c r="O145" s="387"/>
      <c r="P145" s="388"/>
      <c r="Q145" s="410"/>
      <c r="R145" s="410"/>
      <c r="S145" s="410"/>
      <c r="T145" s="410"/>
      <c r="U145" s="410"/>
      <c r="V145" s="72"/>
      <c r="W145" s="72"/>
      <c r="X145" s="382"/>
      <c r="Y145" s="383"/>
      <c r="Z145" s="249" t="str">
        <f>IFERROR(VLOOKUP(X145, 【参考】数式用!$A$2:$B$48, 2, FALSE), "")</f>
        <v/>
      </c>
      <c r="AA145" s="502"/>
      <c r="AB145" s="503"/>
      <c r="AC145" s="362"/>
      <c r="AD145" s="361"/>
      <c r="AE145" s="253"/>
      <c r="AF145" s="172"/>
    </row>
    <row r="146" spans="1:32" ht="49.95" customHeight="1">
      <c r="A146" s="170">
        <f t="shared" si="2"/>
        <v>90</v>
      </c>
      <c r="B146" s="406"/>
      <c r="C146" s="407"/>
      <c r="D146" s="407"/>
      <c r="E146" s="407"/>
      <c r="F146" s="407"/>
      <c r="G146" s="407"/>
      <c r="H146" s="407"/>
      <c r="I146" s="407"/>
      <c r="J146" s="407"/>
      <c r="K146" s="407"/>
      <c r="L146" s="386"/>
      <c r="M146" s="387"/>
      <c r="N146" s="387"/>
      <c r="O146" s="387"/>
      <c r="P146" s="388"/>
      <c r="Q146" s="410"/>
      <c r="R146" s="410"/>
      <c r="S146" s="410"/>
      <c r="T146" s="410"/>
      <c r="U146" s="410"/>
      <c r="V146" s="72"/>
      <c r="W146" s="72"/>
      <c r="X146" s="382"/>
      <c r="Y146" s="383"/>
      <c r="Z146" s="249" t="str">
        <f>IFERROR(VLOOKUP(X146, 【参考】数式用!$A$2:$B$48, 2, FALSE), "")</f>
        <v/>
      </c>
      <c r="AA146" s="502"/>
      <c r="AB146" s="503"/>
      <c r="AC146" s="362"/>
      <c r="AD146" s="361"/>
      <c r="AE146" s="253"/>
      <c r="AF146" s="172"/>
    </row>
    <row r="147" spans="1:32" ht="49.95" customHeight="1">
      <c r="A147" s="170">
        <f t="shared" si="2"/>
        <v>91</v>
      </c>
      <c r="B147" s="406"/>
      <c r="C147" s="407"/>
      <c r="D147" s="407"/>
      <c r="E147" s="407"/>
      <c r="F147" s="407"/>
      <c r="G147" s="407"/>
      <c r="H147" s="407"/>
      <c r="I147" s="407"/>
      <c r="J147" s="407"/>
      <c r="K147" s="407"/>
      <c r="L147" s="386"/>
      <c r="M147" s="387"/>
      <c r="N147" s="387"/>
      <c r="O147" s="387"/>
      <c r="P147" s="388"/>
      <c r="Q147" s="410"/>
      <c r="R147" s="410"/>
      <c r="S147" s="410"/>
      <c r="T147" s="410"/>
      <c r="U147" s="410"/>
      <c r="V147" s="72"/>
      <c r="W147" s="72"/>
      <c r="X147" s="382"/>
      <c r="Y147" s="383"/>
      <c r="Z147" s="249" t="str">
        <f>IFERROR(VLOOKUP(X147, 【参考】数式用!$A$2:$B$48, 2, FALSE), "")</f>
        <v/>
      </c>
      <c r="AA147" s="502"/>
      <c r="AB147" s="503"/>
      <c r="AC147" s="362"/>
      <c r="AD147" s="361"/>
      <c r="AE147" s="253"/>
      <c r="AF147" s="172"/>
    </row>
    <row r="148" spans="1:32" ht="49.95" customHeight="1">
      <c r="A148" s="170">
        <f t="shared" si="2"/>
        <v>92</v>
      </c>
      <c r="B148" s="406"/>
      <c r="C148" s="407"/>
      <c r="D148" s="407"/>
      <c r="E148" s="407"/>
      <c r="F148" s="407"/>
      <c r="G148" s="407"/>
      <c r="H148" s="407"/>
      <c r="I148" s="407"/>
      <c r="J148" s="407"/>
      <c r="K148" s="407"/>
      <c r="L148" s="386"/>
      <c r="M148" s="387"/>
      <c r="N148" s="387"/>
      <c r="O148" s="387"/>
      <c r="P148" s="388"/>
      <c r="Q148" s="410"/>
      <c r="R148" s="410"/>
      <c r="S148" s="410"/>
      <c r="T148" s="410"/>
      <c r="U148" s="410"/>
      <c r="V148" s="72"/>
      <c r="W148" s="72"/>
      <c r="X148" s="382"/>
      <c r="Y148" s="383"/>
      <c r="Z148" s="249" t="str">
        <f>IFERROR(VLOOKUP(X148, 【参考】数式用!$A$2:$B$48, 2, FALSE), "")</f>
        <v/>
      </c>
      <c r="AA148" s="502"/>
      <c r="AB148" s="503"/>
      <c r="AC148" s="362"/>
      <c r="AD148" s="361"/>
      <c r="AE148" s="253"/>
      <c r="AF148" s="172"/>
    </row>
    <row r="149" spans="1:32" ht="49.95" customHeight="1">
      <c r="A149" s="170">
        <f t="shared" ref="A149:A154" si="3">A148+1</f>
        <v>93</v>
      </c>
      <c r="B149" s="406"/>
      <c r="C149" s="407"/>
      <c r="D149" s="407"/>
      <c r="E149" s="407"/>
      <c r="F149" s="407"/>
      <c r="G149" s="407"/>
      <c r="H149" s="407"/>
      <c r="I149" s="407"/>
      <c r="J149" s="407"/>
      <c r="K149" s="407"/>
      <c r="L149" s="386"/>
      <c r="M149" s="387"/>
      <c r="N149" s="387"/>
      <c r="O149" s="387"/>
      <c r="P149" s="388"/>
      <c r="Q149" s="410"/>
      <c r="R149" s="410"/>
      <c r="S149" s="410"/>
      <c r="T149" s="410"/>
      <c r="U149" s="410"/>
      <c r="V149" s="72"/>
      <c r="W149" s="72"/>
      <c r="X149" s="382"/>
      <c r="Y149" s="383"/>
      <c r="Z149" s="249" t="str">
        <f>IFERROR(VLOOKUP(X149, 【参考】数式用!$A$2:$B$48, 2, FALSE), "")</f>
        <v/>
      </c>
      <c r="AA149" s="502"/>
      <c r="AB149" s="503"/>
      <c r="AC149" s="362"/>
      <c r="AD149" s="361"/>
      <c r="AE149" s="253"/>
      <c r="AF149" s="172"/>
    </row>
    <row r="150" spans="1:32" ht="49.95" customHeight="1">
      <c r="A150" s="170">
        <f t="shared" si="3"/>
        <v>94</v>
      </c>
      <c r="B150" s="406"/>
      <c r="C150" s="407"/>
      <c r="D150" s="407"/>
      <c r="E150" s="407"/>
      <c r="F150" s="407"/>
      <c r="G150" s="407"/>
      <c r="H150" s="407"/>
      <c r="I150" s="407"/>
      <c r="J150" s="407"/>
      <c r="K150" s="407"/>
      <c r="L150" s="386"/>
      <c r="M150" s="387"/>
      <c r="N150" s="387"/>
      <c r="O150" s="387"/>
      <c r="P150" s="388"/>
      <c r="Q150" s="410"/>
      <c r="R150" s="410"/>
      <c r="S150" s="410"/>
      <c r="T150" s="410"/>
      <c r="U150" s="410"/>
      <c r="V150" s="72"/>
      <c r="W150" s="72"/>
      <c r="X150" s="382"/>
      <c r="Y150" s="383"/>
      <c r="Z150" s="249" t="str">
        <f>IFERROR(VLOOKUP(X150, 【参考】数式用!$A$2:$B$48, 2, FALSE), "")</f>
        <v/>
      </c>
      <c r="AA150" s="502"/>
      <c r="AB150" s="503"/>
      <c r="AC150" s="362"/>
      <c r="AD150" s="361"/>
      <c r="AE150" s="253"/>
      <c r="AF150" s="172"/>
    </row>
    <row r="151" spans="1:32" ht="49.95" customHeight="1">
      <c r="A151" s="170">
        <f t="shared" si="3"/>
        <v>95</v>
      </c>
      <c r="B151" s="406"/>
      <c r="C151" s="407"/>
      <c r="D151" s="407"/>
      <c r="E151" s="407"/>
      <c r="F151" s="407"/>
      <c r="G151" s="407"/>
      <c r="H151" s="407"/>
      <c r="I151" s="407"/>
      <c r="J151" s="407"/>
      <c r="K151" s="407"/>
      <c r="L151" s="386"/>
      <c r="M151" s="387"/>
      <c r="N151" s="387"/>
      <c r="O151" s="387"/>
      <c r="P151" s="388"/>
      <c r="Q151" s="410"/>
      <c r="R151" s="410"/>
      <c r="S151" s="410"/>
      <c r="T151" s="410"/>
      <c r="U151" s="410"/>
      <c r="V151" s="72"/>
      <c r="W151" s="72"/>
      <c r="X151" s="382"/>
      <c r="Y151" s="383"/>
      <c r="Z151" s="249" t="str">
        <f>IFERROR(VLOOKUP(X151, 【参考】数式用!$A$2:$B$48, 2, FALSE), "")</f>
        <v/>
      </c>
      <c r="AA151" s="502"/>
      <c r="AB151" s="503"/>
      <c r="AC151" s="362"/>
      <c r="AD151" s="361"/>
      <c r="AE151" s="253"/>
      <c r="AF151" s="172"/>
    </row>
    <row r="152" spans="1:32" ht="49.95" customHeight="1">
      <c r="A152" s="170">
        <f t="shared" si="3"/>
        <v>96</v>
      </c>
      <c r="B152" s="406"/>
      <c r="C152" s="407"/>
      <c r="D152" s="407"/>
      <c r="E152" s="407"/>
      <c r="F152" s="407"/>
      <c r="G152" s="407"/>
      <c r="H152" s="407"/>
      <c r="I152" s="407"/>
      <c r="J152" s="407"/>
      <c r="K152" s="407"/>
      <c r="L152" s="386"/>
      <c r="M152" s="387"/>
      <c r="N152" s="387"/>
      <c r="O152" s="387"/>
      <c r="P152" s="388"/>
      <c r="Q152" s="410"/>
      <c r="R152" s="410"/>
      <c r="S152" s="410"/>
      <c r="T152" s="410"/>
      <c r="U152" s="410"/>
      <c r="V152" s="72"/>
      <c r="W152" s="72"/>
      <c r="X152" s="382"/>
      <c r="Y152" s="383"/>
      <c r="Z152" s="249" t="str">
        <f>IFERROR(VLOOKUP(X152, 【参考】数式用!$A$2:$B$48, 2, FALSE), "")</f>
        <v/>
      </c>
      <c r="AA152" s="502"/>
      <c r="AB152" s="503"/>
      <c r="AC152" s="362"/>
      <c r="AD152" s="361"/>
      <c r="AE152" s="253"/>
      <c r="AF152" s="172"/>
    </row>
    <row r="153" spans="1:32" ht="49.95" customHeight="1">
      <c r="A153" s="170">
        <f t="shared" si="3"/>
        <v>97</v>
      </c>
      <c r="B153" s="406"/>
      <c r="C153" s="407"/>
      <c r="D153" s="407"/>
      <c r="E153" s="407"/>
      <c r="F153" s="407"/>
      <c r="G153" s="407"/>
      <c r="H153" s="407"/>
      <c r="I153" s="407"/>
      <c r="J153" s="407"/>
      <c r="K153" s="407"/>
      <c r="L153" s="386"/>
      <c r="M153" s="387"/>
      <c r="N153" s="387"/>
      <c r="O153" s="387"/>
      <c r="P153" s="388"/>
      <c r="Q153" s="410"/>
      <c r="R153" s="410"/>
      <c r="S153" s="410"/>
      <c r="T153" s="410"/>
      <c r="U153" s="410"/>
      <c r="V153" s="72"/>
      <c r="W153" s="72"/>
      <c r="X153" s="382"/>
      <c r="Y153" s="383"/>
      <c r="Z153" s="249" t="str">
        <f>IFERROR(VLOOKUP(X153, 【参考】数式用!$A$2:$B$48, 2, FALSE), "")</f>
        <v/>
      </c>
      <c r="AA153" s="502"/>
      <c r="AB153" s="503"/>
      <c r="AC153" s="362"/>
      <c r="AD153" s="361"/>
      <c r="AE153" s="253"/>
      <c r="AF153" s="172"/>
    </row>
    <row r="154" spans="1:32" ht="49.95" customHeight="1">
      <c r="A154" s="170">
        <f t="shared" si="3"/>
        <v>98</v>
      </c>
      <c r="B154" s="406"/>
      <c r="C154" s="407"/>
      <c r="D154" s="407"/>
      <c r="E154" s="407"/>
      <c r="F154" s="407"/>
      <c r="G154" s="407"/>
      <c r="H154" s="407"/>
      <c r="I154" s="407"/>
      <c r="J154" s="407"/>
      <c r="K154" s="407"/>
      <c r="L154" s="386"/>
      <c r="M154" s="387"/>
      <c r="N154" s="387"/>
      <c r="O154" s="387"/>
      <c r="P154" s="388"/>
      <c r="Q154" s="410"/>
      <c r="R154" s="410"/>
      <c r="S154" s="410"/>
      <c r="T154" s="410"/>
      <c r="U154" s="410"/>
      <c r="V154" s="72"/>
      <c r="W154" s="72"/>
      <c r="X154" s="382"/>
      <c r="Y154" s="383"/>
      <c r="Z154" s="249" t="str">
        <f>IFERROR(VLOOKUP(X154, 【参考】数式用!$A$2:$B$48, 2, FALSE), "")</f>
        <v/>
      </c>
      <c r="AA154" s="502"/>
      <c r="AB154" s="503"/>
      <c r="AC154" s="362"/>
      <c r="AD154" s="361"/>
      <c r="AE154" s="253"/>
      <c r="AF154" s="172"/>
    </row>
    <row r="155" spans="1:32" ht="49.95" customHeight="1">
      <c r="A155" s="170">
        <f>A154+1</f>
        <v>99</v>
      </c>
      <c r="B155" s="406"/>
      <c r="C155" s="407"/>
      <c r="D155" s="407"/>
      <c r="E155" s="407"/>
      <c r="F155" s="407"/>
      <c r="G155" s="407"/>
      <c r="H155" s="407"/>
      <c r="I155" s="407"/>
      <c r="J155" s="407"/>
      <c r="K155" s="407"/>
      <c r="L155" s="386"/>
      <c r="M155" s="387"/>
      <c r="N155" s="387"/>
      <c r="O155" s="387"/>
      <c r="P155" s="388"/>
      <c r="Q155" s="410"/>
      <c r="R155" s="410"/>
      <c r="S155" s="410"/>
      <c r="T155" s="410"/>
      <c r="U155" s="410"/>
      <c r="V155" s="72"/>
      <c r="W155" s="72"/>
      <c r="X155" s="382"/>
      <c r="Y155" s="383"/>
      <c r="Z155" s="249" t="str">
        <f>IFERROR(VLOOKUP(X155, 【参考】数式用!$A$2:$B$48, 2, FALSE), "")</f>
        <v/>
      </c>
      <c r="AA155" s="502"/>
      <c r="AB155" s="503"/>
      <c r="AC155" s="362"/>
      <c r="AD155" s="361"/>
      <c r="AE155" s="253"/>
      <c r="AF155" s="172"/>
    </row>
    <row r="156" spans="1:32" ht="49.95" customHeight="1" thickBot="1">
      <c r="A156" s="269">
        <f>A155+1</f>
        <v>100</v>
      </c>
      <c r="B156" s="408"/>
      <c r="C156" s="409"/>
      <c r="D156" s="409"/>
      <c r="E156" s="409"/>
      <c r="F156" s="409"/>
      <c r="G156" s="409"/>
      <c r="H156" s="409"/>
      <c r="I156" s="409"/>
      <c r="J156" s="409"/>
      <c r="K156" s="409"/>
      <c r="L156" s="412"/>
      <c r="M156" s="413"/>
      <c r="N156" s="413"/>
      <c r="O156" s="413"/>
      <c r="P156" s="414"/>
      <c r="Q156" s="420"/>
      <c r="R156" s="420"/>
      <c r="S156" s="420"/>
      <c r="T156" s="420"/>
      <c r="U156" s="420"/>
      <c r="V156" s="73"/>
      <c r="W156" s="73"/>
      <c r="X156" s="384"/>
      <c r="Y156" s="385"/>
      <c r="Z156" s="251" t="str">
        <f>IFERROR(VLOOKUP(X156, 【参考】数式用!$A$2:$B$48, 2, FALSE), "")</f>
        <v/>
      </c>
      <c r="AA156" s="504"/>
      <c r="AB156" s="505"/>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11"/>
      <c r="C158" s="411"/>
      <c r="D158" s="411"/>
      <c r="E158" s="411"/>
      <c r="F158" s="411"/>
      <c r="G158" s="411"/>
      <c r="H158" s="411"/>
      <c r="I158" s="411"/>
      <c r="J158" s="411"/>
      <c r="K158" s="411"/>
      <c r="L158" s="411"/>
      <c r="M158" s="411"/>
      <c r="N158" s="411"/>
      <c r="O158" s="411"/>
      <c r="P158" s="411"/>
      <c r="Q158" s="411"/>
      <c r="R158" s="411"/>
      <c r="S158" s="411"/>
      <c r="T158" s="411"/>
      <c r="U158" s="411"/>
      <c r="V158" s="411"/>
      <c r="W158" s="411"/>
      <c r="X158" s="411"/>
      <c r="Y158" s="411"/>
      <c r="Z158" s="411"/>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QWw8hj95biTr4VGfJTBgs3ZtCN2/pxJHFDm+xcaH2kmCPk1/JeexxH5yEz8AFur55vF4Ci8URgU4O7uzJO7w+Q==" saltValue="acGEwz/pKDZfy6WFgynuDw=="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10"/>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E41" sqref="AE41:AJ41"/>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603" t="s">
        <v>29</v>
      </c>
      <c r="AC1" s="604"/>
      <c r="AD1" s="604"/>
      <c r="AE1" s="603" t="str">
        <f>IF(基本情報入力シート!V14&lt;&gt;"", 基本情報入力シート!V14, "")</f>
        <v/>
      </c>
      <c r="AF1" s="604"/>
      <c r="AG1" s="604"/>
      <c r="AH1" s="604"/>
      <c r="AI1" s="605"/>
      <c r="AJ1" s="28"/>
      <c r="AK1" s="81"/>
      <c r="AL1" s="82"/>
      <c r="AM1" s="82"/>
      <c r="AN1" s="82"/>
      <c r="AO1" s="272"/>
      <c r="AP1" s="82"/>
      <c r="AQ1" s="82"/>
      <c r="AR1" s="82"/>
      <c r="AS1" s="82"/>
      <c r="AT1" s="82"/>
      <c r="AU1" s="82"/>
      <c r="AV1" s="82"/>
      <c r="AW1" s="83"/>
      <c r="AX1" s="79"/>
      <c r="AY1" s="606" t="s">
        <v>30</v>
      </c>
      <c r="AZ1" s="606"/>
      <c r="BA1" s="606"/>
      <c r="BB1" s="606"/>
      <c r="BC1" s="606"/>
    </row>
    <row r="2" spans="1:55" ht="12.6" customHeight="1">
      <c r="A2" s="607"/>
      <c r="B2" s="607"/>
      <c r="C2" s="607"/>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8"/>
      <c r="AK2" s="84"/>
      <c r="AL2" s="85"/>
      <c r="AM2" s="85"/>
      <c r="AN2" s="270"/>
      <c r="AO2" s="80"/>
      <c r="AP2" s="271"/>
      <c r="AQ2" s="85"/>
      <c r="AR2" s="85"/>
      <c r="AS2" s="85"/>
      <c r="AT2" s="85"/>
      <c r="AU2" s="85"/>
      <c r="AV2" s="85"/>
      <c r="AW2" s="86"/>
      <c r="AY2" s="606" t="e">
        <f>IF(基本情報入力シート!#REF!="", "", 基本情報入力シート!#REF!)</f>
        <v>#REF!</v>
      </c>
      <c r="AZ2" s="606"/>
      <c r="BA2" s="606"/>
      <c r="BB2" s="606"/>
      <c r="BC2" s="606"/>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06"/>
      <c r="AZ3" s="606"/>
      <c r="BA3" s="606"/>
      <c r="BB3" s="606"/>
      <c r="BC3" s="606"/>
    </row>
    <row r="4" spans="1:55" s="15" customFormat="1" ht="13.5" customHeight="1">
      <c r="A4" s="609" t="s">
        <v>5</v>
      </c>
      <c r="B4" s="610"/>
      <c r="C4" s="610"/>
      <c r="D4" s="610"/>
      <c r="E4" s="610"/>
      <c r="F4" s="611"/>
      <c r="G4" s="612" t="str">
        <f>IF(基本情報入力シート!L20="","",基本情報入力シート!L20)</f>
        <v/>
      </c>
      <c r="H4" s="613"/>
      <c r="I4" s="613"/>
      <c r="J4" s="613"/>
      <c r="K4" s="613"/>
      <c r="L4" s="613"/>
      <c r="M4" s="613"/>
      <c r="N4" s="613"/>
      <c r="O4" s="613"/>
      <c r="P4" s="613"/>
      <c r="Q4" s="613"/>
      <c r="R4" s="613"/>
      <c r="S4" s="613"/>
      <c r="T4" s="613"/>
      <c r="U4" s="613"/>
      <c r="V4" s="613"/>
      <c r="W4" s="613"/>
      <c r="X4" s="613"/>
      <c r="Y4" s="613"/>
      <c r="Z4" s="613"/>
      <c r="AA4" s="613"/>
      <c r="AB4" s="613"/>
      <c r="AC4" s="613"/>
      <c r="AD4" s="613"/>
      <c r="AE4" s="613"/>
      <c r="AF4" s="613"/>
      <c r="AG4" s="613"/>
      <c r="AH4" s="613"/>
      <c r="AI4" s="613"/>
      <c r="AJ4" s="52"/>
    </row>
    <row r="5" spans="1:55" s="15" customFormat="1" ht="14.25" customHeight="1">
      <c r="A5" s="590" t="s">
        <v>32</v>
      </c>
      <c r="B5" s="591"/>
      <c r="C5" s="591"/>
      <c r="D5" s="591"/>
      <c r="E5" s="591"/>
      <c r="F5" s="592"/>
      <c r="G5" s="593" t="str">
        <f>IF(基本情報入力シート!L21="","",基本情報入力シート!L21)</f>
        <v/>
      </c>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2"/>
    </row>
    <row r="6" spans="1:55" s="15" customFormat="1" ht="12.75" customHeight="1">
      <c r="A6" s="595" t="s">
        <v>33</v>
      </c>
      <c r="B6" s="596"/>
      <c r="C6" s="596"/>
      <c r="D6" s="596"/>
      <c r="E6" s="596"/>
      <c r="F6" s="597"/>
      <c r="G6" s="57" t="s">
        <v>8</v>
      </c>
      <c r="H6" s="598" t="str">
        <f>IF(基本情報入力シート!AM23="－","",基本情報入力シート!AM23)</f>
        <v>-</v>
      </c>
      <c r="I6" s="598"/>
      <c r="J6" s="598"/>
      <c r="K6" s="598"/>
      <c r="L6" s="59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76"/>
      <c r="B7" s="577"/>
      <c r="C7" s="577"/>
      <c r="D7" s="577"/>
      <c r="E7" s="577"/>
      <c r="F7" s="578"/>
      <c r="G7" s="599" t="str">
        <f>IF(基本情報入力シート!L23="","",基本情報入力シート!L23)</f>
        <v/>
      </c>
      <c r="H7" s="600"/>
      <c r="I7" s="600"/>
      <c r="J7" s="600"/>
      <c r="K7" s="600"/>
      <c r="L7" s="600"/>
      <c r="M7" s="600"/>
      <c r="N7" s="600"/>
      <c r="O7" s="600"/>
      <c r="P7" s="600"/>
      <c r="Q7" s="600"/>
      <c r="R7" s="600"/>
      <c r="S7" s="600"/>
      <c r="T7" s="600"/>
      <c r="U7" s="600"/>
      <c r="V7" s="600"/>
      <c r="W7" s="600"/>
      <c r="X7" s="600"/>
      <c r="Y7" s="600"/>
      <c r="Z7" s="600"/>
      <c r="AA7" s="600"/>
      <c r="AB7" s="600"/>
      <c r="AC7" s="600"/>
      <c r="AD7" s="600"/>
      <c r="AE7" s="600"/>
      <c r="AF7" s="600"/>
      <c r="AG7" s="600"/>
      <c r="AH7" s="600"/>
      <c r="AI7" s="600"/>
      <c r="AJ7" s="52"/>
    </row>
    <row r="8" spans="1:55" s="15" customFormat="1" ht="11.4" customHeight="1">
      <c r="A8" s="576"/>
      <c r="B8" s="577"/>
      <c r="C8" s="577"/>
      <c r="D8" s="577"/>
      <c r="E8" s="577"/>
      <c r="F8" s="578"/>
      <c r="G8" s="601" t="str">
        <f>IF(基本情報入力シート!L24="","",基本情報入力シート!L24)</f>
        <v/>
      </c>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602"/>
      <c r="AI8" s="602"/>
      <c r="AJ8" s="52"/>
    </row>
    <row r="9" spans="1:55" s="15" customFormat="1" ht="13.5" customHeight="1">
      <c r="A9" s="571" t="s">
        <v>5</v>
      </c>
      <c r="B9" s="572"/>
      <c r="C9" s="572"/>
      <c r="D9" s="572"/>
      <c r="E9" s="572"/>
      <c r="F9" s="573"/>
      <c r="G9" s="574" t="str">
        <f>IF(基本情報入力シート!L28="","",基本情報入力シート!L28)</f>
        <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2"/>
    </row>
    <row r="10" spans="1:55" s="15" customFormat="1">
      <c r="A10" s="576" t="s">
        <v>34</v>
      </c>
      <c r="B10" s="577"/>
      <c r="C10" s="577"/>
      <c r="D10" s="577"/>
      <c r="E10" s="577"/>
      <c r="F10" s="578"/>
      <c r="G10" s="579" t="str">
        <f>IF(基本情報入力シート!L29="","",基本情報入力シート!L29)</f>
        <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2"/>
    </row>
    <row r="11" spans="1:55" s="15" customFormat="1" ht="13.5" customHeight="1">
      <c r="A11" s="581" t="s">
        <v>35</v>
      </c>
      <c r="B11" s="581"/>
      <c r="C11" s="581"/>
      <c r="D11" s="581"/>
      <c r="E11" s="581"/>
      <c r="F11" s="581"/>
      <c r="G11" s="582" t="s">
        <v>18</v>
      </c>
      <c r="H11" s="583"/>
      <c r="I11" s="583"/>
      <c r="J11" s="583"/>
      <c r="K11" s="584" t="str">
        <f>IF(基本情報入力シート!L30="","",基本情報入力シート!L30)</f>
        <v/>
      </c>
      <c r="L11" s="585"/>
      <c r="M11" s="585"/>
      <c r="N11" s="585"/>
      <c r="O11" s="585"/>
      <c r="P11" s="585"/>
      <c r="Q11" s="585"/>
      <c r="R11" s="585"/>
      <c r="S11" s="585"/>
      <c r="T11" s="586"/>
      <c r="U11" s="587" t="s">
        <v>19</v>
      </c>
      <c r="V11" s="588"/>
      <c r="W11" s="588"/>
      <c r="X11" s="589"/>
      <c r="Y11" s="584" t="str">
        <f>IF(基本情報入力シート!L31="","",基本情報入力シート!L31)</f>
        <v/>
      </c>
      <c r="Z11" s="585"/>
      <c r="AA11" s="585"/>
      <c r="AB11" s="585"/>
      <c r="AC11" s="585"/>
      <c r="AD11" s="585"/>
      <c r="AE11" s="585"/>
      <c r="AF11" s="585"/>
      <c r="AG11" s="585"/>
      <c r="AH11" s="585"/>
      <c r="AI11" s="585"/>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3"/>
      <c r="AK13" s="564" t="s">
        <v>2174</v>
      </c>
      <c r="AL13" s="565"/>
      <c r="AM13" s="565"/>
      <c r="AN13" s="565"/>
      <c r="AO13" s="565"/>
      <c r="AP13" s="565"/>
      <c r="AQ13" s="565"/>
      <c r="AR13" s="565"/>
      <c r="AS13" s="565"/>
      <c r="AT13" s="565"/>
      <c r="AU13" s="565"/>
      <c r="AV13" s="566"/>
    </row>
    <row r="14" spans="1:55" ht="102" customHeight="1" thickBot="1">
      <c r="A14" s="567" t="s">
        <v>2113</v>
      </c>
      <c r="B14" s="553"/>
      <c r="C14" s="553"/>
      <c r="D14" s="553"/>
      <c r="E14" s="553"/>
      <c r="F14" s="553"/>
      <c r="G14" s="553"/>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4"/>
      <c r="AJ14" s="33"/>
      <c r="AR14" s="17"/>
    </row>
    <row r="15" spans="1:55" ht="45" customHeight="1" thickBot="1">
      <c r="A15" s="365"/>
      <c r="B15" s="568" t="s">
        <v>2103</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70"/>
      <c r="AJ15" s="33"/>
      <c r="AR15" s="17"/>
    </row>
    <row r="16" spans="1:55" ht="90" customHeight="1" thickBot="1">
      <c r="A16" s="365"/>
      <c r="B16" s="531" t="s">
        <v>2139</v>
      </c>
      <c r="C16" s="553"/>
      <c r="D16" s="553"/>
      <c r="E16" s="553"/>
      <c r="F16" s="553"/>
      <c r="G16" s="553"/>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4"/>
      <c r="AJ16" s="33"/>
      <c r="AR16" s="17"/>
    </row>
    <row r="17" spans="1:48" ht="45" customHeight="1" thickBot="1">
      <c r="A17" s="365"/>
      <c r="B17" s="531" t="s">
        <v>2138</v>
      </c>
      <c r="C17" s="553"/>
      <c r="D17" s="553"/>
      <c r="E17" s="553"/>
      <c r="F17" s="553"/>
      <c r="G17" s="553"/>
      <c r="H17" s="553"/>
      <c r="I17" s="553"/>
      <c r="J17" s="553"/>
      <c r="K17" s="553"/>
      <c r="L17" s="553"/>
      <c r="M17" s="553"/>
      <c r="N17" s="553"/>
      <c r="O17" s="553"/>
      <c r="P17" s="553"/>
      <c r="Q17" s="553"/>
      <c r="R17" s="553"/>
      <c r="S17" s="553"/>
      <c r="T17" s="553"/>
      <c r="U17" s="553"/>
      <c r="V17" s="553"/>
      <c r="W17" s="553"/>
      <c r="X17" s="553"/>
      <c r="Y17" s="553"/>
      <c r="Z17" s="553"/>
      <c r="AA17" s="553"/>
      <c r="AB17" s="553"/>
      <c r="AC17" s="553"/>
      <c r="AD17" s="553"/>
      <c r="AE17" s="553"/>
      <c r="AF17" s="553"/>
      <c r="AG17" s="553"/>
      <c r="AH17" s="553"/>
      <c r="AI17" s="554"/>
      <c r="AJ17" s="33"/>
      <c r="AR17" s="17"/>
    </row>
    <row r="18" spans="1:48" ht="45" customHeight="1" thickBot="1">
      <c r="A18" s="365"/>
      <c r="B18" s="531" t="s">
        <v>2105</v>
      </c>
      <c r="C18" s="531"/>
      <c r="D18" s="531"/>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2"/>
      <c r="AJ18" s="33"/>
      <c r="AR18" s="17"/>
    </row>
    <row r="19" spans="1:48" ht="45" customHeight="1" thickBot="1">
      <c r="A19" s="365"/>
      <c r="B19" s="531" t="s">
        <v>2106</v>
      </c>
      <c r="C19" s="531"/>
      <c r="D19" s="531"/>
      <c r="E19" s="531"/>
      <c r="F19" s="531"/>
      <c r="G19" s="531"/>
      <c r="H19" s="531"/>
      <c r="I19" s="531"/>
      <c r="J19" s="531"/>
      <c r="K19" s="531"/>
      <c r="L19" s="531"/>
      <c r="M19" s="531"/>
      <c r="N19" s="531"/>
      <c r="O19" s="531"/>
      <c r="P19" s="531"/>
      <c r="Q19" s="531"/>
      <c r="R19" s="531"/>
      <c r="S19" s="531"/>
      <c r="T19" s="531"/>
      <c r="U19" s="531"/>
      <c r="V19" s="531"/>
      <c r="W19" s="531"/>
      <c r="X19" s="531"/>
      <c r="Y19" s="531"/>
      <c r="Z19" s="531"/>
      <c r="AA19" s="531"/>
      <c r="AB19" s="531"/>
      <c r="AC19" s="531"/>
      <c r="AD19" s="531"/>
      <c r="AE19" s="531"/>
      <c r="AF19" s="531"/>
      <c r="AG19" s="531"/>
      <c r="AH19" s="531"/>
      <c r="AI19" s="532"/>
      <c r="AJ19" s="33"/>
      <c r="AR19" s="17"/>
    </row>
    <row r="20" spans="1:48" ht="45" customHeight="1" thickBot="1">
      <c r="A20" s="365"/>
      <c r="B20" s="531" t="s">
        <v>2119</v>
      </c>
      <c r="C20" s="531"/>
      <c r="D20" s="531"/>
      <c r="E20" s="531"/>
      <c r="F20" s="531"/>
      <c r="G20" s="531"/>
      <c r="H20" s="531"/>
      <c r="I20" s="531"/>
      <c r="J20" s="531"/>
      <c r="K20" s="531"/>
      <c r="L20" s="531"/>
      <c r="M20" s="531"/>
      <c r="N20" s="531"/>
      <c r="O20" s="531"/>
      <c r="P20" s="531"/>
      <c r="Q20" s="531"/>
      <c r="R20" s="531"/>
      <c r="S20" s="531"/>
      <c r="T20" s="531"/>
      <c r="U20" s="531"/>
      <c r="V20" s="531"/>
      <c r="W20" s="531"/>
      <c r="X20" s="531"/>
      <c r="Y20" s="531"/>
      <c r="Z20" s="531"/>
      <c r="AA20" s="531"/>
      <c r="AB20" s="531"/>
      <c r="AC20" s="531"/>
      <c r="AD20" s="531"/>
      <c r="AE20" s="531"/>
      <c r="AF20" s="531"/>
      <c r="AG20" s="531"/>
      <c r="AH20" s="531"/>
      <c r="AI20" s="532"/>
      <c r="AJ20" s="33"/>
      <c r="AR20" s="17"/>
    </row>
    <row r="21" spans="1:48" ht="27.6" customHeight="1" thickBot="1">
      <c r="A21" s="552" t="s">
        <v>2109</v>
      </c>
      <c r="B21" s="553"/>
      <c r="C21" s="553"/>
      <c r="D21" s="553"/>
      <c r="E21" s="553"/>
      <c r="F21" s="553"/>
      <c r="G21" s="553"/>
      <c r="H21" s="553"/>
      <c r="I21" s="553"/>
      <c r="J21" s="553"/>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4"/>
      <c r="AJ21" s="33"/>
      <c r="AR21" s="17"/>
    </row>
    <row r="22" spans="1:48" ht="19.95" customHeight="1" thickBot="1">
      <c r="A22" s="365"/>
      <c r="B22" s="531" t="s">
        <v>68</v>
      </c>
      <c r="C22" s="531"/>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2"/>
      <c r="AJ22" s="33"/>
      <c r="AR22" s="17"/>
    </row>
    <row r="23" spans="1:48" ht="87" customHeight="1">
      <c r="A23" s="555" t="s">
        <v>2110</v>
      </c>
      <c r="B23" s="555"/>
      <c r="C23" s="555"/>
      <c r="D23" s="555"/>
      <c r="E23" s="555"/>
      <c r="F23" s="555"/>
      <c r="G23" s="555"/>
      <c r="H23" s="555"/>
      <c r="I23" s="555"/>
      <c r="J23" s="555"/>
      <c r="K23" s="555"/>
      <c r="L23" s="555"/>
      <c r="M23" s="555"/>
      <c r="N23" s="555"/>
      <c r="O23" s="555"/>
      <c r="P23" s="555"/>
      <c r="Q23" s="555"/>
      <c r="R23" s="555"/>
      <c r="S23" s="555"/>
      <c r="T23" s="555"/>
      <c r="U23" s="555"/>
      <c r="V23" s="555"/>
      <c r="W23" s="555"/>
      <c r="X23" s="555"/>
      <c r="Y23" s="555"/>
      <c r="Z23" s="555"/>
      <c r="AA23" s="555"/>
      <c r="AB23" s="555"/>
      <c r="AC23" s="555"/>
      <c r="AD23" s="555"/>
      <c r="AE23" s="555"/>
      <c r="AF23" s="555"/>
      <c r="AG23" s="555"/>
      <c r="AH23" s="555"/>
      <c r="AI23" s="555"/>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57" t="s">
        <v>69</v>
      </c>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G25" s="557"/>
      <c r="AH25" s="557"/>
      <c r="AI25" s="557"/>
      <c r="AJ25" s="28"/>
    </row>
    <row r="26" spans="1:48" ht="17.25" customHeight="1" thickBot="1">
      <c r="A26" s="558" t="s">
        <v>57</v>
      </c>
      <c r="B26" s="558"/>
      <c r="C26" s="558"/>
      <c r="D26" s="558"/>
      <c r="E26" s="558"/>
      <c r="F26" s="558"/>
      <c r="G26" s="558"/>
      <c r="H26" s="558"/>
      <c r="I26" s="558"/>
      <c r="J26" s="558"/>
      <c r="K26" s="558"/>
      <c r="L26" s="558"/>
      <c r="M26" s="558"/>
      <c r="N26" s="558"/>
      <c r="O26" s="558"/>
      <c r="P26" s="558"/>
      <c r="Q26" s="558"/>
      <c r="R26" s="558"/>
      <c r="S26" s="558"/>
      <c r="T26" s="558"/>
      <c r="U26" s="558"/>
      <c r="V26" s="558"/>
      <c r="W26" s="558"/>
      <c r="X26" s="558"/>
      <c r="Y26" s="558"/>
      <c r="Z26" s="558"/>
      <c r="AA26" s="558"/>
      <c r="AB26" s="558"/>
      <c r="AC26" s="558"/>
      <c r="AD26" s="558"/>
      <c r="AE26" s="558"/>
      <c r="AF26" s="558"/>
      <c r="AG26" s="559"/>
      <c r="AH26" s="560" t="str" cm="1">
        <f t="array" ref="AH26">IF(G5="", "", IF(AND(PRODUCT((A29:A34="✓")*1), OR(A22="", AND(A22="✓", A28="✓"))),"○","×"))</f>
        <v/>
      </c>
      <c r="AI26" s="561"/>
      <c r="AJ26" s="20"/>
      <c r="AK26" s="542" t="s">
        <v>70</v>
      </c>
      <c r="AL26" s="543"/>
      <c r="AM26" s="543"/>
      <c r="AN26" s="543"/>
      <c r="AO26" s="543"/>
      <c r="AP26" s="543"/>
      <c r="AQ26" s="543"/>
      <c r="AR26" s="543"/>
      <c r="AS26" s="543"/>
      <c r="AT26" s="543"/>
      <c r="AU26" s="543"/>
      <c r="AV26" s="544"/>
    </row>
    <row r="27" spans="1:48" ht="14.25" customHeight="1" thickBot="1">
      <c r="A27" s="545" t="s">
        <v>71</v>
      </c>
      <c r="B27" s="546"/>
      <c r="C27" s="546"/>
      <c r="D27" s="546"/>
      <c r="E27" s="546"/>
      <c r="F27" s="546"/>
      <c r="G27" s="546"/>
      <c r="H27" s="546"/>
      <c r="I27" s="546"/>
      <c r="J27" s="546"/>
      <c r="K27" s="546"/>
      <c r="L27" s="546"/>
      <c r="M27" s="546"/>
      <c r="N27" s="546"/>
      <c r="O27" s="546"/>
      <c r="P27" s="546"/>
      <c r="Q27" s="546"/>
      <c r="R27" s="546"/>
      <c r="S27" s="546"/>
      <c r="T27" s="546"/>
      <c r="U27" s="546"/>
      <c r="V27" s="546"/>
      <c r="W27" s="546"/>
      <c r="X27" s="546"/>
      <c r="Y27" s="546"/>
      <c r="Z27" s="547"/>
      <c r="AA27" s="548" t="s">
        <v>72</v>
      </c>
      <c r="AB27" s="549"/>
      <c r="AC27" s="549"/>
      <c r="AD27" s="549"/>
      <c r="AE27" s="549"/>
      <c r="AF27" s="549"/>
      <c r="AG27" s="549"/>
      <c r="AH27" s="550"/>
      <c r="AI27" s="551"/>
      <c r="AJ27" s="28"/>
      <c r="AL27" s="18"/>
    </row>
    <row r="28" spans="1:48" ht="28.95" customHeight="1" thickBot="1">
      <c r="A28" s="365"/>
      <c r="B28" s="537" t="s">
        <v>2099</v>
      </c>
      <c r="C28" s="537"/>
      <c r="D28" s="537"/>
      <c r="E28" s="537"/>
      <c r="F28" s="537"/>
      <c r="G28" s="537"/>
      <c r="H28" s="537"/>
      <c r="I28" s="537"/>
      <c r="J28" s="537"/>
      <c r="K28" s="537"/>
      <c r="L28" s="537"/>
      <c r="M28" s="537"/>
      <c r="N28" s="537"/>
      <c r="O28" s="537"/>
      <c r="P28" s="537"/>
      <c r="Q28" s="537"/>
      <c r="R28" s="537"/>
      <c r="S28" s="537"/>
      <c r="T28" s="537"/>
      <c r="U28" s="537"/>
      <c r="V28" s="537"/>
      <c r="W28" s="537"/>
      <c r="X28" s="537"/>
      <c r="Y28" s="537"/>
      <c r="Z28" s="538"/>
      <c r="AA28" s="533" t="s">
        <v>59</v>
      </c>
      <c r="AB28" s="533"/>
      <c r="AC28" s="533"/>
      <c r="AD28" s="533"/>
      <c r="AE28" s="533"/>
      <c r="AF28" s="533"/>
      <c r="AG28" s="533"/>
      <c r="AH28" s="533"/>
      <c r="AI28" s="533"/>
      <c r="AJ28" s="35"/>
    </row>
    <row r="29" spans="1:48" ht="37.200000000000003" customHeight="1" thickBot="1">
      <c r="A29" s="365"/>
      <c r="B29" s="531" t="s">
        <v>2163</v>
      </c>
      <c r="C29" s="531"/>
      <c r="D29" s="531"/>
      <c r="E29" s="531"/>
      <c r="F29" s="531"/>
      <c r="G29" s="531"/>
      <c r="H29" s="531"/>
      <c r="I29" s="531"/>
      <c r="J29" s="531"/>
      <c r="K29" s="531"/>
      <c r="L29" s="531"/>
      <c r="M29" s="531"/>
      <c r="N29" s="531"/>
      <c r="O29" s="531"/>
      <c r="P29" s="531"/>
      <c r="Q29" s="531"/>
      <c r="R29" s="531"/>
      <c r="S29" s="531"/>
      <c r="T29" s="531"/>
      <c r="U29" s="531"/>
      <c r="V29" s="531"/>
      <c r="W29" s="531"/>
      <c r="X29" s="531"/>
      <c r="Y29" s="531"/>
      <c r="Z29" s="532"/>
      <c r="AA29" s="556" t="s">
        <v>59</v>
      </c>
      <c r="AB29" s="556"/>
      <c r="AC29" s="556"/>
      <c r="AD29" s="556"/>
      <c r="AE29" s="556"/>
      <c r="AF29" s="556"/>
      <c r="AG29" s="556"/>
      <c r="AH29" s="556"/>
      <c r="AI29" s="556"/>
      <c r="AJ29" s="35"/>
    </row>
    <row r="30" spans="1:48" ht="30" customHeight="1" thickBot="1">
      <c r="A30" s="365"/>
      <c r="B30" s="534" t="s">
        <v>73</v>
      </c>
      <c r="C30" s="534"/>
      <c r="D30" s="534"/>
      <c r="E30" s="534"/>
      <c r="F30" s="534"/>
      <c r="G30" s="534"/>
      <c r="H30" s="534"/>
      <c r="I30" s="534"/>
      <c r="J30" s="534"/>
      <c r="K30" s="534"/>
      <c r="L30" s="534"/>
      <c r="M30" s="534"/>
      <c r="N30" s="534"/>
      <c r="O30" s="534"/>
      <c r="P30" s="534"/>
      <c r="Q30" s="534"/>
      <c r="R30" s="534"/>
      <c r="S30" s="534"/>
      <c r="T30" s="534"/>
      <c r="U30" s="534"/>
      <c r="V30" s="534"/>
      <c r="W30" s="534"/>
      <c r="X30" s="534"/>
      <c r="Y30" s="534"/>
      <c r="Z30" s="535"/>
      <c r="AA30" s="536" t="s">
        <v>2111</v>
      </c>
      <c r="AB30" s="536"/>
      <c r="AC30" s="536"/>
      <c r="AD30" s="536"/>
      <c r="AE30" s="536"/>
      <c r="AF30" s="536"/>
      <c r="AG30" s="536"/>
      <c r="AH30" s="536"/>
      <c r="AI30" s="536"/>
      <c r="AJ30" s="20"/>
    </row>
    <row r="31" spans="1:48" ht="30" customHeight="1" thickBot="1">
      <c r="A31" s="365"/>
      <c r="B31" s="537" t="s">
        <v>58</v>
      </c>
      <c r="C31" s="537"/>
      <c r="D31" s="537"/>
      <c r="E31" s="537"/>
      <c r="F31" s="537"/>
      <c r="G31" s="537"/>
      <c r="H31" s="537"/>
      <c r="I31" s="537"/>
      <c r="J31" s="537"/>
      <c r="K31" s="537"/>
      <c r="L31" s="537"/>
      <c r="M31" s="537"/>
      <c r="N31" s="537"/>
      <c r="O31" s="537"/>
      <c r="P31" s="537"/>
      <c r="Q31" s="537"/>
      <c r="R31" s="537"/>
      <c r="S31" s="537"/>
      <c r="T31" s="537"/>
      <c r="U31" s="537"/>
      <c r="V31" s="537"/>
      <c r="W31" s="537"/>
      <c r="X31" s="537"/>
      <c r="Y31" s="537"/>
      <c r="Z31" s="538"/>
      <c r="AA31" s="533" t="s">
        <v>59</v>
      </c>
      <c r="AB31" s="533"/>
      <c r="AC31" s="533"/>
      <c r="AD31" s="533"/>
      <c r="AE31" s="533"/>
      <c r="AF31" s="533"/>
      <c r="AG31" s="533"/>
      <c r="AH31" s="533"/>
      <c r="AI31" s="533"/>
      <c r="AJ31" s="20"/>
      <c r="AK31" s="18"/>
    </row>
    <row r="32" spans="1:48" ht="30" customHeight="1" thickBot="1">
      <c r="A32" s="365"/>
      <c r="B32" s="537" t="s">
        <v>60</v>
      </c>
      <c r="C32" s="537"/>
      <c r="D32" s="537"/>
      <c r="E32" s="537"/>
      <c r="F32" s="537"/>
      <c r="G32" s="537"/>
      <c r="H32" s="537"/>
      <c r="I32" s="537"/>
      <c r="J32" s="537"/>
      <c r="K32" s="537"/>
      <c r="L32" s="537"/>
      <c r="M32" s="537"/>
      <c r="N32" s="537"/>
      <c r="O32" s="537"/>
      <c r="P32" s="537"/>
      <c r="Q32" s="537"/>
      <c r="R32" s="537"/>
      <c r="S32" s="537"/>
      <c r="T32" s="537"/>
      <c r="U32" s="537"/>
      <c r="V32" s="537"/>
      <c r="W32" s="537"/>
      <c r="X32" s="537"/>
      <c r="Y32" s="537"/>
      <c r="Z32" s="538"/>
      <c r="AA32" s="536" t="s">
        <v>61</v>
      </c>
      <c r="AB32" s="536"/>
      <c r="AC32" s="536"/>
      <c r="AD32" s="536"/>
      <c r="AE32" s="536"/>
      <c r="AF32" s="536"/>
      <c r="AG32" s="536"/>
      <c r="AH32" s="536"/>
      <c r="AI32" s="536"/>
      <c r="AJ32" s="20"/>
      <c r="AK32" s="18"/>
      <c r="AL32" s="19"/>
    </row>
    <row r="33" spans="1:53" ht="19.95" customHeight="1" thickBot="1">
      <c r="A33" s="365"/>
      <c r="B33" s="534" t="s">
        <v>74</v>
      </c>
      <c r="C33" s="534"/>
      <c r="D33" s="534"/>
      <c r="E33" s="534"/>
      <c r="F33" s="534"/>
      <c r="G33" s="534"/>
      <c r="H33" s="534"/>
      <c r="I33" s="534"/>
      <c r="J33" s="534"/>
      <c r="K33" s="534"/>
      <c r="L33" s="534"/>
      <c r="M33" s="534"/>
      <c r="N33" s="534"/>
      <c r="O33" s="534"/>
      <c r="P33" s="534"/>
      <c r="Q33" s="534"/>
      <c r="R33" s="534"/>
      <c r="S33" s="534"/>
      <c r="T33" s="534"/>
      <c r="U33" s="534"/>
      <c r="V33" s="534"/>
      <c r="W33" s="534"/>
      <c r="X33" s="534"/>
      <c r="Y33" s="534"/>
      <c r="Z33" s="535"/>
      <c r="AA33" s="539" t="s">
        <v>62</v>
      </c>
      <c r="AB33" s="539"/>
      <c r="AC33" s="539"/>
      <c r="AD33" s="539"/>
      <c r="AE33" s="539"/>
      <c r="AF33" s="539"/>
      <c r="AG33" s="539"/>
      <c r="AH33" s="539"/>
      <c r="AI33" s="539"/>
      <c r="AJ33" s="20"/>
      <c r="AK33" s="18"/>
      <c r="AL33" s="19"/>
    </row>
    <row r="34" spans="1:53" ht="27.6" customHeight="1" thickBot="1">
      <c r="A34" s="365"/>
      <c r="B34" s="531" t="s">
        <v>2112</v>
      </c>
      <c r="C34" s="531"/>
      <c r="D34" s="531"/>
      <c r="E34" s="531"/>
      <c r="F34" s="531"/>
      <c r="G34" s="531"/>
      <c r="H34" s="531"/>
      <c r="I34" s="531"/>
      <c r="J34" s="531"/>
      <c r="K34" s="531"/>
      <c r="L34" s="531"/>
      <c r="M34" s="531"/>
      <c r="N34" s="531"/>
      <c r="O34" s="531"/>
      <c r="P34" s="531"/>
      <c r="Q34" s="531"/>
      <c r="R34" s="531"/>
      <c r="S34" s="531"/>
      <c r="T34" s="531"/>
      <c r="U34" s="531"/>
      <c r="V34" s="531"/>
      <c r="W34" s="531"/>
      <c r="X34" s="531"/>
      <c r="Y34" s="531"/>
      <c r="Z34" s="532"/>
      <c r="AA34" s="533" t="s">
        <v>59</v>
      </c>
      <c r="AB34" s="533"/>
      <c r="AC34" s="533"/>
      <c r="AD34" s="533"/>
      <c r="AE34" s="533"/>
      <c r="AF34" s="533"/>
      <c r="AG34" s="533"/>
      <c r="AH34" s="533"/>
      <c r="AI34" s="533"/>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24" t="s">
        <v>77</v>
      </c>
      <c r="B40" s="525"/>
      <c r="C40" s="525"/>
      <c r="D40" s="525"/>
      <c r="E40" s="525"/>
      <c r="F40" s="525"/>
      <c r="G40" s="525"/>
      <c r="H40" s="525"/>
      <c r="I40" s="525"/>
      <c r="J40" s="525"/>
      <c r="K40" s="525"/>
      <c r="L40" s="525"/>
      <c r="M40" s="525"/>
      <c r="N40" s="525"/>
      <c r="O40" s="525"/>
      <c r="P40" s="525"/>
      <c r="Q40" s="525"/>
      <c r="R40" s="525"/>
      <c r="S40" s="525"/>
      <c r="T40" s="525"/>
      <c r="U40" s="525"/>
      <c r="V40" s="525"/>
      <c r="W40" s="525"/>
      <c r="X40" s="525"/>
      <c r="Y40" s="525"/>
      <c r="Z40" s="525"/>
      <c r="AA40" s="525"/>
      <c r="AB40" s="525"/>
      <c r="AC40" s="525"/>
      <c r="AD40" s="525"/>
      <c r="AE40" s="525"/>
      <c r="AF40" s="525"/>
      <c r="AG40" s="525"/>
      <c r="AH40" s="525"/>
      <c r="AI40" s="525"/>
      <c r="AJ40" s="526"/>
      <c r="BA40" s="48" t="s">
        <v>78</v>
      </c>
    </row>
    <row r="41" spans="1:53">
      <c r="A41" s="540" t="s">
        <v>79</v>
      </c>
      <c r="B41" s="541"/>
      <c r="C41" s="541"/>
      <c r="D41" s="541"/>
      <c r="E41" s="541"/>
      <c r="F41" s="541"/>
      <c r="G41" s="541"/>
      <c r="H41" s="541"/>
      <c r="I41" s="541"/>
      <c r="J41" s="541"/>
      <c r="K41" s="541"/>
      <c r="L41" s="541"/>
      <c r="M41" s="541"/>
      <c r="N41" s="541"/>
      <c r="O41" s="541"/>
      <c r="P41" s="541"/>
      <c r="Q41" s="541"/>
      <c r="R41" s="541"/>
      <c r="S41" s="541"/>
      <c r="T41" s="541"/>
      <c r="U41" s="541"/>
      <c r="V41" s="541"/>
      <c r="W41" s="541"/>
      <c r="X41" s="541"/>
      <c r="Y41" s="541"/>
      <c r="Z41" s="541"/>
      <c r="AA41" s="541"/>
      <c r="AB41" s="541"/>
      <c r="AC41" s="541"/>
      <c r="AD41" s="541"/>
      <c r="AE41" s="523" t="str">
        <f>IF(G5="", "", IF(AH13="○", "〇", "×"))</f>
        <v/>
      </c>
      <c r="AF41" s="523"/>
      <c r="AG41" s="523"/>
      <c r="AH41" s="523"/>
      <c r="AI41" s="523"/>
      <c r="AJ41" s="523"/>
      <c r="BA41" s="48">
        <f>COUNTIF(A41:AJ47, "×")</f>
        <v>0</v>
      </c>
    </row>
    <row r="42" spans="1:53" ht="15" customHeight="1">
      <c r="A42" s="524" t="s">
        <v>80</v>
      </c>
      <c r="B42" s="525"/>
      <c r="C42" s="525"/>
      <c r="D42" s="525"/>
      <c r="E42" s="525"/>
      <c r="F42" s="525"/>
      <c r="G42" s="525"/>
      <c r="H42" s="525"/>
      <c r="I42" s="525"/>
      <c r="J42" s="525"/>
      <c r="K42" s="525"/>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6"/>
    </row>
    <row r="43" spans="1:53">
      <c r="A43" s="527" t="s">
        <v>81</v>
      </c>
      <c r="B43" s="528"/>
      <c r="C43" s="528"/>
      <c r="D43" s="528"/>
      <c r="E43" s="528"/>
      <c r="F43" s="528"/>
      <c r="G43" s="528"/>
      <c r="H43" s="528"/>
      <c r="I43" s="528"/>
      <c r="J43" s="528"/>
      <c r="K43" s="528"/>
      <c r="L43" s="528"/>
      <c r="M43" s="528"/>
      <c r="N43" s="528"/>
      <c r="O43" s="528"/>
      <c r="P43" s="528"/>
      <c r="Q43" s="528"/>
      <c r="R43" s="528"/>
      <c r="S43" s="528"/>
      <c r="T43" s="528"/>
      <c r="U43" s="528"/>
      <c r="V43" s="528"/>
      <c r="W43" s="528"/>
      <c r="X43" s="528"/>
      <c r="Y43" s="528"/>
      <c r="Z43" s="528"/>
      <c r="AA43" s="528"/>
      <c r="AB43" s="528"/>
      <c r="AC43" s="528"/>
      <c r="AD43" s="528"/>
      <c r="AE43" s="523" t="str">
        <f>AH26</f>
        <v/>
      </c>
      <c r="AF43" s="523"/>
      <c r="AG43" s="523"/>
      <c r="AH43" s="523"/>
      <c r="AI43" s="523"/>
      <c r="AJ43" s="523"/>
    </row>
    <row r="44" spans="1:53">
      <c r="A44" s="521" t="s">
        <v>82</v>
      </c>
      <c r="B44" s="522"/>
      <c r="C44" s="522"/>
      <c r="D44" s="522"/>
      <c r="E44" s="522"/>
      <c r="F44" s="522"/>
      <c r="G44" s="522"/>
      <c r="H44" s="522"/>
      <c r="I44" s="522"/>
      <c r="J44" s="522"/>
      <c r="K44" s="522"/>
      <c r="L44" s="522"/>
      <c r="M44" s="522"/>
      <c r="N44" s="522"/>
      <c r="O44" s="522"/>
      <c r="P44" s="522"/>
      <c r="Q44" s="522"/>
      <c r="R44" s="522"/>
      <c r="S44" s="522"/>
      <c r="T44" s="522"/>
      <c r="U44" s="522"/>
      <c r="V44" s="522"/>
      <c r="W44" s="522"/>
      <c r="X44" s="522"/>
      <c r="Y44" s="522"/>
      <c r="Z44" s="522"/>
      <c r="AA44" s="522"/>
      <c r="AB44" s="522"/>
      <c r="AC44" s="522"/>
      <c r="AD44" s="522"/>
      <c r="AE44" s="523" t="str">
        <f>基本情報入力シート!AD33</f>
        <v/>
      </c>
      <c r="AF44" s="523"/>
      <c r="AG44" s="523"/>
      <c r="AH44" s="523"/>
      <c r="AI44" s="523"/>
      <c r="AJ44" s="523"/>
    </row>
    <row r="45" spans="1:53" ht="15" customHeight="1">
      <c r="A45" s="524" t="s">
        <v>2169</v>
      </c>
      <c r="B45" s="525"/>
      <c r="C45" s="525"/>
      <c r="D45" s="525"/>
      <c r="E45" s="525"/>
      <c r="F45" s="52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525"/>
      <c r="AF45" s="525"/>
      <c r="AG45" s="525"/>
      <c r="AH45" s="525"/>
      <c r="AI45" s="525"/>
      <c r="AJ45" s="526"/>
    </row>
    <row r="46" spans="1:53">
      <c r="A46" s="527" t="s">
        <v>83</v>
      </c>
      <c r="B46" s="528"/>
      <c r="C46" s="528"/>
      <c r="D46" s="528"/>
      <c r="E46" s="528"/>
      <c r="F46" s="528"/>
      <c r="G46" s="528"/>
      <c r="H46" s="528"/>
      <c r="I46" s="528"/>
      <c r="J46" s="528"/>
      <c r="K46" s="528"/>
      <c r="L46" s="528"/>
      <c r="M46" s="528"/>
      <c r="N46" s="528"/>
      <c r="O46" s="528"/>
      <c r="P46" s="528"/>
      <c r="Q46" s="528"/>
      <c r="R46" s="528"/>
      <c r="S46" s="528"/>
      <c r="T46" s="528"/>
      <c r="U46" s="528"/>
      <c r="V46" s="528"/>
      <c r="W46" s="528"/>
      <c r="X46" s="528"/>
      <c r="Y46" s="528"/>
      <c r="Z46" s="528"/>
      <c r="AA46" s="528"/>
      <c r="AB46" s="528"/>
      <c r="AC46" s="528"/>
      <c r="AD46" s="528"/>
      <c r="AE46" s="523" t="str">
        <f>'別紙様式2-２（補助金 個票） '!S8</f>
        <v/>
      </c>
      <c r="AF46" s="523"/>
      <c r="AG46" s="523"/>
      <c r="AH46" s="523"/>
      <c r="AI46" s="523"/>
      <c r="AJ46" s="523"/>
      <c r="AR46" s="214"/>
    </row>
    <row r="47" spans="1:53">
      <c r="A47" s="529" t="s">
        <v>84</v>
      </c>
      <c r="B47" s="530"/>
      <c r="C47" s="530"/>
      <c r="D47" s="530"/>
      <c r="E47" s="530"/>
      <c r="F47" s="530"/>
      <c r="G47" s="530"/>
      <c r="H47" s="530"/>
      <c r="I47" s="530"/>
      <c r="J47" s="530"/>
      <c r="K47" s="530"/>
      <c r="L47" s="530"/>
      <c r="M47" s="530"/>
      <c r="N47" s="530"/>
      <c r="O47" s="530"/>
      <c r="P47" s="530"/>
      <c r="Q47" s="530"/>
      <c r="R47" s="530"/>
      <c r="S47" s="530"/>
      <c r="T47" s="530"/>
      <c r="U47" s="530"/>
      <c r="V47" s="530"/>
      <c r="W47" s="530"/>
      <c r="X47" s="530"/>
      <c r="Y47" s="530"/>
      <c r="Z47" s="530"/>
      <c r="AA47" s="530"/>
      <c r="AB47" s="530"/>
      <c r="AC47" s="530"/>
      <c r="AD47" s="530"/>
      <c r="AE47" s="523" t="str">
        <f>'別紙様式2-２（補助金 個票） '!S9</f>
        <v/>
      </c>
      <c r="AF47" s="523"/>
      <c r="AG47" s="523"/>
      <c r="AH47" s="523"/>
      <c r="AI47" s="523"/>
      <c r="AJ47" s="523"/>
    </row>
    <row r="48" spans="1:53">
      <c r="A48" s="521" t="s">
        <v>85</v>
      </c>
      <c r="B48" s="522"/>
      <c r="C48" s="522"/>
      <c r="D48" s="522"/>
      <c r="E48" s="522"/>
      <c r="F48" s="522"/>
      <c r="G48" s="522"/>
      <c r="H48" s="522"/>
      <c r="I48" s="522"/>
      <c r="J48" s="522"/>
      <c r="K48" s="522"/>
      <c r="L48" s="522"/>
      <c r="M48" s="522"/>
      <c r="N48" s="522"/>
      <c r="O48" s="522"/>
      <c r="P48" s="522"/>
      <c r="Q48" s="522"/>
      <c r="R48" s="522"/>
      <c r="S48" s="522"/>
      <c r="T48" s="522"/>
      <c r="U48" s="522"/>
      <c r="V48" s="522"/>
      <c r="W48" s="522"/>
      <c r="X48" s="522"/>
      <c r="Y48" s="522"/>
      <c r="Z48" s="522"/>
      <c r="AA48" s="522"/>
      <c r="AB48" s="522"/>
      <c r="AC48" s="522"/>
      <c r="AD48" s="522"/>
      <c r="AE48" s="523" t="str">
        <f>'別紙様式2-２（補助金 個票） '!S10</f>
        <v/>
      </c>
      <c r="AF48" s="523"/>
      <c r="AG48" s="523"/>
      <c r="AH48" s="523"/>
      <c r="AI48" s="523"/>
      <c r="AJ48" s="523"/>
    </row>
    <row r="49" spans="1:48" ht="14.4"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customHeight="1">
      <c r="A50" s="518" t="s">
        <v>86</v>
      </c>
      <c r="B50" s="518"/>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row>
    <row r="51" spans="1:48" s="34" customFormat="1" ht="20.399999999999999"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19" t="s">
        <v>27</v>
      </c>
      <c r="B52" s="519"/>
      <c r="C52" s="520" t="s">
        <v>87</v>
      </c>
      <c r="D52" s="520"/>
      <c r="E52" s="520"/>
      <c r="F52" s="520"/>
      <c r="G52" s="520"/>
      <c r="H52" s="520" t="s">
        <v>88</v>
      </c>
      <c r="I52" s="520"/>
      <c r="J52" s="520"/>
      <c r="K52" s="520"/>
      <c r="L52" s="520"/>
      <c r="M52" s="520"/>
      <c r="N52" s="520"/>
      <c r="O52" s="520"/>
      <c r="P52" s="520"/>
      <c r="Q52" s="520"/>
      <c r="R52" s="520"/>
      <c r="S52" s="520"/>
      <c r="T52" s="515" t="s">
        <v>89</v>
      </c>
      <c r="U52" s="516"/>
      <c r="V52" s="516"/>
      <c r="W52" s="516"/>
      <c r="X52" s="516"/>
      <c r="Y52" s="516"/>
      <c r="Z52" s="516"/>
      <c r="AA52" s="516"/>
      <c r="AB52" s="516"/>
      <c r="AC52" s="516"/>
      <c r="AD52" s="516"/>
      <c r="AE52" s="516"/>
      <c r="AF52" s="516"/>
      <c r="AG52" s="516"/>
      <c r="AH52" s="516"/>
      <c r="AI52" s="516"/>
      <c r="AJ52" s="517"/>
      <c r="AK52" s="510" t="s">
        <v>2172</v>
      </c>
      <c r="AL52" s="510"/>
      <c r="AM52" s="510"/>
      <c r="AN52" s="510"/>
      <c r="AO52" s="510"/>
      <c r="AP52" s="510"/>
      <c r="AQ52" s="510"/>
      <c r="AR52" s="510"/>
      <c r="AS52" s="510"/>
      <c r="AT52" s="510"/>
      <c r="AU52" s="510"/>
      <c r="AV52" s="511"/>
    </row>
    <row r="53" spans="1:48" ht="31.95" customHeight="1">
      <c r="A53" s="512" t="str">
        <f>AE1</f>
        <v/>
      </c>
      <c r="B53" s="512"/>
      <c r="C53" s="513">
        <f>IFERROR(SUMIF('別紙様式2-２（補助金 個票） '!$D$11:$D$110, '別紙様式2-１（補助金　総括表）'!A53, '別紙様式2-２（補助金 個票） '!$L$11:$L$110), "未入力あり")</f>
        <v>0</v>
      </c>
      <c r="D53" s="513"/>
      <c r="E53" s="513"/>
      <c r="F53" s="513"/>
      <c r="G53" s="513"/>
      <c r="H53" s="514" t="str">
        <f>IF(C53&gt;0, IFERROR((VLOOKUP(A53&amp;"○", '別紙様式2-２（補助金 個票） '!AH:AI, 2, FALSE)), "振込先未選択"), "")</f>
        <v/>
      </c>
      <c r="I53" s="514"/>
      <c r="J53" s="514"/>
      <c r="K53" s="514"/>
      <c r="L53" s="514"/>
      <c r="M53" s="514"/>
      <c r="N53" s="514"/>
      <c r="O53" s="514"/>
      <c r="P53" s="514"/>
      <c r="Q53" s="514"/>
      <c r="R53" s="514"/>
      <c r="S53" s="514"/>
      <c r="T53" s="515" t="str">
        <f>IFERROR(IF(H53="", "", VLOOKUP(H53, '別紙様式2-２（補助金 個票） '!$F$11:$R$110, 13, FALSE)), "未記入")</f>
        <v/>
      </c>
      <c r="U53" s="516"/>
      <c r="V53" s="516"/>
      <c r="W53" s="516"/>
      <c r="X53" s="516"/>
      <c r="Y53" s="516"/>
      <c r="Z53" s="516"/>
      <c r="AA53" s="516"/>
      <c r="AB53" s="516"/>
      <c r="AC53" s="516"/>
      <c r="AD53" s="516"/>
      <c r="AE53" s="516"/>
      <c r="AF53" s="516"/>
      <c r="AG53" s="516"/>
      <c r="AH53" s="516"/>
      <c r="AI53" s="516"/>
      <c r="AJ53" s="517"/>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06"/>
      <c r="B61" s="506"/>
      <c r="C61" s="507"/>
      <c r="D61" s="507"/>
      <c r="E61" s="507"/>
      <c r="F61" s="507"/>
      <c r="G61" s="507"/>
      <c r="H61" s="508"/>
      <c r="I61" s="508"/>
      <c r="J61" s="508"/>
      <c r="K61" s="508"/>
      <c r="L61" s="508"/>
      <c r="M61" s="508"/>
      <c r="N61" s="508"/>
      <c r="O61" s="508"/>
      <c r="P61" s="508"/>
      <c r="Q61" s="508"/>
      <c r="R61" s="508"/>
      <c r="S61" s="508"/>
      <c r="T61" s="509"/>
      <c r="U61" s="509"/>
      <c r="V61" s="509"/>
      <c r="W61" s="509"/>
      <c r="X61" s="509"/>
      <c r="Y61" s="509"/>
      <c r="Z61" s="509"/>
      <c r="AA61" s="509"/>
      <c r="AB61" s="509"/>
      <c r="AC61" s="509"/>
      <c r="AD61" s="509"/>
      <c r="AE61" s="509"/>
      <c r="AF61" s="509"/>
      <c r="AG61" s="509"/>
      <c r="AH61" s="509"/>
      <c r="AI61" s="509"/>
      <c r="AJ61" s="509"/>
    </row>
    <row r="62" spans="1:48" ht="13.95" customHeight="1">
      <c r="A62" s="506"/>
      <c r="B62" s="506"/>
      <c r="C62" s="507"/>
      <c r="D62" s="507"/>
      <c r="E62" s="507"/>
      <c r="F62" s="507"/>
      <c r="G62" s="507"/>
      <c r="H62" s="508"/>
      <c r="I62" s="508"/>
      <c r="J62" s="508"/>
      <c r="K62" s="508"/>
      <c r="L62" s="508"/>
      <c r="M62" s="508"/>
      <c r="N62" s="508"/>
      <c r="O62" s="508"/>
      <c r="P62" s="508"/>
      <c r="Q62" s="508"/>
      <c r="R62" s="508"/>
      <c r="S62" s="508"/>
      <c r="T62" s="509"/>
      <c r="U62" s="509"/>
      <c r="V62" s="509"/>
      <c r="W62" s="509"/>
      <c r="X62" s="509"/>
      <c r="Y62" s="509"/>
      <c r="Z62" s="509"/>
      <c r="AA62" s="509"/>
      <c r="AB62" s="509"/>
      <c r="AC62" s="509"/>
      <c r="AD62" s="509"/>
      <c r="AE62" s="509"/>
      <c r="AF62" s="509"/>
      <c r="AG62" s="509"/>
      <c r="AH62" s="509"/>
      <c r="AI62" s="509"/>
      <c r="AJ62" s="509"/>
    </row>
    <row r="63" spans="1:48" ht="13.95" customHeight="1">
      <c r="A63" s="506"/>
      <c r="B63" s="506"/>
      <c r="C63" s="507"/>
      <c r="D63" s="507"/>
      <c r="E63" s="507"/>
      <c r="F63" s="507"/>
      <c r="G63" s="507"/>
      <c r="H63" s="508"/>
      <c r="I63" s="508"/>
      <c r="J63" s="508"/>
      <c r="K63" s="508"/>
      <c r="L63" s="508"/>
      <c r="M63" s="508"/>
      <c r="N63" s="508"/>
      <c r="O63" s="508"/>
      <c r="P63" s="508"/>
      <c r="Q63" s="508"/>
      <c r="R63" s="508"/>
      <c r="S63" s="508"/>
      <c r="T63" s="509"/>
      <c r="U63" s="509"/>
      <c r="V63" s="509"/>
      <c r="W63" s="509"/>
      <c r="X63" s="509"/>
      <c r="Y63" s="509"/>
      <c r="Z63" s="509"/>
      <c r="AA63" s="509"/>
      <c r="AB63" s="509"/>
      <c r="AC63" s="509"/>
      <c r="AD63" s="509"/>
      <c r="AE63" s="509"/>
      <c r="AF63" s="509"/>
      <c r="AG63" s="509"/>
      <c r="AH63" s="509"/>
      <c r="AI63" s="509"/>
      <c r="AJ63" s="509"/>
    </row>
    <row r="64" spans="1:48" ht="13.95" customHeight="1">
      <c r="A64" s="506"/>
      <c r="B64" s="506"/>
      <c r="C64" s="507"/>
      <c r="D64" s="507"/>
      <c r="E64" s="507"/>
      <c r="F64" s="507"/>
      <c r="G64" s="507"/>
      <c r="H64" s="508"/>
      <c r="I64" s="508"/>
      <c r="J64" s="508"/>
      <c r="K64" s="508"/>
      <c r="L64" s="508"/>
      <c r="M64" s="508"/>
      <c r="N64" s="508"/>
      <c r="O64" s="508"/>
      <c r="P64" s="508"/>
      <c r="Q64" s="508"/>
      <c r="R64" s="508"/>
      <c r="S64" s="508"/>
      <c r="T64" s="509"/>
      <c r="U64" s="509"/>
      <c r="V64" s="509"/>
      <c r="W64" s="509"/>
      <c r="X64" s="509"/>
      <c r="Y64" s="509"/>
      <c r="Z64" s="509"/>
      <c r="AA64" s="509"/>
      <c r="AB64" s="509"/>
      <c r="AC64" s="509"/>
      <c r="AD64" s="509"/>
      <c r="AE64" s="509"/>
      <c r="AF64" s="509"/>
      <c r="AG64" s="509"/>
      <c r="AH64" s="509"/>
      <c r="AI64" s="509"/>
      <c r="AJ64" s="509"/>
    </row>
    <row r="65" spans="1:36" ht="13.95" customHeight="1">
      <c r="A65" s="506"/>
      <c r="B65" s="506"/>
      <c r="C65" s="507"/>
      <c r="D65" s="507"/>
      <c r="E65" s="507"/>
      <c r="F65" s="507"/>
      <c r="G65" s="507"/>
      <c r="H65" s="508"/>
      <c r="I65" s="508"/>
      <c r="J65" s="508"/>
      <c r="K65" s="508"/>
      <c r="L65" s="508"/>
      <c r="M65" s="508"/>
      <c r="N65" s="508"/>
      <c r="O65" s="508"/>
      <c r="P65" s="508"/>
      <c r="Q65" s="508"/>
      <c r="R65" s="508"/>
      <c r="S65" s="508"/>
      <c r="T65" s="509"/>
      <c r="U65" s="509"/>
      <c r="V65" s="509"/>
      <c r="W65" s="509"/>
      <c r="X65" s="509"/>
      <c r="Y65" s="509"/>
      <c r="Z65" s="509"/>
      <c r="AA65" s="509"/>
      <c r="AB65" s="509"/>
      <c r="AC65" s="509"/>
      <c r="AD65" s="509"/>
      <c r="AE65" s="509"/>
      <c r="AF65" s="509"/>
      <c r="AG65" s="509"/>
      <c r="AH65" s="509"/>
      <c r="AI65" s="509"/>
      <c r="AJ65" s="509"/>
    </row>
    <row r="66" spans="1:36" ht="13.95" customHeight="1">
      <c r="A66" s="506"/>
      <c r="B66" s="506"/>
      <c r="C66" s="507"/>
      <c r="D66" s="507"/>
      <c r="E66" s="507"/>
      <c r="F66" s="507"/>
      <c r="G66" s="507"/>
      <c r="H66" s="508"/>
      <c r="I66" s="508"/>
      <c r="J66" s="508"/>
      <c r="K66" s="508"/>
      <c r="L66" s="508"/>
      <c r="M66" s="508"/>
      <c r="N66" s="508"/>
      <c r="O66" s="508"/>
      <c r="P66" s="508"/>
      <c r="Q66" s="508"/>
      <c r="R66" s="508"/>
      <c r="S66" s="508"/>
      <c r="T66" s="509"/>
      <c r="U66" s="509"/>
      <c r="V66" s="509"/>
      <c r="W66" s="509"/>
      <c r="X66" s="509"/>
      <c r="Y66" s="509"/>
      <c r="Z66" s="509"/>
      <c r="AA66" s="509"/>
      <c r="AB66" s="509"/>
      <c r="AC66" s="509"/>
      <c r="AD66" s="509"/>
      <c r="AE66" s="509"/>
      <c r="AF66" s="509"/>
      <c r="AG66" s="509"/>
      <c r="AH66" s="509"/>
      <c r="AI66" s="509"/>
      <c r="AJ66" s="509"/>
    </row>
    <row r="67" spans="1:36" ht="13.95" customHeight="1">
      <c r="A67" s="506"/>
      <c r="B67" s="506"/>
      <c r="C67" s="507"/>
      <c r="D67" s="507"/>
      <c r="E67" s="507"/>
      <c r="F67" s="507"/>
      <c r="G67" s="507"/>
      <c r="H67" s="508"/>
      <c r="I67" s="508"/>
      <c r="J67" s="508"/>
      <c r="K67" s="508"/>
      <c r="L67" s="508"/>
      <c r="M67" s="508"/>
      <c r="N67" s="508"/>
      <c r="O67" s="508"/>
      <c r="P67" s="508"/>
      <c r="Q67" s="508"/>
      <c r="R67" s="508"/>
      <c r="S67" s="508"/>
      <c r="T67" s="509"/>
      <c r="U67" s="509"/>
      <c r="V67" s="509"/>
      <c r="W67" s="509"/>
      <c r="X67" s="509"/>
      <c r="Y67" s="509"/>
      <c r="Z67" s="509"/>
      <c r="AA67" s="509"/>
      <c r="AB67" s="509"/>
      <c r="AC67" s="509"/>
      <c r="AD67" s="509"/>
      <c r="AE67" s="509"/>
      <c r="AF67" s="509"/>
      <c r="AG67" s="509"/>
      <c r="AH67" s="509"/>
      <c r="AI67" s="509"/>
      <c r="AJ67" s="509"/>
    </row>
    <row r="68" spans="1:36" ht="13.95" customHeight="1">
      <c r="A68" s="506"/>
      <c r="B68" s="506"/>
      <c r="C68" s="507"/>
      <c r="D68" s="507"/>
      <c r="E68" s="507"/>
      <c r="F68" s="507"/>
      <c r="G68" s="507"/>
      <c r="H68" s="508"/>
      <c r="I68" s="508"/>
      <c r="J68" s="508"/>
      <c r="K68" s="508"/>
      <c r="L68" s="508"/>
      <c r="M68" s="508"/>
      <c r="N68" s="508"/>
      <c r="O68" s="508"/>
      <c r="P68" s="508"/>
      <c r="Q68" s="508"/>
      <c r="R68" s="508"/>
      <c r="S68" s="508"/>
      <c r="T68" s="509"/>
      <c r="U68" s="509"/>
      <c r="V68" s="509"/>
      <c r="W68" s="509"/>
      <c r="X68" s="509"/>
      <c r="Y68" s="509"/>
      <c r="Z68" s="509"/>
      <c r="AA68" s="509"/>
      <c r="AB68" s="509"/>
      <c r="AC68" s="509"/>
      <c r="AD68" s="509"/>
      <c r="AE68" s="509"/>
      <c r="AF68" s="509"/>
      <c r="AG68" s="509"/>
      <c r="AH68" s="509"/>
      <c r="AI68" s="509"/>
      <c r="AJ68" s="509"/>
    </row>
    <row r="69" spans="1:36" ht="13.95" customHeight="1">
      <c r="A69" s="506"/>
      <c r="B69" s="506"/>
      <c r="C69" s="507"/>
      <c r="D69" s="507"/>
      <c r="E69" s="507"/>
      <c r="F69" s="507"/>
      <c r="G69" s="507"/>
      <c r="H69" s="508"/>
      <c r="I69" s="508"/>
      <c r="J69" s="508"/>
      <c r="K69" s="508"/>
      <c r="L69" s="508"/>
      <c r="M69" s="508"/>
      <c r="N69" s="508"/>
      <c r="O69" s="508"/>
      <c r="P69" s="508"/>
      <c r="Q69" s="508"/>
      <c r="R69" s="508"/>
      <c r="S69" s="508"/>
      <c r="T69" s="509"/>
      <c r="U69" s="509"/>
      <c r="V69" s="509"/>
      <c r="W69" s="509"/>
      <c r="X69" s="509"/>
      <c r="Y69" s="509"/>
      <c r="Z69" s="509"/>
      <c r="AA69" s="509"/>
      <c r="AB69" s="509"/>
      <c r="AC69" s="509"/>
      <c r="AD69" s="509"/>
      <c r="AE69" s="509"/>
      <c r="AF69" s="509"/>
      <c r="AG69" s="509"/>
      <c r="AH69" s="509"/>
      <c r="AI69" s="509"/>
      <c r="AJ69" s="509"/>
    </row>
    <row r="70" spans="1:36" ht="13.95" customHeight="1">
      <c r="A70" s="506"/>
      <c r="B70" s="506"/>
      <c r="C70" s="507"/>
      <c r="D70" s="507"/>
      <c r="E70" s="507"/>
      <c r="F70" s="507"/>
      <c r="G70" s="507"/>
      <c r="H70" s="508"/>
      <c r="I70" s="508"/>
      <c r="J70" s="508"/>
      <c r="K70" s="508"/>
      <c r="L70" s="508"/>
      <c r="M70" s="508"/>
      <c r="N70" s="508"/>
      <c r="O70" s="508"/>
      <c r="P70" s="508"/>
      <c r="Q70" s="508"/>
      <c r="R70" s="508"/>
      <c r="S70" s="508"/>
      <c r="T70" s="509"/>
      <c r="U70" s="509"/>
      <c r="V70" s="509"/>
      <c r="W70" s="509"/>
      <c r="X70" s="509"/>
      <c r="Y70" s="509"/>
      <c r="Z70" s="509"/>
      <c r="AA70" s="509"/>
      <c r="AB70" s="509"/>
      <c r="AC70" s="509"/>
      <c r="AD70" s="509"/>
      <c r="AE70" s="509"/>
      <c r="AF70" s="509"/>
      <c r="AG70" s="509"/>
      <c r="AH70" s="509"/>
      <c r="AI70" s="509"/>
      <c r="AJ70" s="509"/>
    </row>
    <row r="71" spans="1:36" ht="13.95" customHeight="1">
      <c r="A71" s="506"/>
      <c r="B71" s="506"/>
      <c r="C71" s="507"/>
      <c r="D71" s="507"/>
      <c r="E71" s="507"/>
      <c r="F71" s="507"/>
      <c r="G71" s="507"/>
      <c r="H71" s="508"/>
      <c r="I71" s="508"/>
      <c r="J71" s="508"/>
      <c r="K71" s="508"/>
      <c r="L71" s="508"/>
      <c r="M71" s="508"/>
      <c r="N71" s="508"/>
      <c r="O71" s="508"/>
      <c r="P71" s="508"/>
      <c r="Q71" s="508"/>
      <c r="R71" s="508"/>
      <c r="S71" s="508"/>
      <c r="T71" s="509"/>
      <c r="U71" s="509"/>
      <c r="V71" s="509"/>
      <c r="W71" s="509"/>
      <c r="X71" s="509"/>
      <c r="Y71" s="509"/>
      <c r="Z71" s="509"/>
      <c r="AA71" s="509"/>
      <c r="AB71" s="509"/>
      <c r="AC71" s="509"/>
      <c r="AD71" s="509"/>
      <c r="AE71" s="509"/>
      <c r="AF71" s="509"/>
      <c r="AG71" s="509"/>
      <c r="AH71" s="509"/>
      <c r="AI71" s="509"/>
      <c r="AJ71" s="509"/>
    </row>
    <row r="72" spans="1:36" ht="13.95" customHeight="1">
      <c r="A72" s="506"/>
      <c r="B72" s="506"/>
      <c r="C72" s="507"/>
      <c r="D72" s="507"/>
      <c r="E72" s="507"/>
      <c r="F72" s="507"/>
      <c r="G72" s="507"/>
      <c r="H72" s="508"/>
      <c r="I72" s="508"/>
      <c r="J72" s="508"/>
      <c r="K72" s="508"/>
      <c r="L72" s="508"/>
      <c r="M72" s="508"/>
      <c r="N72" s="508"/>
      <c r="O72" s="508"/>
      <c r="P72" s="508"/>
      <c r="Q72" s="508"/>
      <c r="R72" s="508"/>
      <c r="S72" s="508"/>
      <c r="T72" s="509"/>
      <c r="U72" s="509"/>
      <c r="V72" s="509"/>
      <c r="W72" s="509"/>
      <c r="X72" s="509"/>
      <c r="Y72" s="509"/>
      <c r="Z72" s="509"/>
      <c r="AA72" s="509"/>
      <c r="AB72" s="509"/>
      <c r="AC72" s="509"/>
      <c r="AD72" s="509"/>
      <c r="AE72" s="509"/>
      <c r="AF72" s="509"/>
      <c r="AG72" s="509"/>
      <c r="AH72" s="509"/>
      <c r="AI72" s="509"/>
      <c r="AJ72" s="509"/>
    </row>
    <row r="73" spans="1:36" ht="13.95" customHeight="1">
      <c r="A73" s="506"/>
      <c r="B73" s="506"/>
      <c r="C73" s="507"/>
      <c r="D73" s="507"/>
      <c r="E73" s="507"/>
      <c r="F73" s="507"/>
      <c r="G73" s="507"/>
      <c r="H73" s="508"/>
      <c r="I73" s="508"/>
      <c r="J73" s="508"/>
      <c r="K73" s="508"/>
      <c r="L73" s="508"/>
      <c r="M73" s="508"/>
      <c r="N73" s="508"/>
      <c r="O73" s="508"/>
      <c r="P73" s="508"/>
      <c r="Q73" s="508"/>
      <c r="R73" s="508"/>
      <c r="S73" s="508"/>
      <c r="T73" s="509"/>
      <c r="U73" s="509"/>
      <c r="V73" s="509"/>
      <c r="W73" s="509"/>
      <c r="X73" s="509"/>
      <c r="Y73" s="509"/>
      <c r="Z73" s="509"/>
      <c r="AA73" s="509"/>
      <c r="AB73" s="509"/>
      <c r="AC73" s="509"/>
      <c r="AD73" s="509"/>
      <c r="AE73" s="509"/>
      <c r="AF73" s="509"/>
      <c r="AG73" s="509"/>
      <c r="AH73" s="509"/>
      <c r="AI73" s="509"/>
      <c r="AJ73" s="509"/>
    </row>
    <row r="74" spans="1:36" ht="13.95" customHeight="1">
      <c r="A74" s="506"/>
      <c r="B74" s="506"/>
      <c r="C74" s="507"/>
      <c r="D74" s="507"/>
      <c r="E74" s="507"/>
      <c r="F74" s="507"/>
      <c r="G74" s="507"/>
      <c r="H74" s="508"/>
      <c r="I74" s="508"/>
      <c r="J74" s="508"/>
      <c r="K74" s="508"/>
      <c r="L74" s="508"/>
      <c r="M74" s="508"/>
      <c r="N74" s="508"/>
      <c r="O74" s="508"/>
      <c r="P74" s="508"/>
      <c r="Q74" s="508"/>
      <c r="R74" s="508"/>
      <c r="S74" s="508"/>
      <c r="T74" s="509"/>
      <c r="U74" s="509"/>
      <c r="V74" s="509"/>
      <c r="W74" s="509"/>
      <c r="X74" s="509"/>
      <c r="Y74" s="509"/>
      <c r="Z74" s="509"/>
      <c r="AA74" s="509"/>
      <c r="AB74" s="509"/>
      <c r="AC74" s="509"/>
      <c r="AD74" s="509"/>
      <c r="AE74" s="509"/>
      <c r="AF74" s="509"/>
      <c r="AG74" s="509"/>
      <c r="AH74" s="509"/>
      <c r="AI74" s="509"/>
      <c r="AJ74" s="509"/>
    </row>
    <row r="75" spans="1:36" ht="13.95" customHeight="1">
      <c r="A75" s="506"/>
      <c r="B75" s="506"/>
      <c r="C75" s="507"/>
      <c r="D75" s="507"/>
      <c r="E75" s="507"/>
      <c r="F75" s="507"/>
      <c r="G75" s="507"/>
      <c r="H75" s="508"/>
      <c r="I75" s="508"/>
      <c r="J75" s="508"/>
      <c r="K75" s="508"/>
      <c r="L75" s="508"/>
      <c r="M75" s="508"/>
      <c r="N75" s="508"/>
      <c r="O75" s="508"/>
      <c r="P75" s="508"/>
      <c r="Q75" s="508"/>
      <c r="R75" s="508"/>
      <c r="S75" s="508"/>
      <c r="T75" s="509"/>
      <c r="U75" s="509"/>
      <c r="V75" s="509"/>
      <c r="W75" s="509"/>
      <c r="X75" s="509"/>
      <c r="Y75" s="509"/>
      <c r="Z75" s="509"/>
      <c r="AA75" s="509"/>
      <c r="AB75" s="509"/>
      <c r="AC75" s="509"/>
      <c r="AD75" s="509"/>
      <c r="AE75" s="509"/>
      <c r="AF75" s="509"/>
      <c r="AG75" s="509"/>
      <c r="AH75" s="509"/>
      <c r="AI75" s="509"/>
      <c r="AJ75" s="509"/>
    </row>
    <row r="76" spans="1:36" ht="13.95" customHeight="1">
      <c r="A76" s="506"/>
      <c r="B76" s="506"/>
      <c r="C76" s="507"/>
      <c r="D76" s="507"/>
      <c r="E76" s="507"/>
      <c r="F76" s="507"/>
      <c r="G76" s="507"/>
      <c r="H76" s="508"/>
      <c r="I76" s="508"/>
      <c r="J76" s="508"/>
      <c r="K76" s="508"/>
      <c r="L76" s="508"/>
      <c r="M76" s="508"/>
      <c r="N76" s="508"/>
      <c r="O76" s="508"/>
      <c r="P76" s="508"/>
      <c r="Q76" s="508"/>
      <c r="R76" s="508"/>
      <c r="S76" s="508"/>
      <c r="T76" s="509"/>
      <c r="U76" s="509"/>
      <c r="V76" s="509"/>
      <c r="W76" s="509"/>
      <c r="X76" s="509"/>
      <c r="Y76" s="509"/>
      <c r="Z76" s="509"/>
      <c r="AA76" s="509"/>
      <c r="AB76" s="509"/>
      <c r="AC76" s="509"/>
      <c r="AD76" s="509"/>
      <c r="AE76" s="509"/>
      <c r="AF76" s="509"/>
      <c r="AG76" s="509"/>
      <c r="AH76" s="509"/>
      <c r="AI76" s="509"/>
      <c r="AJ76" s="509"/>
    </row>
    <row r="77" spans="1:36" ht="13.95" customHeight="1">
      <c r="A77" s="506"/>
      <c r="B77" s="506"/>
      <c r="C77" s="507"/>
      <c r="D77" s="507"/>
      <c r="E77" s="507"/>
      <c r="F77" s="507"/>
      <c r="G77" s="507"/>
      <c r="H77" s="508"/>
      <c r="I77" s="508"/>
      <c r="J77" s="508"/>
      <c r="K77" s="508"/>
      <c r="L77" s="508"/>
      <c r="M77" s="508"/>
      <c r="N77" s="508"/>
      <c r="O77" s="508"/>
      <c r="P77" s="508"/>
      <c r="Q77" s="508"/>
      <c r="R77" s="508"/>
      <c r="S77" s="508"/>
      <c r="T77" s="509"/>
      <c r="U77" s="509"/>
      <c r="V77" s="509"/>
      <c r="W77" s="509"/>
      <c r="X77" s="509"/>
      <c r="Y77" s="509"/>
      <c r="Z77" s="509"/>
      <c r="AA77" s="509"/>
      <c r="AB77" s="509"/>
      <c r="AC77" s="509"/>
      <c r="AD77" s="509"/>
      <c r="AE77" s="509"/>
      <c r="AF77" s="509"/>
      <c r="AG77" s="509"/>
      <c r="AH77" s="509"/>
      <c r="AI77" s="509"/>
      <c r="AJ77" s="509"/>
    </row>
    <row r="78" spans="1:36" ht="13.95" customHeight="1">
      <c r="A78" s="506"/>
      <c r="B78" s="506"/>
      <c r="C78" s="507"/>
      <c r="D78" s="507"/>
      <c r="E78" s="507"/>
      <c r="F78" s="507"/>
      <c r="G78" s="507"/>
      <c r="H78" s="508"/>
      <c r="I78" s="508"/>
      <c r="J78" s="508"/>
      <c r="K78" s="508"/>
      <c r="L78" s="508"/>
      <c r="M78" s="508"/>
      <c r="N78" s="508"/>
      <c r="O78" s="508"/>
      <c r="P78" s="508"/>
      <c r="Q78" s="508"/>
      <c r="R78" s="508"/>
      <c r="S78" s="508"/>
      <c r="T78" s="509"/>
      <c r="U78" s="509"/>
      <c r="V78" s="509"/>
      <c r="W78" s="509"/>
      <c r="X78" s="509"/>
      <c r="Y78" s="509"/>
      <c r="Z78" s="509"/>
      <c r="AA78" s="509"/>
      <c r="AB78" s="509"/>
      <c r="AC78" s="509"/>
      <c r="AD78" s="509"/>
      <c r="AE78" s="509"/>
      <c r="AF78" s="509"/>
      <c r="AG78" s="509"/>
      <c r="AH78" s="509"/>
      <c r="AI78" s="509"/>
      <c r="AJ78" s="509"/>
    </row>
    <row r="79" spans="1:36" ht="13.95" customHeight="1">
      <c r="A79" s="506"/>
      <c r="B79" s="506"/>
      <c r="C79" s="507"/>
      <c r="D79" s="507"/>
      <c r="E79" s="507"/>
      <c r="F79" s="507"/>
      <c r="G79" s="507"/>
      <c r="H79" s="508"/>
      <c r="I79" s="508"/>
      <c r="J79" s="508"/>
      <c r="K79" s="508"/>
      <c r="L79" s="508"/>
      <c r="M79" s="508"/>
      <c r="N79" s="508"/>
      <c r="O79" s="508"/>
      <c r="P79" s="508"/>
      <c r="Q79" s="508"/>
      <c r="R79" s="508"/>
      <c r="S79" s="508"/>
      <c r="T79" s="509"/>
      <c r="U79" s="509"/>
      <c r="V79" s="509"/>
      <c r="W79" s="509"/>
      <c r="X79" s="509"/>
      <c r="Y79" s="509"/>
      <c r="Z79" s="509"/>
      <c r="AA79" s="509"/>
      <c r="AB79" s="509"/>
      <c r="AC79" s="509"/>
      <c r="AD79" s="509"/>
      <c r="AE79" s="509"/>
      <c r="AF79" s="509"/>
      <c r="AG79" s="509"/>
      <c r="AH79" s="509"/>
      <c r="AI79" s="509"/>
      <c r="AJ79" s="509"/>
    </row>
    <row r="80" spans="1:36" ht="13.95" customHeight="1">
      <c r="A80" s="506"/>
      <c r="B80" s="506"/>
      <c r="C80" s="507"/>
      <c r="D80" s="507"/>
      <c r="E80" s="507"/>
      <c r="F80" s="507"/>
      <c r="G80" s="507"/>
      <c r="H80" s="508"/>
      <c r="I80" s="508"/>
      <c r="J80" s="508"/>
      <c r="K80" s="508"/>
      <c r="L80" s="508"/>
      <c r="M80" s="508"/>
      <c r="N80" s="508"/>
      <c r="O80" s="508"/>
      <c r="P80" s="508"/>
      <c r="Q80" s="508"/>
      <c r="R80" s="508"/>
      <c r="S80" s="508"/>
      <c r="T80" s="509"/>
      <c r="U80" s="509"/>
      <c r="V80" s="509"/>
      <c r="W80" s="509"/>
      <c r="X80" s="509"/>
      <c r="Y80" s="509"/>
      <c r="Z80" s="509"/>
      <c r="AA80" s="509"/>
      <c r="AB80" s="509"/>
      <c r="AC80" s="509"/>
      <c r="AD80" s="509"/>
      <c r="AE80" s="509"/>
      <c r="AF80" s="509"/>
      <c r="AG80" s="509"/>
      <c r="AH80" s="509"/>
      <c r="AI80" s="509"/>
      <c r="AJ80" s="509"/>
    </row>
    <row r="81" spans="1:36" ht="13.95" customHeight="1">
      <c r="A81" s="506"/>
      <c r="B81" s="506"/>
      <c r="C81" s="507"/>
      <c r="D81" s="507"/>
      <c r="E81" s="507"/>
      <c r="F81" s="507"/>
      <c r="G81" s="507"/>
      <c r="H81" s="508"/>
      <c r="I81" s="508"/>
      <c r="J81" s="508"/>
      <c r="K81" s="508"/>
      <c r="L81" s="508"/>
      <c r="M81" s="508"/>
      <c r="N81" s="508"/>
      <c r="O81" s="508"/>
      <c r="P81" s="508"/>
      <c r="Q81" s="508"/>
      <c r="R81" s="508"/>
      <c r="S81" s="508"/>
      <c r="T81" s="509"/>
      <c r="U81" s="509"/>
      <c r="V81" s="509"/>
      <c r="W81" s="509"/>
      <c r="X81" s="509"/>
      <c r="Y81" s="509"/>
      <c r="Z81" s="509"/>
      <c r="AA81" s="509"/>
      <c r="AB81" s="509"/>
      <c r="AC81" s="509"/>
      <c r="AD81" s="509"/>
      <c r="AE81" s="509"/>
      <c r="AF81" s="509"/>
      <c r="AG81" s="509"/>
      <c r="AH81" s="509"/>
      <c r="AI81" s="509"/>
      <c r="AJ81" s="509"/>
    </row>
    <row r="82" spans="1:36" ht="13.95" customHeight="1">
      <c r="A82" s="506"/>
      <c r="B82" s="506"/>
      <c r="C82" s="507"/>
      <c r="D82" s="507"/>
      <c r="E82" s="507"/>
      <c r="F82" s="507"/>
      <c r="G82" s="507"/>
      <c r="H82" s="508"/>
      <c r="I82" s="508"/>
      <c r="J82" s="508"/>
      <c r="K82" s="508"/>
      <c r="L82" s="508"/>
      <c r="M82" s="508"/>
      <c r="N82" s="508"/>
      <c r="O82" s="508"/>
      <c r="P82" s="508"/>
      <c r="Q82" s="508"/>
      <c r="R82" s="508"/>
      <c r="S82" s="508"/>
      <c r="T82" s="509"/>
      <c r="U82" s="509"/>
      <c r="V82" s="509"/>
      <c r="W82" s="509"/>
      <c r="X82" s="509"/>
      <c r="Y82" s="509"/>
      <c r="Z82" s="509"/>
      <c r="AA82" s="509"/>
      <c r="AB82" s="509"/>
      <c r="AC82" s="509"/>
      <c r="AD82" s="509"/>
      <c r="AE82" s="509"/>
      <c r="AF82" s="509"/>
      <c r="AG82" s="509"/>
      <c r="AH82" s="509"/>
      <c r="AI82" s="509"/>
      <c r="AJ82" s="509"/>
    </row>
    <row r="83" spans="1:36" ht="13.95" customHeight="1">
      <c r="A83" s="506"/>
      <c r="B83" s="506"/>
      <c r="C83" s="507"/>
      <c r="D83" s="507"/>
      <c r="E83" s="507"/>
      <c r="F83" s="507"/>
      <c r="G83" s="507"/>
      <c r="H83" s="508"/>
      <c r="I83" s="508"/>
      <c r="J83" s="508"/>
      <c r="K83" s="508"/>
      <c r="L83" s="508"/>
      <c r="M83" s="508"/>
      <c r="N83" s="508"/>
      <c r="O83" s="508"/>
      <c r="P83" s="508"/>
      <c r="Q83" s="508"/>
      <c r="R83" s="508"/>
      <c r="S83" s="508"/>
      <c r="T83" s="509"/>
      <c r="U83" s="509"/>
      <c r="V83" s="509"/>
      <c r="W83" s="509"/>
      <c r="X83" s="509"/>
      <c r="Y83" s="509"/>
      <c r="Z83" s="509"/>
      <c r="AA83" s="509"/>
      <c r="AB83" s="509"/>
      <c r="AC83" s="509"/>
      <c r="AD83" s="509"/>
      <c r="AE83" s="509"/>
      <c r="AF83" s="509"/>
      <c r="AG83" s="509"/>
      <c r="AH83" s="509"/>
      <c r="AI83" s="509"/>
      <c r="AJ83" s="509"/>
    </row>
    <row r="84" spans="1:36" ht="13.95" customHeight="1">
      <c r="A84" s="506"/>
      <c r="B84" s="506"/>
      <c r="C84" s="507"/>
      <c r="D84" s="507"/>
      <c r="E84" s="507"/>
      <c r="F84" s="507"/>
      <c r="G84" s="507"/>
      <c r="H84" s="508"/>
      <c r="I84" s="508"/>
      <c r="J84" s="508"/>
      <c r="K84" s="508"/>
      <c r="L84" s="508"/>
      <c r="M84" s="508"/>
      <c r="N84" s="508"/>
      <c r="O84" s="508"/>
      <c r="P84" s="508"/>
      <c r="Q84" s="508"/>
      <c r="R84" s="508"/>
      <c r="S84" s="508"/>
      <c r="T84" s="509"/>
      <c r="U84" s="509"/>
      <c r="V84" s="509"/>
      <c r="W84" s="509"/>
      <c r="X84" s="509"/>
      <c r="Y84" s="509"/>
      <c r="Z84" s="509"/>
      <c r="AA84" s="509"/>
      <c r="AB84" s="509"/>
      <c r="AC84" s="509"/>
      <c r="AD84" s="509"/>
      <c r="AE84" s="509"/>
      <c r="AF84" s="509"/>
      <c r="AG84" s="509"/>
      <c r="AH84" s="509"/>
      <c r="AI84" s="509"/>
      <c r="AJ84" s="509"/>
    </row>
    <row r="85" spans="1:36" ht="13.95" customHeight="1">
      <c r="A85" s="506"/>
      <c r="B85" s="506"/>
      <c r="C85" s="507"/>
      <c r="D85" s="507"/>
      <c r="E85" s="507"/>
      <c r="F85" s="507"/>
      <c r="G85" s="507"/>
      <c r="H85" s="508"/>
      <c r="I85" s="508"/>
      <c r="J85" s="508"/>
      <c r="K85" s="508"/>
      <c r="L85" s="508"/>
      <c r="M85" s="508"/>
      <c r="N85" s="508"/>
      <c r="O85" s="508"/>
      <c r="P85" s="508"/>
      <c r="Q85" s="508"/>
      <c r="R85" s="508"/>
      <c r="S85" s="508"/>
      <c r="T85" s="509"/>
      <c r="U85" s="509"/>
      <c r="V85" s="509"/>
      <c r="W85" s="509"/>
      <c r="X85" s="509"/>
      <c r="Y85" s="509"/>
      <c r="Z85" s="509"/>
      <c r="AA85" s="509"/>
      <c r="AB85" s="509"/>
      <c r="AC85" s="509"/>
      <c r="AD85" s="509"/>
      <c r="AE85" s="509"/>
      <c r="AF85" s="509"/>
      <c r="AG85" s="509"/>
      <c r="AH85" s="509"/>
      <c r="AI85" s="509"/>
      <c r="AJ85" s="509"/>
    </row>
    <row r="86" spans="1:36" ht="13.95" customHeight="1">
      <c r="A86" s="506"/>
      <c r="B86" s="506"/>
      <c r="C86" s="507"/>
      <c r="D86" s="507"/>
      <c r="E86" s="507"/>
      <c r="F86" s="507"/>
      <c r="G86" s="507"/>
      <c r="H86" s="508"/>
      <c r="I86" s="508"/>
      <c r="J86" s="508"/>
      <c r="K86" s="508"/>
      <c r="L86" s="508"/>
      <c r="M86" s="508"/>
      <c r="N86" s="508"/>
      <c r="O86" s="508"/>
      <c r="P86" s="508"/>
      <c r="Q86" s="508"/>
      <c r="R86" s="508"/>
      <c r="S86" s="508"/>
      <c r="T86" s="509"/>
      <c r="U86" s="509"/>
      <c r="V86" s="509"/>
      <c r="W86" s="509"/>
      <c r="X86" s="509"/>
      <c r="Y86" s="509"/>
      <c r="Z86" s="509"/>
      <c r="AA86" s="509"/>
      <c r="AB86" s="509"/>
      <c r="AC86" s="509"/>
      <c r="AD86" s="509"/>
      <c r="AE86" s="509"/>
      <c r="AF86" s="509"/>
      <c r="AG86" s="509"/>
      <c r="AH86" s="509"/>
      <c r="AI86" s="509"/>
      <c r="AJ86" s="509"/>
    </row>
    <row r="87" spans="1:36" ht="13.95" customHeight="1">
      <c r="A87" s="506"/>
      <c r="B87" s="506"/>
      <c r="C87" s="507"/>
      <c r="D87" s="507"/>
      <c r="E87" s="507"/>
      <c r="F87" s="507"/>
      <c r="G87" s="507"/>
      <c r="H87" s="508"/>
      <c r="I87" s="508"/>
      <c r="J87" s="508"/>
      <c r="K87" s="508"/>
      <c r="L87" s="508"/>
      <c r="M87" s="508"/>
      <c r="N87" s="508"/>
      <c r="O87" s="508"/>
      <c r="P87" s="508"/>
      <c r="Q87" s="508"/>
      <c r="R87" s="508"/>
      <c r="S87" s="508"/>
      <c r="T87" s="509"/>
      <c r="U87" s="509"/>
      <c r="V87" s="509"/>
      <c r="W87" s="509"/>
      <c r="X87" s="509"/>
      <c r="Y87" s="509"/>
      <c r="Z87" s="509"/>
      <c r="AA87" s="509"/>
      <c r="AB87" s="509"/>
      <c r="AC87" s="509"/>
      <c r="AD87" s="509"/>
      <c r="AE87" s="509"/>
      <c r="AF87" s="509"/>
      <c r="AG87" s="509"/>
      <c r="AH87" s="509"/>
      <c r="AI87" s="509"/>
      <c r="AJ87" s="509"/>
    </row>
    <row r="88" spans="1:36" ht="13.95" customHeight="1">
      <c r="A88" s="506"/>
      <c r="B88" s="506"/>
      <c r="C88" s="507"/>
      <c r="D88" s="507"/>
      <c r="E88" s="507"/>
      <c r="F88" s="507"/>
      <c r="G88" s="507"/>
      <c r="H88" s="508"/>
      <c r="I88" s="508"/>
      <c r="J88" s="508"/>
      <c r="K88" s="508"/>
      <c r="L88" s="508"/>
      <c r="M88" s="508"/>
      <c r="N88" s="508"/>
      <c r="O88" s="508"/>
      <c r="P88" s="508"/>
      <c r="Q88" s="508"/>
      <c r="R88" s="508"/>
      <c r="S88" s="508"/>
      <c r="T88" s="509"/>
      <c r="U88" s="509"/>
      <c r="V88" s="509"/>
      <c r="W88" s="509"/>
      <c r="X88" s="509"/>
      <c r="Y88" s="509"/>
      <c r="Z88" s="509"/>
      <c r="AA88" s="509"/>
      <c r="AB88" s="509"/>
      <c r="AC88" s="509"/>
      <c r="AD88" s="509"/>
      <c r="AE88" s="509"/>
      <c r="AF88" s="509"/>
      <c r="AG88" s="509"/>
      <c r="AH88" s="509"/>
      <c r="AI88" s="509"/>
      <c r="AJ88" s="509"/>
    </row>
    <row r="89" spans="1:36" ht="13.95" customHeight="1">
      <c r="A89" s="506"/>
      <c r="B89" s="506"/>
      <c r="C89" s="507"/>
      <c r="D89" s="507"/>
      <c r="E89" s="507"/>
      <c r="F89" s="507"/>
      <c r="G89" s="507"/>
      <c r="H89" s="508"/>
      <c r="I89" s="508"/>
      <c r="J89" s="508"/>
      <c r="K89" s="508"/>
      <c r="L89" s="508"/>
      <c r="M89" s="508"/>
      <c r="N89" s="508"/>
      <c r="O89" s="508"/>
      <c r="P89" s="508"/>
      <c r="Q89" s="508"/>
      <c r="R89" s="508"/>
      <c r="S89" s="508"/>
      <c r="T89" s="509"/>
      <c r="U89" s="509"/>
      <c r="V89" s="509"/>
      <c r="W89" s="509"/>
      <c r="X89" s="509"/>
      <c r="Y89" s="509"/>
      <c r="Z89" s="509"/>
      <c r="AA89" s="509"/>
      <c r="AB89" s="509"/>
      <c r="AC89" s="509"/>
      <c r="AD89" s="509"/>
      <c r="AE89" s="509"/>
      <c r="AF89" s="509"/>
      <c r="AG89" s="509"/>
      <c r="AH89" s="509"/>
      <c r="AI89" s="509"/>
      <c r="AJ89" s="509"/>
    </row>
    <row r="90" spans="1:36" ht="13.95" customHeight="1">
      <c r="A90" s="506"/>
      <c r="B90" s="506"/>
      <c r="C90" s="507"/>
      <c r="D90" s="507"/>
      <c r="E90" s="507"/>
      <c r="F90" s="507"/>
      <c r="G90" s="507"/>
      <c r="H90" s="508"/>
      <c r="I90" s="508"/>
      <c r="J90" s="508"/>
      <c r="K90" s="508"/>
      <c r="L90" s="508"/>
      <c r="M90" s="508"/>
      <c r="N90" s="508"/>
      <c r="O90" s="508"/>
      <c r="P90" s="508"/>
      <c r="Q90" s="508"/>
      <c r="R90" s="508"/>
      <c r="S90" s="508"/>
      <c r="T90" s="509"/>
      <c r="U90" s="509"/>
      <c r="V90" s="509"/>
      <c r="W90" s="509"/>
      <c r="X90" s="509"/>
      <c r="Y90" s="509"/>
      <c r="Z90" s="509"/>
      <c r="AA90" s="509"/>
      <c r="AB90" s="509"/>
      <c r="AC90" s="509"/>
      <c r="AD90" s="509"/>
      <c r="AE90" s="509"/>
      <c r="AF90" s="509"/>
      <c r="AG90" s="509"/>
      <c r="AH90" s="509"/>
      <c r="AI90" s="509"/>
      <c r="AJ90" s="509"/>
    </row>
    <row r="91" spans="1:36" ht="13.95" customHeight="1">
      <c r="A91" s="506"/>
      <c r="B91" s="506"/>
      <c r="C91" s="507"/>
      <c r="D91" s="507"/>
      <c r="E91" s="507"/>
      <c r="F91" s="507"/>
      <c r="G91" s="507"/>
      <c r="H91" s="508"/>
      <c r="I91" s="508"/>
      <c r="J91" s="508"/>
      <c r="K91" s="508"/>
      <c r="L91" s="508"/>
      <c r="M91" s="508"/>
      <c r="N91" s="508"/>
      <c r="O91" s="508"/>
      <c r="P91" s="508"/>
      <c r="Q91" s="508"/>
      <c r="R91" s="508"/>
      <c r="S91" s="508"/>
      <c r="T91" s="509"/>
      <c r="U91" s="509"/>
      <c r="V91" s="509"/>
      <c r="W91" s="509"/>
      <c r="X91" s="509"/>
      <c r="Y91" s="509"/>
      <c r="Z91" s="509"/>
      <c r="AA91" s="509"/>
      <c r="AB91" s="509"/>
      <c r="AC91" s="509"/>
      <c r="AD91" s="509"/>
      <c r="AE91" s="509"/>
      <c r="AF91" s="509"/>
      <c r="AG91" s="509"/>
      <c r="AH91" s="509"/>
      <c r="AI91" s="509"/>
      <c r="AJ91" s="509"/>
    </row>
    <row r="92" spans="1:36" ht="13.95" customHeight="1">
      <c r="A92" s="506"/>
      <c r="B92" s="506"/>
      <c r="C92" s="507"/>
      <c r="D92" s="507"/>
      <c r="E92" s="507"/>
      <c r="F92" s="507"/>
      <c r="G92" s="507"/>
      <c r="H92" s="508"/>
      <c r="I92" s="508"/>
      <c r="J92" s="508"/>
      <c r="K92" s="508"/>
      <c r="L92" s="508"/>
      <c r="M92" s="508"/>
      <c r="N92" s="508"/>
      <c r="O92" s="508"/>
      <c r="P92" s="508"/>
      <c r="Q92" s="508"/>
      <c r="R92" s="508"/>
      <c r="S92" s="508"/>
      <c r="T92" s="509"/>
      <c r="U92" s="509"/>
      <c r="V92" s="509"/>
      <c r="W92" s="509"/>
      <c r="X92" s="509"/>
      <c r="Y92" s="509"/>
      <c r="Z92" s="509"/>
      <c r="AA92" s="509"/>
      <c r="AB92" s="509"/>
      <c r="AC92" s="509"/>
      <c r="AD92" s="509"/>
      <c r="AE92" s="509"/>
      <c r="AF92" s="509"/>
      <c r="AG92" s="509"/>
      <c r="AH92" s="509"/>
      <c r="AI92" s="509"/>
      <c r="AJ92" s="509"/>
    </row>
    <row r="93" spans="1:36" ht="13.95" customHeight="1">
      <c r="A93" s="506"/>
      <c r="B93" s="506"/>
      <c r="C93" s="507"/>
      <c r="D93" s="507"/>
      <c r="E93" s="507"/>
      <c r="F93" s="507"/>
      <c r="G93" s="507"/>
      <c r="H93" s="508"/>
      <c r="I93" s="508"/>
      <c r="J93" s="508"/>
      <c r="K93" s="508"/>
      <c r="L93" s="508"/>
      <c r="M93" s="508"/>
      <c r="N93" s="508"/>
      <c r="O93" s="508"/>
      <c r="P93" s="508"/>
      <c r="Q93" s="508"/>
      <c r="R93" s="508"/>
      <c r="S93" s="508"/>
      <c r="T93" s="509"/>
      <c r="U93" s="509"/>
      <c r="V93" s="509"/>
      <c r="W93" s="509"/>
      <c r="X93" s="509"/>
      <c r="Y93" s="509"/>
      <c r="Z93" s="509"/>
      <c r="AA93" s="509"/>
      <c r="AB93" s="509"/>
      <c r="AC93" s="509"/>
      <c r="AD93" s="509"/>
      <c r="AE93" s="509"/>
      <c r="AF93" s="509"/>
      <c r="AG93" s="509"/>
      <c r="AH93" s="509"/>
      <c r="AI93" s="509"/>
      <c r="AJ93" s="509"/>
    </row>
    <row r="94" spans="1:36" ht="13.95" customHeight="1">
      <c r="A94" s="506"/>
      <c r="B94" s="506"/>
      <c r="C94" s="507"/>
      <c r="D94" s="507"/>
      <c r="E94" s="507"/>
      <c r="F94" s="507"/>
      <c r="G94" s="507"/>
      <c r="H94" s="508"/>
      <c r="I94" s="508"/>
      <c r="J94" s="508"/>
      <c r="K94" s="508"/>
      <c r="L94" s="508"/>
      <c r="M94" s="508"/>
      <c r="N94" s="508"/>
      <c r="O94" s="508"/>
      <c r="P94" s="508"/>
      <c r="Q94" s="508"/>
      <c r="R94" s="508"/>
      <c r="S94" s="508"/>
      <c r="T94" s="509"/>
      <c r="U94" s="509"/>
      <c r="V94" s="509"/>
      <c r="W94" s="509"/>
      <c r="X94" s="509"/>
      <c r="Y94" s="509"/>
      <c r="Z94" s="509"/>
      <c r="AA94" s="509"/>
      <c r="AB94" s="509"/>
      <c r="AC94" s="509"/>
      <c r="AD94" s="509"/>
      <c r="AE94" s="509"/>
      <c r="AF94" s="509"/>
      <c r="AG94" s="509"/>
      <c r="AH94" s="509"/>
      <c r="AI94" s="509"/>
      <c r="AJ94" s="509"/>
    </row>
    <row r="95" spans="1:36" ht="13.95" customHeight="1">
      <c r="A95" s="506"/>
      <c r="B95" s="506"/>
      <c r="C95" s="507"/>
      <c r="D95" s="507"/>
      <c r="E95" s="507"/>
      <c r="F95" s="507"/>
      <c r="G95" s="507"/>
      <c r="H95" s="508"/>
      <c r="I95" s="508"/>
      <c r="J95" s="508"/>
      <c r="K95" s="508"/>
      <c r="L95" s="508"/>
      <c r="M95" s="508"/>
      <c r="N95" s="508"/>
      <c r="O95" s="508"/>
      <c r="P95" s="508"/>
      <c r="Q95" s="508"/>
      <c r="R95" s="508"/>
      <c r="S95" s="508"/>
      <c r="T95" s="509"/>
      <c r="U95" s="509"/>
      <c r="V95" s="509"/>
      <c r="W95" s="509"/>
      <c r="X95" s="509"/>
      <c r="Y95" s="509"/>
      <c r="Z95" s="509"/>
      <c r="AA95" s="509"/>
      <c r="AB95" s="509"/>
      <c r="AC95" s="509"/>
      <c r="AD95" s="509"/>
      <c r="AE95" s="509"/>
      <c r="AF95" s="509"/>
      <c r="AG95" s="509"/>
      <c r="AH95" s="509"/>
      <c r="AI95" s="509"/>
      <c r="AJ95" s="509"/>
    </row>
    <row r="96" spans="1:36" ht="13.95" customHeight="1">
      <c r="A96" s="506"/>
      <c r="B96" s="506"/>
      <c r="C96" s="507"/>
      <c r="D96" s="507"/>
      <c r="E96" s="507"/>
      <c r="F96" s="507"/>
      <c r="G96" s="507"/>
      <c r="H96" s="508"/>
      <c r="I96" s="508"/>
      <c r="J96" s="508"/>
      <c r="K96" s="508"/>
      <c r="L96" s="508"/>
      <c r="M96" s="508"/>
      <c r="N96" s="508"/>
      <c r="O96" s="508"/>
      <c r="P96" s="508"/>
      <c r="Q96" s="508"/>
      <c r="R96" s="508"/>
      <c r="S96" s="508"/>
      <c r="T96" s="509"/>
      <c r="U96" s="509"/>
      <c r="V96" s="509"/>
      <c r="W96" s="509"/>
      <c r="X96" s="509"/>
      <c r="Y96" s="509"/>
      <c r="Z96" s="509"/>
      <c r="AA96" s="509"/>
      <c r="AB96" s="509"/>
      <c r="AC96" s="509"/>
      <c r="AD96" s="509"/>
      <c r="AE96" s="509"/>
      <c r="AF96" s="509"/>
      <c r="AG96" s="509"/>
      <c r="AH96" s="509"/>
      <c r="AI96" s="509"/>
      <c r="AJ96" s="509"/>
    </row>
    <row r="97" spans="1:36" ht="13.95" customHeight="1">
      <c r="A97" s="506"/>
      <c r="B97" s="506"/>
      <c r="C97" s="507"/>
      <c r="D97" s="507"/>
      <c r="E97" s="507"/>
      <c r="F97" s="507"/>
      <c r="G97" s="507"/>
      <c r="H97" s="508"/>
      <c r="I97" s="508"/>
      <c r="J97" s="508"/>
      <c r="K97" s="508"/>
      <c r="L97" s="508"/>
      <c r="M97" s="508"/>
      <c r="N97" s="508"/>
      <c r="O97" s="508"/>
      <c r="P97" s="508"/>
      <c r="Q97" s="508"/>
      <c r="R97" s="508"/>
      <c r="S97" s="508"/>
      <c r="T97" s="509"/>
      <c r="U97" s="509"/>
      <c r="V97" s="509"/>
      <c r="W97" s="509"/>
      <c r="X97" s="509"/>
      <c r="Y97" s="509"/>
      <c r="Z97" s="509"/>
      <c r="AA97" s="509"/>
      <c r="AB97" s="509"/>
      <c r="AC97" s="509"/>
      <c r="AD97" s="509"/>
      <c r="AE97" s="509"/>
      <c r="AF97" s="509"/>
      <c r="AG97" s="509"/>
      <c r="AH97" s="509"/>
      <c r="AI97" s="509"/>
      <c r="AJ97" s="509"/>
    </row>
    <row r="98" spans="1:36" ht="13.95" customHeight="1">
      <c r="A98" s="506"/>
      <c r="B98" s="506"/>
      <c r="C98" s="507"/>
      <c r="D98" s="507"/>
      <c r="E98" s="507"/>
      <c r="F98" s="507"/>
      <c r="G98" s="507"/>
      <c r="H98" s="508"/>
      <c r="I98" s="508"/>
      <c r="J98" s="508"/>
      <c r="K98" s="508"/>
      <c r="L98" s="508"/>
      <c r="M98" s="508"/>
      <c r="N98" s="508"/>
      <c r="O98" s="508"/>
      <c r="P98" s="508"/>
      <c r="Q98" s="508"/>
      <c r="R98" s="508"/>
      <c r="S98" s="508"/>
      <c r="T98" s="509"/>
      <c r="U98" s="509"/>
      <c r="V98" s="509"/>
      <c r="W98" s="509"/>
      <c r="X98" s="509"/>
      <c r="Y98" s="509"/>
      <c r="Z98" s="509"/>
      <c r="AA98" s="509"/>
      <c r="AB98" s="509"/>
      <c r="AC98" s="509"/>
      <c r="AD98" s="509"/>
      <c r="AE98" s="509"/>
      <c r="AF98" s="509"/>
      <c r="AG98" s="509"/>
      <c r="AH98" s="509"/>
      <c r="AI98" s="509"/>
      <c r="AJ98" s="509"/>
    </row>
    <row r="99" spans="1:36" ht="13.95" customHeight="1">
      <c r="A99" s="506"/>
      <c r="B99" s="506"/>
      <c r="C99" s="507"/>
      <c r="D99" s="507"/>
      <c r="E99" s="507"/>
      <c r="F99" s="507"/>
      <c r="G99" s="507"/>
      <c r="H99" s="508"/>
      <c r="I99" s="508"/>
      <c r="J99" s="508"/>
      <c r="K99" s="508"/>
      <c r="L99" s="508"/>
      <c r="M99" s="508"/>
      <c r="N99" s="508"/>
      <c r="O99" s="508"/>
      <c r="P99" s="508"/>
      <c r="Q99" s="508"/>
      <c r="R99" s="508"/>
      <c r="S99" s="508"/>
      <c r="T99" s="509"/>
      <c r="U99" s="509"/>
      <c r="V99" s="509"/>
      <c r="W99" s="509"/>
      <c r="X99" s="509"/>
      <c r="Y99" s="509"/>
      <c r="Z99" s="509"/>
      <c r="AA99" s="509"/>
      <c r="AB99" s="509"/>
      <c r="AC99" s="509"/>
      <c r="AD99" s="509"/>
      <c r="AE99" s="509"/>
      <c r="AF99" s="509"/>
      <c r="AG99" s="509"/>
      <c r="AH99" s="509"/>
      <c r="AI99" s="509"/>
      <c r="AJ99" s="509"/>
    </row>
    <row r="100" spans="1:36" ht="13.95" customHeight="1">
      <c r="A100" s="506"/>
      <c r="B100" s="506"/>
      <c r="C100" s="507"/>
      <c r="D100" s="507"/>
      <c r="E100" s="507"/>
      <c r="F100" s="507"/>
      <c r="G100" s="507"/>
      <c r="H100" s="508"/>
      <c r="I100" s="508"/>
      <c r="J100" s="508"/>
      <c r="K100" s="508"/>
      <c r="L100" s="508"/>
      <c r="M100" s="508"/>
      <c r="N100" s="508"/>
      <c r="O100" s="508"/>
      <c r="P100" s="508"/>
      <c r="Q100" s="508"/>
      <c r="R100" s="508"/>
      <c r="S100" s="508"/>
      <c r="T100" s="509"/>
      <c r="U100" s="509"/>
      <c r="V100" s="509"/>
      <c r="W100" s="509"/>
      <c r="X100" s="509"/>
      <c r="Y100" s="509"/>
      <c r="Z100" s="509"/>
      <c r="AA100" s="509"/>
      <c r="AB100" s="509"/>
      <c r="AC100" s="509"/>
      <c r="AD100" s="509"/>
      <c r="AE100" s="509"/>
      <c r="AF100" s="509"/>
      <c r="AG100" s="509"/>
      <c r="AH100" s="509"/>
      <c r="AI100" s="509"/>
      <c r="AJ100" s="509"/>
    </row>
    <row r="101" spans="1:36" ht="13.95" customHeight="1">
      <c r="A101" s="506"/>
      <c r="B101" s="506"/>
      <c r="C101" s="507"/>
      <c r="D101" s="507"/>
      <c r="E101" s="507"/>
      <c r="F101" s="507"/>
      <c r="G101" s="507"/>
      <c r="H101" s="508"/>
      <c r="I101" s="508"/>
      <c r="J101" s="508"/>
      <c r="K101" s="508"/>
      <c r="L101" s="508"/>
      <c r="M101" s="508"/>
      <c r="N101" s="508"/>
      <c r="O101" s="508"/>
      <c r="P101" s="508"/>
      <c r="Q101" s="508"/>
      <c r="R101" s="508"/>
      <c r="S101" s="508"/>
      <c r="T101" s="509"/>
      <c r="U101" s="509"/>
      <c r="V101" s="509"/>
      <c r="W101" s="509"/>
      <c r="X101" s="509"/>
      <c r="Y101" s="509"/>
      <c r="Z101" s="509"/>
      <c r="AA101" s="509"/>
      <c r="AB101" s="509"/>
      <c r="AC101" s="509"/>
      <c r="AD101" s="509"/>
      <c r="AE101" s="509"/>
      <c r="AF101" s="509"/>
      <c r="AG101" s="509"/>
      <c r="AH101" s="509"/>
      <c r="AI101" s="509"/>
      <c r="AJ101" s="509"/>
    </row>
    <row r="102" spans="1:36" ht="13.95" customHeight="1">
      <c r="A102" s="506"/>
      <c r="B102" s="506"/>
      <c r="C102" s="507"/>
      <c r="D102" s="507"/>
      <c r="E102" s="507"/>
      <c r="F102" s="507"/>
      <c r="G102" s="507"/>
      <c r="H102" s="508"/>
      <c r="I102" s="508"/>
      <c r="J102" s="508"/>
      <c r="K102" s="508"/>
      <c r="L102" s="508"/>
      <c r="M102" s="508"/>
      <c r="N102" s="508"/>
      <c r="O102" s="508"/>
      <c r="P102" s="508"/>
      <c r="Q102" s="508"/>
      <c r="R102" s="508"/>
      <c r="S102" s="508"/>
      <c r="T102" s="509"/>
      <c r="U102" s="509"/>
      <c r="V102" s="509"/>
      <c r="W102" s="509"/>
      <c r="X102" s="509"/>
      <c r="Y102" s="509"/>
      <c r="Z102" s="509"/>
      <c r="AA102" s="509"/>
      <c r="AB102" s="509"/>
      <c r="AC102" s="509"/>
      <c r="AD102" s="509"/>
      <c r="AE102" s="509"/>
      <c r="AF102" s="509"/>
      <c r="AG102" s="509"/>
      <c r="AH102" s="509"/>
      <c r="AI102" s="509"/>
      <c r="AJ102" s="509"/>
    </row>
    <row r="103" spans="1:36" ht="13.95" customHeight="1">
      <c r="A103" s="506"/>
      <c r="B103" s="506"/>
      <c r="C103" s="507"/>
      <c r="D103" s="507"/>
      <c r="E103" s="507"/>
      <c r="F103" s="507"/>
      <c r="G103" s="507"/>
      <c r="H103" s="508"/>
      <c r="I103" s="508"/>
      <c r="J103" s="508"/>
      <c r="K103" s="508"/>
      <c r="L103" s="508"/>
      <c r="M103" s="508"/>
      <c r="N103" s="508"/>
      <c r="O103" s="508"/>
      <c r="P103" s="508"/>
      <c r="Q103" s="508"/>
      <c r="R103" s="508"/>
      <c r="S103" s="508"/>
      <c r="T103" s="509"/>
      <c r="U103" s="509"/>
      <c r="V103" s="509"/>
      <c r="W103" s="509"/>
      <c r="X103" s="509"/>
      <c r="Y103" s="509"/>
      <c r="Z103" s="509"/>
      <c r="AA103" s="509"/>
      <c r="AB103" s="509"/>
      <c r="AC103" s="509"/>
      <c r="AD103" s="509"/>
      <c r="AE103" s="509"/>
      <c r="AF103" s="509"/>
      <c r="AG103" s="509"/>
      <c r="AH103" s="509"/>
      <c r="AI103" s="509"/>
      <c r="AJ103" s="509"/>
    </row>
    <row r="104" spans="1:36" ht="13.95" customHeight="1">
      <c r="A104" s="506"/>
      <c r="B104" s="506"/>
      <c r="C104" s="507"/>
      <c r="D104" s="507"/>
      <c r="E104" s="507"/>
      <c r="F104" s="507"/>
      <c r="G104" s="507"/>
      <c r="H104" s="508"/>
      <c r="I104" s="508"/>
      <c r="J104" s="508"/>
      <c r="K104" s="508"/>
      <c r="L104" s="508"/>
      <c r="M104" s="508"/>
      <c r="N104" s="508"/>
      <c r="O104" s="508"/>
      <c r="P104" s="508"/>
      <c r="Q104" s="508"/>
      <c r="R104" s="508"/>
      <c r="S104" s="508"/>
      <c r="T104" s="509"/>
      <c r="U104" s="509"/>
      <c r="V104" s="509"/>
      <c r="W104" s="509"/>
      <c r="X104" s="509"/>
      <c r="Y104" s="509"/>
      <c r="Z104" s="509"/>
      <c r="AA104" s="509"/>
      <c r="AB104" s="509"/>
      <c r="AC104" s="509"/>
      <c r="AD104" s="509"/>
      <c r="AE104" s="509"/>
      <c r="AF104" s="509"/>
      <c r="AG104" s="509"/>
      <c r="AH104" s="509"/>
      <c r="AI104" s="509"/>
      <c r="AJ104" s="509"/>
    </row>
    <row r="105" spans="1:36" ht="13.95" customHeight="1">
      <c r="A105" s="506"/>
      <c r="B105" s="506"/>
      <c r="C105" s="507"/>
      <c r="D105" s="507"/>
      <c r="E105" s="507"/>
      <c r="F105" s="507"/>
      <c r="G105" s="50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RoisQD4Sf0O74RUSqwAG7qioI/AEh/ivc3t6v0w3ZlfnOseViJGJud0DooCjyeyY7nuPvVMj+/sp4SLjeQPYiA==" saltValue="WgPEEFxm/QjWvWuuPQ2mB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10"/>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F11" sqref="F11"/>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9"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9" t="s">
        <v>2168</v>
      </c>
      <c r="B1" s="28"/>
      <c r="C1" s="180"/>
      <c r="D1" s="179"/>
      <c r="E1" s="28"/>
      <c r="F1" s="28"/>
      <c r="G1" s="28"/>
      <c r="H1" s="28"/>
      <c r="I1" s="181"/>
      <c r="J1" s="28"/>
      <c r="K1" s="182"/>
      <c r="L1" s="614" t="s">
        <v>29</v>
      </c>
      <c r="M1" s="604"/>
      <c r="N1" s="615"/>
      <c r="O1" s="614" t="str">
        <f>IF(基本情報入力シート!V14&lt;&gt;"", 基本情報入力シート!V14, "")</f>
        <v/>
      </c>
      <c r="P1" s="617"/>
      <c r="Q1" s="618"/>
      <c r="R1" s="31"/>
      <c r="S1" s="80"/>
      <c r="T1" s="183"/>
      <c r="U1" s="183"/>
      <c r="V1" s="183"/>
      <c r="W1" s="183"/>
      <c r="X1" s="183"/>
      <c r="Y1" s="183"/>
      <c r="Z1" s="183"/>
      <c r="AA1" s="183"/>
      <c r="AB1" s="183"/>
      <c r="AC1" s="183"/>
      <c r="AD1" s="183"/>
      <c r="AE1" s="48"/>
      <c r="AF1" s="48"/>
      <c r="AG1" s="606" t="s">
        <v>30</v>
      </c>
      <c r="AH1" s="606"/>
      <c r="AI1" s="606"/>
      <c r="AJ1" s="606"/>
      <c r="AK1" s="606"/>
    </row>
    <row r="2" spans="1:37" ht="21" customHeight="1" thickBot="1">
      <c r="A2" s="642"/>
      <c r="B2" s="642"/>
      <c r="C2" s="642"/>
      <c r="D2" s="642"/>
      <c r="E2" s="642"/>
      <c r="F2" s="642"/>
      <c r="G2" s="642"/>
      <c r="H2" s="642"/>
      <c r="I2" s="642"/>
      <c r="J2" s="642"/>
      <c r="K2" s="181"/>
      <c r="L2" s="181"/>
      <c r="M2" s="181"/>
      <c r="N2" s="28"/>
      <c r="O2" s="28"/>
      <c r="P2" s="28"/>
      <c r="Q2" s="28"/>
      <c r="R2" s="28"/>
      <c r="S2" s="80"/>
      <c r="T2" s="183"/>
      <c r="U2" s="183"/>
      <c r="V2" s="183"/>
      <c r="W2" s="183"/>
      <c r="X2" s="183"/>
      <c r="Y2" s="183"/>
      <c r="Z2" s="183"/>
      <c r="AA2" s="183"/>
      <c r="AB2" s="183"/>
      <c r="AC2" s="183"/>
      <c r="AD2" s="183"/>
      <c r="AG2" s="606"/>
      <c r="AH2" s="606"/>
      <c r="AI2" s="606"/>
      <c r="AJ2" s="606"/>
      <c r="AK2" s="606"/>
    </row>
    <row r="3" spans="1:37" ht="31.2" customHeight="1" thickBot="1">
      <c r="A3" s="656" t="s">
        <v>32</v>
      </c>
      <c r="B3" s="657"/>
      <c r="C3" s="658" t="str">
        <f>IF(基本情報入力シート!L21="", "", 基本情報入力シート!L21)</f>
        <v/>
      </c>
      <c r="D3" s="659"/>
      <c r="E3" s="659"/>
      <c r="F3" s="660"/>
      <c r="G3" s="184"/>
      <c r="H3" s="640" t="s">
        <v>2162</v>
      </c>
      <c r="I3" s="640"/>
      <c r="J3" s="640"/>
      <c r="K3" s="640"/>
      <c r="L3" s="640"/>
      <c r="M3" s="640"/>
      <c r="N3" s="640"/>
      <c r="O3" s="640"/>
      <c r="P3" s="640"/>
      <c r="Q3" s="640"/>
      <c r="R3" s="640"/>
      <c r="S3" s="185"/>
      <c r="AG3" s="606"/>
      <c r="AH3" s="606"/>
      <c r="AI3" s="606"/>
      <c r="AJ3" s="606"/>
      <c r="AK3" s="606"/>
    </row>
    <row r="4" spans="1:37" ht="54.6" customHeight="1" thickBot="1">
      <c r="A4" s="168"/>
      <c r="B4" s="168"/>
      <c r="C4" s="186"/>
      <c r="D4" s="187"/>
      <c r="E4" s="187"/>
      <c r="F4" s="187"/>
      <c r="G4" s="188"/>
      <c r="H4" s="640"/>
      <c r="I4" s="640"/>
      <c r="J4" s="640"/>
      <c r="K4" s="640"/>
      <c r="L4" s="640"/>
      <c r="M4" s="640"/>
      <c r="N4" s="640"/>
      <c r="O4" s="640"/>
      <c r="P4" s="640"/>
      <c r="Q4" s="640"/>
      <c r="R4" s="640"/>
      <c r="S4" s="185"/>
    </row>
    <row r="5" spans="1:37" ht="37.200000000000003" customHeight="1" thickBot="1">
      <c r="A5" s="661" t="s">
        <v>90</v>
      </c>
      <c r="B5" s="661"/>
      <c r="C5" s="661"/>
      <c r="D5" s="661"/>
      <c r="E5" s="662"/>
      <c r="F5" s="258">
        <f>IFERROR(SUM(L:L),"")</f>
        <v>0</v>
      </c>
      <c r="G5" s="188"/>
      <c r="H5" s="640"/>
      <c r="I5" s="640"/>
      <c r="J5" s="640"/>
      <c r="K5" s="640"/>
      <c r="L5" s="640"/>
      <c r="M5" s="640"/>
      <c r="N5" s="640"/>
      <c r="O5" s="640"/>
      <c r="P5" s="640"/>
      <c r="Q5" s="640"/>
      <c r="R5" s="640"/>
      <c r="S5" s="185"/>
    </row>
    <row r="6" spans="1:37" ht="36" customHeight="1" thickBot="1">
      <c r="A6" s="675" t="s">
        <v>91</v>
      </c>
      <c r="B6" s="676"/>
      <c r="C6" s="676"/>
      <c r="D6" s="676"/>
      <c r="E6" s="676"/>
      <c r="F6" s="259">
        <f>IF(C3="", 0, IF(O1="", "提出先未選択", SUMIF(D:D, O1, L:L)))</f>
        <v>0</v>
      </c>
      <c r="G6" s="188"/>
      <c r="H6" s="640"/>
      <c r="I6" s="640"/>
      <c r="J6" s="640"/>
      <c r="K6" s="640"/>
      <c r="L6" s="640"/>
      <c r="M6" s="640"/>
      <c r="N6" s="640"/>
      <c r="O6" s="640"/>
      <c r="P6" s="640"/>
      <c r="Q6" s="640"/>
      <c r="R6" s="640"/>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63" t="s">
        <v>92</v>
      </c>
      <c r="B8" s="666" t="s">
        <v>21</v>
      </c>
      <c r="C8" s="669" t="s">
        <v>65</v>
      </c>
      <c r="D8" s="652" t="s">
        <v>23</v>
      </c>
      <c r="E8" s="653"/>
      <c r="F8" s="672" t="s">
        <v>66</v>
      </c>
      <c r="G8" s="649" t="s">
        <v>25</v>
      </c>
      <c r="H8" s="646" t="s">
        <v>26</v>
      </c>
      <c r="I8" s="622" t="s">
        <v>2161</v>
      </c>
      <c r="J8" s="625"/>
      <c r="K8" s="628" t="s">
        <v>93</v>
      </c>
      <c r="L8" s="643" t="s">
        <v>94</v>
      </c>
      <c r="M8" s="634" t="s">
        <v>2104</v>
      </c>
      <c r="N8" s="635"/>
      <c r="O8" s="635"/>
      <c r="P8" s="636"/>
      <c r="Q8" s="631" t="s">
        <v>95</v>
      </c>
      <c r="R8" s="619" t="s">
        <v>96</v>
      </c>
      <c r="S8" s="212" t="str">
        <f>IF(C3="", "", IF(COUNTA(基本情報入力シート!X57:X156)=COUNTIF(AG11:AG110, "○"), "○","×"))</f>
        <v/>
      </c>
      <c r="T8" s="616" t="s">
        <v>2160</v>
      </c>
      <c r="U8" s="510"/>
      <c r="V8" s="510"/>
      <c r="W8" s="510"/>
      <c r="X8" s="510"/>
      <c r="Y8" s="510"/>
      <c r="Z8" s="510"/>
      <c r="AA8" s="510"/>
      <c r="AB8" s="510"/>
      <c r="AC8" s="510"/>
      <c r="AD8" s="511"/>
      <c r="AE8" s="80"/>
      <c r="AF8" s="80"/>
      <c r="AG8" s="192"/>
    </row>
    <row r="9" spans="1:37" ht="82.95" customHeight="1" thickBot="1">
      <c r="A9" s="664"/>
      <c r="B9" s="667"/>
      <c r="C9" s="670"/>
      <c r="D9" s="654"/>
      <c r="E9" s="655"/>
      <c r="F9" s="673"/>
      <c r="G9" s="650"/>
      <c r="H9" s="647"/>
      <c r="I9" s="623"/>
      <c r="J9" s="626"/>
      <c r="K9" s="629"/>
      <c r="L9" s="644"/>
      <c r="M9" s="637"/>
      <c r="N9" s="638"/>
      <c r="O9" s="638"/>
      <c r="P9" s="639"/>
      <c r="Q9" s="632"/>
      <c r="R9" s="620"/>
      <c r="S9" s="266" t="str">
        <f>IF(C3="", "", IF(O1="", "提出先未選択", IF(AND(COUNTIFS(D11:D110, O1, Q11:Q110, "○")=1,COUNTA(M11:P110)=COUNTA(Q11:Q110)),  "○","×")))</f>
        <v/>
      </c>
      <c r="T9" s="616" t="s">
        <v>97</v>
      </c>
      <c r="U9" s="510"/>
      <c r="V9" s="510"/>
      <c r="W9" s="510"/>
      <c r="X9" s="510"/>
      <c r="Y9" s="510"/>
      <c r="Z9" s="510"/>
      <c r="AA9" s="510"/>
      <c r="AB9" s="510"/>
      <c r="AC9" s="510"/>
      <c r="AD9" s="511"/>
      <c r="AE9" s="80"/>
      <c r="AF9" s="80"/>
      <c r="AG9" s="192"/>
    </row>
    <row r="10" spans="1:37" ht="47.25" customHeight="1" thickBot="1">
      <c r="A10" s="665"/>
      <c r="B10" s="668"/>
      <c r="C10" s="671"/>
      <c r="D10" s="193" t="s">
        <v>27</v>
      </c>
      <c r="E10" s="193" t="s">
        <v>28</v>
      </c>
      <c r="F10" s="674"/>
      <c r="G10" s="651"/>
      <c r="H10" s="648"/>
      <c r="I10" s="624"/>
      <c r="J10" s="627"/>
      <c r="K10" s="630"/>
      <c r="L10" s="645"/>
      <c r="M10" s="194" t="s">
        <v>2100</v>
      </c>
      <c r="N10" s="194" t="s">
        <v>2175</v>
      </c>
      <c r="O10" s="194" t="s">
        <v>2101</v>
      </c>
      <c r="P10" s="194" t="s">
        <v>2102</v>
      </c>
      <c r="Q10" s="633"/>
      <c r="R10" s="621"/>
      <c r="S10" s="212" t="str">
        <f>IF(C3="", "", IF(COUNTIFS(Q11:Q110, "○", R11:R110, "")=0, "○","×"))</f>
        <v/>
      </c>
      <c r="T10" s="616" t="s">
        <v>98</v>
      </c>
      <c r="U10" s="510"/>
      <c r="V10" s="510"/>
      <c r="W10" s="510"/>
      <c r="X10" s="510"/>
      <c r="Y10" s="510"/>
      <c r="Z10" s="510"/>
      <c r="AA10" s="510"/>
      <c r="AB10" s="510"/>
      <c r="AC10" s="510"/>
      <c r="AD10" s="511"/>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3" t="str">
        <f>IFERROR(IF(I11="","",ROUNDDOWN(ROUNDDOWN(I11,0)*K11,0)), "金額未入力")</f>
        <v/>
      </c>
      <c r="M11" s="174"/>
      <c r="N11" s="174"/>
      <c r="O11" s="174"/>
      <c r="P11" s="143"/>
      <c r="Q11" s="143"/>
      <c r="R11" s="144"/>
      <c r="S11" s="28"/>
      <c r="T11" s="641" t="str">
        <f>IF(AND(L11&lt;&gt;"",AG11="×"),"！複数の交付対象月を選んでいる、交付対象月が選ばれていない又は補助金を申請予定でないのに交付対象月が選ばれています。", "")</f>
        <v/>
      </c>
      <c r="U11" s="641"/>
      <c r="V11" s="641"/>
      <c r="W11" s="641"/>
      <c r="X11" s="641"/>
      <c r="Y11" s="641"/>
      <c r="Z11" s="641"/>
      <c r="AA11" s="641"/>
      <c r="AB11" s="641"/>
      <c r="AC11" s="641"/>
      <c r="AD11" s="641"/>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41" t="str">
        <f t="shared" ref="T12:T75" si="2">IF(AND(L12&lt;&gt;"",AG12="×"),"！複数の交付対象月を選んでいる、交付対象月が選ばれていない又は補助金を申請予定でないのに交付対象月が選ばれています。", "")</f>
        <v/>
      </c>
      <c r="U12" s="641"/>
      <c r="V12" s="641"/>
      <c r="W12" s="641"/>
      <c r="X12" s="641"/>
      <c r="Y12" s="641"/>
      <c r="Z12" s="641"/>
      <c r="AA12" s="641"/>
      <c r="AB12" s="641"/>
      <c r="AC12" s="641"/>
      <c r="AD12" s="641"/>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41" t="str">
        <f t="shared" si="2"/>
        <v/>
      </c>
      <c r="U13" s="641"/>
      <c r="V13" s="641"/>
      <c r="W13" s="641"/>
      <c r="X13" s="641"/>
      <c r="Y13" s="641"/>
      <c r="Z13" s="641"/>
      <c r="AA13" s="641"/>
      <c r="AB13" s="641"/>
      <c r="AC13" s="641"/>
      <c r="AD13" s="641"/>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41" t="str">
        <f t="shared" si="2"/>
        <v/>
      </c>
      <c r="U14" s="641"/>
      <c r="V14" s="641"/>
      <c r="W14" s="641"/>
      <c r="X14" s="641"/>
      <c r="Y14" s="641"/>
      <c r="Z14" s="641"/>
      <c r="AA14" s="641"/>
      <c r="AB14" s="641"/>
      <c r="AC14" s="641"/>
      <c r="AD14" s="641"/>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41" t="str">
        <f t="shared" si="2"/>
        <v/>
      </c>
      <c r="U15" s="641"/>
      <c r="V15" s="641"/>
      <c r="W15" s="641"/>
      <c r="X15" s="641"/>
      <c r="Y15" s="641"/>
      <c r="Z15" s="641"/>
      <c r="AA15" s="641"/>
      <c r="AB15" s="641"/>
      <c r="AC15" s="641"/>
      <c r="AD15" s="641"/>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41" t="str">
        <f t="shared" si="2"/>
        <v/>
      </c>
      <c r="U16" s="641"/>
      <c r="V16" s="641"/>
      <c r="W16" s="641"/>
      <c r="X16" s="641"/>
      <c r="Y16" s="641"/>
      <c r="Z16" s="641"/>
      <c r="AA16" s="641"/>
      <c r="AB16" s="641"/>
      <c r="AC16" s="641"/>
      <c r="AD16" s="641"/>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41" t="str">
        <f t="shared" si="2"/>
        <v/>
      </c>
      <c r="U17" s="641"/>
      <c r="V17" s="641"/>
      <c r="W17" s="641"/>
      <c r="X17" s="641"/>
      <c r="Y17" s="641"/>
      <c r="Z17" s="641"/>
      <c r="AA17" s="641"/>
      <c r="AB17" s="641"/>
      <c r="AC17" s="641"/>
      <c r="AD17" s="641"/>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41" t="str">
        <f t="shared" si="2"/>
        <v/>
      </c>
      <c r="U18" s="641"/>
      <c r="V18" s="641"/>
      <c r="W18" s="641"/>
      <c r="X18" s="641"/>
      <c r="Y18" s="641"/>
      <c r="Z18" s="641"/>
      <c r="AA18" s="641"/>
      <c r="AB18" s="641"/>
      <c r="AC18" s="641"/>
      <c r="AD18" s="641"/>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41" t="str">
        <f t="shared" si="2"/>
        <v/>
      </c>
      <c r="U19" s="641"/>
      <c r="V19" s="641"/>
      <c r="W19" s="641"/>
      <c r="X19" s="641"/>
      <c r="Y19" s="641"/>
      <c r="Z19" s="641"/>
      <c r="AA19" s="641"/>
      <c r="AB19" s="641"/>
      <c r="AC19" s="641"/>
      <c r="AD19" s="641"/>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41" t="str">
        <f t="shared" si="2"/>
        <v/>
      </c>
      <c r="U20" s="641"/>
      <c r="V20" s="641"/>
      <c r="W20" s="641"/>
      <c r="X20" s="641"/>
      <c r="Y20" s="641"/>
      <c r="Z20" s="641"/>
      <c r="AA20" s="641"/>
      <c r="AB20" s="641"/>
      <c r="AC20" s="641"/>
      <c r="AD20" s="641"/>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41" t="str">
        <f t="shared" si="2"/>
        <v/>
      </c>
      <c r="U21" s="641"/>
      <c r="V21" s="641"/>
      <c r="W21" s="641"/>
      <c r="X21" s="641"/>
      <c r="Y21" s="641"/>
      <c r="Z21" s="641"/>
      <c r="AA21" s="641"/>
      <c r="AB21" s="641"/>
      <c r="AC21" s="641"/>
      <c r="AD21" s="641"/>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41" t="str">
        <f t="shared" si="2"/>
        <v/>
      </c>
      <c r="U22" s="641"/>
      <c r="V22" s="641"/>
      <c r="W22" s="641"/>
      <c r="X22" s="641"/>
      <c r="Y22" s="641"/>
      <c r="Z22" s="641"/>
      <c r="AA22" s="641"/>
      <c r="AB22" s="641"/>
      <c r="AC22" s="641"/>
      <c r="AD22" s="641"/>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41" t="str">
        <f t="shared" si="2"/>
        <v/>
      </c>
      <c r="U23" s="641"/>
      <c r="V23" s="641"/>
      <c r="W23" s="641"/>
      <c r="X23" s="641"/>
      <c r="Y23" s="641"/>
      <c r="Z23" s="641"/>
      <c r="AA23" s="641"/>
      <c r="AB23" s="641"/>
      <c r="AC23" s="641"/>
      <c r="AD23" s="641"/>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41" t="str">
        <f t="shared" si="2"/>
        <v/>
      </c>
      <c r="U24" s="641"/>
      <c r="V24" s="641"/>
      <c r="W24" s="641"/>
      <c r="X24" s="641"/>
      <c r="Y24" s="641"/>
      <c r="Z24" s="641"/>
      <c r="AA24" s="641"/>
      <c r="AB24" s="641"/>
      <c r="AC24" s="641"/>
      <c r="AD24" s="641"/>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41" t="str">
        <f t="shared" si="2"/>
        <v/>
      </c>
      <c r="U25" s="641"/>
      <c r="V25" s="641"/>
      <c r="W25" s="641"/>
      <c r="X25" s="641"/>
      <c r="Y25" s="641"/>
      <c r="Z25" s="641"/>
      <c r="AA25" s="641"/>
      <c r="AB25" s="641"/>
      <c r="AC25" s="641"/>
      <c r="AD25" s="641"/>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41" t="str">
        <f t="shared" si="2"/>
        <v/>
      </c>
      <c r="U26" s="641"/>
      <c r="V26" s="641"/>
      <c r="W26" s="641"/>
      <c r="X26" s="641"/>
      <c r="Y26" s="641"/>
      <c r="Z26" s="641"/>
      <c r="AA26" s="641"/>
      <c r="AB26" s="641"/>
      <c r="AC26" s="641"/>
      <c r="AD26" s="641"/>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41" t="str">
        <f t="shared" si="2"/>
        <v/>
      </c>
      <c r="U27" s="641"/>
      <c r="V27" s="641"/>
      <c r="W27" s="641"/>
      <c r="X27" s="641"/>
      <c r="Y27" s="641"/>
      <c r="Z27" s="641"/>
      <c r="AA27" s="641"/>
      <c r="AB27" s="641"/>
      <c r="AC27" s="641"/>
      <c r="AD27" s="641"/>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41" t="str">
        <f t="shared" si="2"/>
        <v/>
      </c>
      <c r="U28" s="641"/>
      <c r="V28" s="641"/>
      <c r="W28" s="641"/>
      <c r="X28" s="641"/>
      <c r="Y28" s="641"/>
      <c r="Z28" s="641"/>
      <c r="AA28" s="641"/>
      <c r="AB28" s="641"/>
      <c r="AC28" s="641"/>
      <c r="AD28" s="641"/>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41" t="str">
        <f t="shared" si="2"/>
        <v/>
      </c>
      <c r="U29" s="641"/>
      <c r="V29" s="641"/>
      <c r="W29" s="641"/>
      <c r="X29" s="641"/>
      <c r="Y29" s="641"/>
      <c r="Z29" s="641"/>
      <c r="AA29" s="641"/>
      <c r="AB29" s="641"/>
      <c r="AC29" s="641"/>
      <c r="AD29" s="641"/>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41" t="str">
        <f t="shared" si="2"/>
        <v/>
      </c>
      <c r="U30" s="641"/>
      <c r="V30" s="641"/>
      <c r="W30" s="641"/>
      <c r="X30" s="641"/>
      <c r="Y30" s="641"/>
      <c r="Z30" s="641"/>
      <c r="AA30" s="641"/>
      <c r="AB30" s="641"/>
      <c r="AC30" s="641"/>
      <c r="AD30" s="641"/>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41" t="str">
        <f t="shared" si="2"/>
        <v/>
      </c>
      <c r="U31" s="641"/>
      <c r="V31" s="641"/>
      <c r="W31" s="641"/>
      <c r="X31" s="641"/>
      <c r="Y31" s="641"/>
      <c r="Z31" s="641"/>
      <c r="AA31" s="641"/>
      <c r="AB31" s="641"/>
      <c r="AC31" s="641"/>
      <c r="AD31" s="641"/>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41" t="str">
        <f t="shared" si="2"/>
        <v/>
      </c>
      <c r="U32" s="641"/>
      <c r="V32" s="641"/>
      <c r="W32" s="641"/>
      <c r="X32" s="641"/>
      <c r="Y32" s="641"/>
      <c r="Z32" s="641"/>
      <c r="AA32" s="641"/>
      <c r="AB32" s="641"/>
      <c r="AC32" s="641"/>
      <c r="AD32" s="641"/>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41" t="str">
        <f t="shared" si="2"/>
        <v/>
      </c>
      <c r="U33" s="641"/>
      <c r="V33" s="641"/>
      <c r="W33" s="641"/>
      <c r="X33" s="641"/>
      <c r="Y33" s="641"/>
      <c r="Z33" s="641"/>
      <c r="AA33" s="641"/>
      <c r="AB33" s="641"/>
      <c r="AC33" s="641"/>
      <c r="AD33" s="641"/>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41" t="str">
        <f t="shared" si="2"/>
        <v/>
      </c>
      <c r="U34" s="641"/>
      <c r="V34" s="641"/>
      <c r="W34" s="641"/>
      <c r="X34" s="641"/>
      <c r="Y34" s="641"/>
      <c r="Z34" s="641"/>
      <c r="AA34" s="641"/>
      <c r="AB34" s="641"/>
      <c r="AC34" s="641"/>
      <c r="AD34" s="641"/>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41" t="str">
        <f t="shared" si="2"/>
        <v/>
      </c>
      <c r="U35" s="641"/>
      <c r="V35" s="641"/>
      <c r="W35" s="641"/>
      <c r="X35" s="641"/>
      <c r="Y35" s="641"/>
      <c r="Z35" s="641"/>
      <c r="AA35" s="641"/>
      <c r="AB35" s="641"/>
      <c r="AC35" s="641"/>
      <c r="AD35" s="641"/>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41" t="str">
        <f t="shared" si="2"/>
        <v/>
      </c>
      <c r="U36" s="641"/>
      <c r="V36" s="641"/>
      <c r="W36" s="641"/>
      <c r="X36" s="641"/>
      <c r="Y36" s="641"/>
      <c r="Z36" s="641"/>
      <c r="AA36" s="641"/>
      <c r="AB36" s="641"/>
      <c r="AC36" s="641"/>
      <c r="AD36" s="641"/>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41" t="str">
        <f t="shared" si="2"/>
        <v/>
      </c>
      <c r="U37" s="641"/>
      <c r="V37" s="641"/>
      <c r="W37" s="641"/>
      <c r="X37" s="641"/>
      <c r="Y37" s="641"/>
      <c r="Z37" s="641"/>
      <c r="AA37" s="641"/>
      <c r="AB37" s="641"/>
      <c r="AC37" s="641"/>
      <c r="AD37" s="641"/>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41" t="str">
        <f t="shared" si="2"/>
        <v/>
      </c>
      <c r="U38" s="641"/>
      <c r="V38" s="641"/>
      <c r="W38" s="641"/>
      <c r="X38" s="641"/>
      <c r="Y38" s="641"/>
      <c r="Z38" s="641"/>
      <c r="AA38" s="641"/>
      <c r="AB38" s="641"/>
      <c r="AC38" s="641"/>
      <c r="AD38" s="641"/>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41" t="str">
        <f t="shared" si="2"/>
        <v/>
      </c>
      <c r="U39" s="641"/>
      <c r="V39" s="641"/>
      <c r="W39" s="641"/>
      <c r="X39" s="641"/>
      <c r="Y39" s="641"/>
      <c r="Z39" s="641"/>
      <c r="AA39" s="641"/>
      <c r="AB39" s="641"/>
      <c r="AC39" s="641"/>
      <c r="AD39" s="641"/>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41" t="str">
        <f t="shared" si="2"/>
        <v/>
      </c>
      <c r="U40" s="641"/>
      <c r="V40" s="641"/>
      <c r="W40" s="641"/>
      <c r="X40" s="641"/>
      <c r="Y40" s="641"/>
      <c r="Z40" s="641"/>
      <c r="AA40" s="641"/>
      <c r="AB40" s="641"/>
      <c r="AC40" s="641"/>
      <c r="AD40" s="641"/>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41" t="str">
        <f t="shared" si="2"/>
        <v/>
      </c>
      <c r="U41" s="641"/>
      <c r="V41" s="641"/>
      <c r="W41" s="641"/>
      <c r="X41" s="641"/>
      <c r="Y41" s="641"/>
      <c r="Z41" s="641"/>
      <c r="AA41" s="641"/>
      <c r="AB41" s="641"/>
      <c r="AC41" s="641"/>
      <c r="AD41" s="641"/>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41" t="str">
        <f t="shared" si="2"/>
        <v/>
      </c>
      <c r="U42" s="641"/>
      <c r="V42" s="641"/>
      <c r="W42" s="641"/>
      <c r="X42" s="641"/>
      <c r="Y42" s="641"/>
      <c r="Z42" s="641"/>
      <c r="AA42" s="641"/>
      <c r="AB42" s="641"/>
      <c r="AC42" s="641"/>
      <c r="AD42" s="641"/>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41" t="str">
        <f t="shared" si="2"/>
        <v/>
      </c>
      <c r="U43" s="641"/>
      <c r="V43" s="641"/>
      <c r="W43" s="641"/>
      <c r="X43" s="641"/>
      <c r="Y43" s="641"/>
      <c r="Z43" s="641"/>
      <c r="AA43" s="641"/>
      <c r="AB43" s="641"/>
      <c r="AC43" s="641"/>
      <c r="AD43" s="641"/>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41" t="str">
        <f t="shared" si="2"/>
        <v/>
      </c>
      <c r="U44" s="641"/>
      <c r="V44" s="641"/>
      <c r="W44" s="641"/>
      <c r="X44" s="641"/>
      <c r="Y44" s="641"/>
      <c r="Z44" s="641"/>
      <c r="AA44" s="641"/>
      <c r="AB44" s="641"/>
      <c r="AC44" s="641"/>
      <c r="AD44" s="641"/>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41" t="str">
        <f t="shared" si="2"/>
        <v/>
      </c>
      <c r="U45" s="641"/>
      <c r="V45" s="641"/>
      <c r="W45" s="641"/>
      <c r="X45" s="641"/>
      <c r="Y45" s="641"/>
      <c r="Z45" s="641"/>
      <c r="AA45" s="641"/>
      <c r="AB45" s="641"/>
      <c r="AC45" s="641"/>
      <c r="AD45" s="641"/>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41" t="str">
        <f t="shared" si="2"/>
        <v/>
      </c>
      <c r="U46" s="641"/>
      <c r="V46" s="641"/>
      <c r="W46" s="641"/>
      <c r="X46" s="641"/>
      <c r="Y46" s="641"/>
      <c r="Z46" s="641"/>
      <c r="AA46" s="641"/>
      <c r="AB46" s="641"/>
      <c r="AC46" s="641"/>
      <c r="AD46" s="641"/>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41" t="str">
        <f t="shared" si="2"/>
        <v/>
      </c>
      <c r="U47" s="641"/>
      <c r="V47" s="641"/>
      <c r="W47" s="641"/>
      <c r="X47" s="641"/>
      <c r="Y47" s="641"/>
      <c r="Z47" s="641"/>
      <c r="AA47" s="641"/>
      <c r="AB47" s="641"/>
      <c r="AC47" s="641"/>
      <c r="AD47" s="641"/>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41" t="str">
        <f t="shared" si="2"/>
        <v/>
      </c>
      <c r="U48" s="641"/>
      <c r="V48" s="641"/>
      <c r="W48" s="641"/>
      <c r="X48" s="641"/>
      <c r="Y48" s="641"/>
      <c r="Z48" s="641"/>
      <c r="AA48" s="641"/>
      <c r="AB48" s="641"/>
      <c r="AC48" s="641"/>
      <c r="AD48" s="641"/>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41" t="str">
        <f t="shared" si="2"/>
        <v/>
      </c>
      <c r="U49" s="641"/>
      <c r="V49" s="641"/>
      <c r="W49" s="641"/>
      <c r="X49" s="641"/>
      <c r="Y49" s="641"/>
      <c r="Z49" s="641"/>
      <c r="AA49" s="641"/>
      <c r="AB49" s="641"/>
      <c r="AC49" s="641"/>
      <c r="AD49" s="641"/>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41" t="str">
        <f t="shared" si="2"/>
        <v/>
      </c>
      <c r="U50" s="641"/>
      <c r="V50" s="641"/>
      <c r="W50" s="641"/>
      <c r="X50" s="641"/>
      <c r="Y50" s="641"/>
      <c r="Z50" s="641"/>
      <c r="AA50" s="641"/>
      <c r="AB50" s="641"/>
      <c r="AC50" s="641"/>
      <c r="AD50" s="641"/>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41" t="str">
        <f t="shared" si="2"/>
        <v/>
      </c>
      <c r="U51" s="641"/>
      <c r="V51" s="641"/>
      <c r="W51" s="641"/>
      <c r="X51" s="641"/>
      <c r="Y51" s="641"/>
      <c r="Z51" s="641"/>
      <c r="AA51" s="641"/>
      <c r="AB51" s="641"/>
      <c r="AC51" s="641"/>
      <c r="AD51" s="641"/>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41" t="str">
        <f t="shared" si="2"/>
        <v/>
      </c>
      <c r="U52" s="641"/>
      <c r="V52" s="641"/>
      <c r="W52" s="641"/>
      <c r="X52" s="641"/>
      <c r="Y52" s="641"/>
      <c r="Z52" s="641"/>
      <c r="AA52" s="641"/>
      <c r="AB52" s="641"/>
      <c r="AC52" s="641"/>
      <c r="AD52" s="641"/>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41" t="str">
        <f t="shared" si="2"/>
        <v/>
      </c>
      <c r="U53" s="641"/>
      <c r="V53" s="641"/>
      <c r="W53" s="641"/>
      <c r="X53" s="641"/>
      <c r="Y53" s="641"/>
      <c r="Z53" s="641"/>
      <c r="AA53" s="641"/>
      <c r="AB53" s="641"/>
      <c r="AC53" s="641"/>
      <c r="AD53" s="641"/>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41" t="str">
        <f t="shared" si="2"/>
        <v/>
      </c>
      <c r="U54" s="641"/>
      <c r="V54" s="641"/>
      <c r="W54" s="641"/>
      <c r="X54" s="641"/>
      <c r="Y54" s="641"/>
      <c r="Z54" s="641"/>
      <c r="AA54" s="641"/>
      <c r="AB54" s="641"/>
      <c r="AC54" s="641"/>
      <c r="AD54" s="641"/>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41" t="str">
        <f t="shared" si="2"/>
        <v/>
      </c>
      <c r="U55" s="641"/>
      <c r="V55" s="641"/>
      <c r="W55" s="641"/>
      <c r="X55" s="641"/>
      <c r="Y55" s="641"/>
      <c r="Z55" s="641"/>
      <c r="AA55" s="641"/>
      <c r="AB55" s="641"/>
      <c r="AC55" s="641"/>
      <c r="AD55" s="641"/>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41" t="str">
        <f t="shared" si="2"/>
        <v/>
      </c>
      <c r="U56" s="641"/>
      <c r="V56" s="641"/>
      <c r="W56" s="641"/>
      <c r="X56" s="641"/>
      <c r="Y56" s="641"/>
      <c r="Z56" s="641"/>
      <c r="AA56" s="641"/>
      <c r="AB56" s="641"/>
      <c r="AC56" s="641"/>
      <c r="AD56" s="641"/>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41" t="str">
        <f t="shared" si="2"/>
        <v/>
      </c>
      <c r="U57" s="641"/>
      <c r="V57" s="641"/>
      <c r="W57" s="641"/>
      <c r="X57" s="641"/>
      <c r="Y57" s="641"/>
      <c r="Z57" s="641"/>
      <c r="AA57" s="641"/>
      <c r="AB57" s="641"/>
      <c r="AC57" s="641"/>
      <c r="AD57" s="641"/>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41" t="str">
        <f t="shared" si="2"/>
        <v/>
      </c>
      <c r="U58" s="641"/>
      <c r="V58" s="641"/>
      <c r="W58" s="641"/>
      <c r="X58" s="641"/>
      <c r="Y58" s="641"/>
      <c r="Z58" s="641"/>
      <c r="AA58" s="641"/>
      <c r="AB58" s="641"/>
      <c r="AC58" s="641"/>
      <c r="AD58" s="641"/>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41" t="str">
        <f t="shared" si="2"/>
        <v/>
      </c>
      <c r="U59" s="641"/>
      <c r="V59" s="641"/>
      <c r="W59" s="641"/>
      <c r="X59" s="641"/>
      <c r="Y59" s="641"/>
      <c r="Z59" s="641"/>
      <c r="AA59" s="641"/>
      <c r="AB59" s="641"/>
      <c r="AC59" s="641"/>
      <c r="AD59" s="641"/>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41" t="str">
        <f t="shared" si="2"/>
        <v/>
      </c>
      <c r="U60" s="641"/>
      <c r="V60" s="641"/>
      <c r="W60" s="641"/>
      <c r="X60" s="641"/>
      <c r="Y60" s="641"/>
      <c r="Z60" s="641"/>
      <c r="AA60" s="641"/>
      <c r="AB60" s="641"/>
      <c r="AC60" s="641"/>
      <c r="AD60" s="641"/>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41" t="str">
        <f t="shared" si="2"/>
        <v/>
      </c>
      <c r="U61" s="641"/>
      <c r="V61" s="641"/>
      <c r="W61" s="641"/>
      <c r="X61" s="641"/>
      <c r="Y61" s="641"/>
      <c r="Z61" s="641"/>
      <c r="AA61" s="641"/>
      <c r="AB61" s="641"/>
      <c r="AC61" s="641"/>
      <c r="AD61" s="641"/>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41" t="str">
        <f t="shared" si="2"/>
        <v/>
      </c>
      <c r="U62" s="641"/>
      <c r="V62" s="641"/>
      <c r="W62" s="641"/>
      <c r="X62" s="641"/>
      <c r="Y62" s="641"/>
      <c r="Z62" s="641"/>
      <c r="AA62" s="641"/>
      <c r="AB62" s="641"/>
      <c r="AC62" s="641"/>
      <c r="AD62" s="641"/>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41" t="str">
        <f t="shared" si="2"/>
        <v/>
      </c>
      <c r="U63" s="641"/>
      <c r="V63" s="641"/>
      <c r="W63" s="641"/>
      <c r="X63" s="641"/>
      <c r="Y63" s="641"/>
      <c r="Z63" s="641"/>
      <c r="AA63" s="641"/>
      <c r="AB63" s="641"/>
      <c r="AC63" s="641"/>
      <c r="AD63" s="641"/>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41" t="str">
        <f t="shared" si="2"/>
        <v/>
      </c>
      <c r="U64" s="641"/>
      <c r="V64" s="641"/>
      <c r="W64" s="641"/>
      <c r="X64" s="641"/>
      <c r="Y64" s="641"/>
      <c r="Z64" s="641"/>
      <c r="AA64" s="641"/>
      <c r="AB64" s="641"/>
      <c r="AC64" s="641"/>
      <c r="AD64" s="641"/>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41" t="str">
        <f t="shared" si="2"/>
        <v/>
      </c>
      <c r="U65" s="641"/>
      <c r="V65" s="641"/>
      <c r="W65" s="641"/>
      <c r="X65" s="641"/>
      <c r="Y65" s="641"/>
      <c r="Z65" s="641"/>
      <c r="AA65" s="641"/>
      <c r="AB65" s="641"/>
      <c r="AC65" s="641"/>
      <c r="AD65" s="641"/>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41" t="str">
        <f t="shared" si="2"/>
        <v/>
      </c>
      <c r="U66" s="641"/>
      <c r="V66" s="641"/>
      <c r="W66" s="641"/>
      <c r="X66" s="641"/>
      <c r="Y66" s="641"/>
      <c r="Z66" s="641"/>
      <c r="AA66" s="641"/>
      <c r="AB66" s="641"/>
      <c r="AC66" s="641"/>
      <c r="AD66" s="641"/>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41" t="str">
        <f t="shared" si="2"/>
        <v/>
      </c>
      <c r="U67" s="641"/>
      <c r="V67" s="641"/>
      <c r="W67" s="641"/>
      <c r="X67" s="641"/>
      <c r="Y67" s="641"/>
      <c r="Z67" s="641"/>
      <c r="AA67" s="641"/>
      <c r="AB67" s="641"/>
      <c r="AC67" s="641"/>
      <c r="AD67" s="641"/>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41" t="str">
        <f t="shared" si="2"/>
        <v/>
      </c>
      <c r="U68" s="641"/>
      <c r="V68" s="641"/>
      <c r="W68" s="641"/>
      <c r="X68" s="641"/>
      <c r="Y68" s="641"/>
      <c r="Z68" s="641"/>
      <c r="AA68" s="641"/>
      <c r="AB68" s="641"/>
      <c r="AC68" s="641"/>
      <c r="AD68" s="641"/>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41" t="str">
        <f t="shared" si="2"/>
        <v/>
      </c>
      <c r="U69" s="641"/>
      <c r="V69" s="641"/>
      <c r="W69" s="641"/>
      <c r="X69" s="641"/>
      <c r="Y69" s="641"/>
      <c r="Z69" s="641"/>
      <c r="AA69" s="641"/>
      <c r="AB69" s="641"/>
      <c r="AC69" s="641"/>
      <c r="AD69" s="641"/>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41" t="str">
        <f t="shared" si="2"/>
        <v/>
      </c>
      <c r="U70" s="641"/>
      <c r="V70" s="641"/>
      <c r="W70" s="641"/>
      <c r="X70" s="641"/>
      <c r="Y70" s="641"/>
      <c r="Z70" s="641"/>
      <c r="AA70" s="641"/>
      <c r="AB70" s="641"/>
      <c r="AC70" s="641"/>
      <c r="AD70" s="641"/>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41" t="str">
        <f t="shared" si="2"/>
        <v/>
      </c>
      <c r="U71" s="641"/>
      <c r="V71" s="641"/>
      <c r="W71" s="641"/>
      <c r="X71" s="641"/>
      <c r="Y71" s="641"/>
      <c r="Z71" s="641"/>
      <c r="AA71" s="641"/>
      <c r="AB71" s="641"/>
      <c r="AC71" s="641"/>
      <c r="AD71" s="641"/>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41" t="str">
        <f t="shared" si="2"/>
        <v/>
      </c>
      <c r="U72" s="641"/>
      <c r="V72" s="641"/>
      <c r="W72" s="641"/>
      <c r="X72" s="641"/>
      <c r="Y72" s="641"/>
      <c r="Z72" s="641"/>
      <c r="AA72" s="641"/>
      <c r="AB72" s="641"/>
      <c r="AC72" s="641"/>
      <c r="AD72" s="641"/>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41" t="str">
        <f t="shared" si="2"/>
        <v/>
      </c>
      <c r="U73" s="641"/>
      <c r="V73" s="641"/>
      <c r="W73" s="641"/>
      <c r="X73" s="641"/>
      <c r="Y73" s="641"/>
      <c r="Z73" s="641"/>
      <c r="AA73" s="641"/>
      <c r="AB73" s="641"/>
      <c r="AC73" s="641"/>
      <c r="AD73" s="641"/>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41" t="str">
        <f t="shared" si="2"/>
        <v/>
      </c>
      <c r="U74" s="641"/>
      <c r="V74" s="641"/>
      <c r="W74" s="641"/>
      <c r="X74" s="641"/>
      <c r="Y74" s="641"/>
      <c r="Z74" s="641"/>
      <c r="AA74" s="641"/>
      <c r="AB74" s="641"/>
      <c r="AC74" s="641"/>
      <c r="AD74" s="641"/>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41" t="str">
        <f t="shared" si="2"/>
        <v/>
      </c>
      <c r="U75" s="641"/>
      <c r="V75" s="641"/>
      <c r="W75" s="641"/>
      <c r="X75" s="641"/>
      <c r="Y75" s="641"/>
      <c r="Z75" s="641"/>
      <c r="AA75" s="641"/>
      <c r="AB75" s="641"/>
      <c r="AC75" s="641"/>
      <c r="AD75" s="641"/>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41" t="str">
        <f t="shared" ref="T76:T110" si="10">IF(AND(L76&lt;&gt;"",AG76="×"),"！複数の交付対象月を選んでいる、交付対象月が選ばれていない又は補助金を申請予定でないのに交付対象月が選ばれています。", "")</f>
        <v/>
      </c>
      <c r="U76" s="641"/>
      <c r="V76" s="641"/>
      <c r="W76" s="641"/>
      <c r="X76" s="641"/>
      <c r="Y76" s="641"/>
      <c r="Z76" s="641"/>
      <c r="AA76" s="641"/>
      <c r="AB76" s="641"/>
      <c r="AC76" s="641"/>
      <c r="AD76" s="641"/>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41" t="str">
        <f t="shared" si="10"/>
        <v/>
      </c>
      <c r="U77" s="641"/>
      <c r="V77" s="641"/>
      <c r="W77" s="641"/>
      <c r="X77" s="641"/>
      <c r="Y77" s="641"/>
      <c r="Z77" s="641"/>
      <c r="AA77" s="641"/>
      <c r="AB77" s="641"/>
      <c r="AC77" s="641"/>
      <c r="AD77" s="641"/>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41" t="str">
        <f t="shared" si="10"/>
        <v/>
      </c>
      <c r="U78" s="641"/>
      <c r="V78" s="641"/>
      <c r="W78" s="641"/>
      <c r="X78" s="641"/>
      <c r="Y78" s="641"/>
      <c r="Z78" s="641"/>
      <c r="AA78" s="641"/>
      <c r="AB78" s="641"/>
      <c r="AC78" s="641"/>
      <c r="AD78" s="641"/>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41" t="str">
        <f t="shared" si="10"/>
        <v/>
      </c>
      <c r="U79" s="641"/>
      <c r="V79" s="641"/>
      <c r="W79" s="641"/>
      <c r="X79" s="641"/>
      <c r="Y79" s="641"/>
      <c r="Z79" s="641"/>
      <c r="AA79" s="641"/>
      <c r="AB79" s="641"/>
      <c r="AC79" s="641"/>
      <c r="AD79" s="641"/>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41" t="str">
        <f t="shared" si="10"/>
        <v/>
      </c>
      <c r="U80" s="641"/>
      <c r="V80" s="641"/>
      <c r="W80" s="641"/>
      <c r="X80" s="641"/>
      <c r="Y80" s="641"/>
      <c r="Z80" s="641"/>
      <c r="AA80" s="641"/>
      <c r="AB80" s="641"/>
      <c r="AC80" s="641"/>
      <c r="AD80" s="641"/>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41" t="str">
        <f t="shared" si="10"/>
        <v/>
      </c>
      <c r="U81" s="641"/>
      <c r="V81" s="641"/>
      <c r="W81" s="641"/>
      <c r="X81" s="641"/>
      <c r="Y81" s="641"/>
      <c r="Z81" s="641"/>
      <c r="AA81" s="641"/>
      <c r="AB81" s="641"/>
      <c r="AC81" s="641"/>
      <c r="AD81" s="641"/>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41" t="str">
        <f t="shared" si="10"/>
        <v/>
      </c>
      <c r="U82" s="641"/>
      <c r="V82" s="641"/>
      <c r="W82" s="641"/>
      <c r="X82" s="641"/>
      <c r="Y82" s="641"/>
      <c r="Z82" s="641"/>
      <c r="AA82" s="641"/>
      <c r="AB82" s="641"/>
      <c r="AC82" s="641"/>
      <c r="AD82" s="641"/>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41" t="str">
        <f t="shared" si="10"/>
        <v/>
      </c>
      <c r="U83" s="641"/>
      <c r="V83" s="641"/>
      <c r="W83" s="641"/>
      <c r="X83" s="641"/>
      <c r="Y83" s="641"/>
      <c r="Z83" s="641"/>
      <c r="AA83" s="641"/>
      <c r="AB83" s="641"/>
      <c r="AC83" s="641"/>
      <c r="AD83" s="641"/>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41" t="str">
        <f t="shared" si="10"/>
        <v/>
      </c>
      <c r="U84" s="641"/>
      <c r="V84" s="641"/>
      <c r="W84" s="641"/>
      <c r="X84" s="641"/>
      <c r="Y84" s="641"/>
      <c r="Z84" s="641"/>
      <c r="AA84" s="641"/>
      <c r="AB84" s="641"/>
      <c r="AC84" s="641"/>
      <c r="AD84" s="641"/>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41" t="str">
        <f t="shared" si="10"/>
        <v/>
      </c>
      <c r="U85" s="641"/>
      <c r="V85" s="641"/>
      <c r="W85" s="641"/>
      <c r="X85" s="641"/>
      <c r="Y85" s="641"/>
      <c r="Z85" s="641"/>
      <c r="AA85" s="641"/>
      <c r="AB85" s="641"/>
      <c r="AC85" s="641"/>
      <c r="AD85" s="641"/>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41" t="str">
        <f t="shared" si="10"/>
        <v/>
      </c>
      <c r="U86" s="641"/>
      <c r="V86" s="641"/>
      <c r="W86" s="641"/>
      <c r="X86" s="641"/>
      <c r="Y86" s="641"/>
      <c r="Z86" s="641"/>
      <c r="AA86" s="641"/>
      <c r="AB86" s="641"/>
      <c r="AC86" s="641"/>
      <c r="AD86" s="641"/>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41" t="str">
        <f t="shared" si="10"/>
        <v/>
      </c>
      <c r="U87" s="641"/>
      <c r="V87" s="641"/>
      <c r="W87" s="641"/>
      <c r="X87" s="641"/>
      <c r="Y87" s="641"/>
      <c r="Z87" s="641"/>
      <c r="AA87" s="641"/>
      <c r="AB87" s="641"/>
      <c r="AC87" s="641"/>
      <c r="AD87" s="641"/>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41" t="str">
        <f t="shared" si="10"/>
        <v/>
      </c>
      <c r="U88" s="641"/>
      <c r="V88" s="641"/>
      <c r="W88" s="641"/>
      <c r="X88" s="641"/>
      <c r="Y88" s="641"/>
      <c r="Z88" s="641"/>
      <c r="AA88" s="641"/>
      <c r="AB88" s="641"/>
      <c r="AC88" s="641"/>
      <c r="AD88" s="641"/>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41" t="str">
        <f t="shared" si="10"/>
        <v/>
      </c>
      <c r="U89" s="641"/>
      <c r="V89" s="641"/>
      <c r="W89" s="641"/>
      <c r="X89" s="641"/>
      <c r="Y89" s="641"/>
      <c r="Z89" s="641"/>
      <c r="AA89" s="641"/>
      <c r="AB89" s="641"/>
      <c r="AC89" s="641"/>
      <c r="AD89" s="641"/>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41" t="str">
        <f t="shared" si="10"/>
        <v/>
      </c>
      <c r="U90" s="641"/>
      <c r="V90" s="641"/>
      <c r="W90" s="641"/>
      <c r="X90" s="641"/>
      <c r="Y90" s="641"/>
      <c r="Z90" s="641"/>
      <c r="AA90" s="641"/>
      <c r="AB90" s="641"/>
      <c r="AC90" s="641"/>
      <c r="AD90" s="641"/>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41" t="str">
        <f t="shared" si="10"/>
        <v/>
      </c>
      <c r="U91" s="641"/>
      <c r="V91" s="641"/>
      <c r="W91" s="641"/>
      <c r="X91" s="641"/>
      <c r="Y91" s="641"/>
      <c r="Z91" s="641"/>
      <c r="AA91" s="641"/>
      <c r="AB91" s="641"/>
      <c r="AC91" s="641"/>
      <c r="AD91" s="641"/>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41" t="str">
        <f t="shared" si="10"/>
        <v/>
      </c>
      <c r="U92" s="641"/>
      <c r="V92" s="641"/>
      <c r="W92" s="641"/>
      <c r="X92" s="641"/>
      <c r="Y92" s="641"/>
      <c r="Z92" s="641"/>
      <c r="AA92" s="641"/>
      <c r="AB92" s="641"/>
      <c r="AC92" s="641"/>
      <c r="AD92" s="641"/>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41" t="str">
        <f t="shared" si="10"/>
        <v/>
      </c>
      <c r="U93" s="641"/>
      <c r="V93" s="641"/>
      <c r="W93" s="641"/>
      <c r="X93" s="641"/>
      <c r="Y93" s="641"/>
      <c r="Z93" s="641"/>
      <c r="AA93" s="641"/>
      <c r="AB93" s="641"/>
      <c r="AC93" s="641"/>
      <c r="AD93" s="641"/>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41" t="str">
        <f t="shared" si="10"/>
        <v/>
      </c>
      <c r="U94" s="641"/>
      <c r="V94" s="641"/>
      <c r="W94" s="641"/>
      <c r="X94" s="641"/>
      <c r="Y94" s="641"/>
      <c r="Z94" s="641"/>
      <c r="AA94" s="641"/>
      <c r="AB94" s="641"/>
      <c r="AC94" s="641"/>
      <c r="AD94" s="641"/>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41" t="str">
        <f t="shared" si="10"/>
        <v/>
      </c>
      <c r="U95" s="641"/>
      <c r="V95" s="641"/>
      <c r="W95" s="641"/>
      <c r="X95" s="641"/>
      <c r="Y95" s="641"/>
      <c r="Z95" s="641"/>
      <c r="AA95" s="641"/>
      <c r="AB95" s="641"/>
      <c r="AC95" s="641"/>
      <c r="AD95" s="641"/>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41" t="str">
        <f t="shared" si="10"/>
        <v/>
      </c>
      <c r="U96" s="641"/>
      <c r="V96" s="641"/>
      <c r="W96" s="641"/>
      <c r="X96" s="641"/>
      <c r="Y96" s="641"/>
      <c r="Z96" s="641"/>
      <c r="AA96" s="641"/>
      <c r="AB96" s="641"/>
      <c r="AC96" s="641"/>
      <c r="AD96" s="641"/>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41" t="str">
        <f t="shared" si="10"/>
        <v/>
      </c>
      <c r="U97" s="641"/>
      <c r="V97" s="641"/>
      <c r="W97" s="641"/>
      <c r="X97" s="641"/>
      <c r="Y97" s="641"/>
      <c r="Z97" s="641"/>
      <c r="AA97" s="641"/>
      <c r="AB97" s="641"/>
      <c r="AC97" s="641"/>
      <c r="AD97" s="641"/>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41" t="str">
        <f t="shared" si="10"/>
        <v/>
      </c>
      <c r="U98" s="641"/>
      <c r="V98" s="641"/>
      <c r="W98" s="641"/>
      <c r="X98" s="641"/>
      <c r="Y98" s="641"/>
      <c r="Z98" s="641"/>
      <c r="AA98" s="641"/>
      <c r="AB98" s="641"/>
      <c r="AC98" s="641"/>
      <c r="AD98" s="641"/>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41" t="str">
        <f t="shared" si="10"/>
        <v/>
      </c>
      <c r="U99" s="641"/>
      <c r="V99" s="641"/>
      <c r="W99" s="641"/>
      <c r="X99" s="641"/>
      <c r="Y99" s="641"/>
      <c r="Z99" s="641"/>
      <c r="AA99" s="641"/>
      <c r="AB99" s="641"/>
      <c r="AC99" s="641"/>
      <c r="AD99" s="641"/>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41" t="str">
        <f t="shared" si="10"/>
        <v/>
      </c>
      <c r="U100" s="641"/>
      <c r="V100" s="641"/>
      <c r="W100" s="641"/>
      <c r="X100" s="641"/>
      <c r="Y100" s="641"/>
      <c r="Z100" s="641"/>
      <c r="AA100" s="641"/>
      <c r="AB100" s="641"/>
      <c r="AC100" s="641"/>
      <c r="AD100" s="641"/>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41" t="str">
        <f t="shared" si="10"/>
        <v/>
      </c>
      <c r="U101" s="641"/>
      <c r="V101" s="641"/>
      <c r="W101" s="641"/>
      <c r="X101" s="641"/>
      <c r="Y101" s="641"/>
      <c r="Z101" s="641"/>
      <c r="AA101" s="641"/>
      <c r="AB101" s="641"/>
      <c r="AC101" s="641"/>
      <c r="AD101" s="641"/>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41" t="str">
        <f t="shared" si="10"/>
        <v/>
      </c>
      <c r="U102" s="641"/>
      <c r="V102" s="641"/>
      <c r="W102" s="641"/>
      <c r="X102" s="641"/>
      <c r="Y102" s="641"/>
      <c r="Z102" s="641"/>
      <c r="AA102" s="641"/>
      <c r="AB102" s="641"/>
      <c r="AC102" s="641"/>
      <c r="AD102" s="641"/>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41" t="str">
        <f t="shared" si="10"/>
        <v/>
      </c>
      <c r="U103" s="641"/>
      <c r="V103" s="641"/>
      <c r="W103" s="641"/>
      <c r="X103" s="641"/>
      <c r="Y103" s="641"/>
      <c r="Z103" s="641"/>
      <c r="AA103" s="641"/>
      <c r="AB103" s="641"/>
      <c r="AC103" s="641"/>
      <c r="AD103" s="641"/>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41" t="str">
        <f t="shared" si="10"/>
        <v/>
      </c>
      <c r="U104" s="641"/>
      <c r="V104" s="641"/>
      <c r="W104" s="641"/>
      <c r="X104" s="641"/>
      <c r="Y104" s="641"/>
      <c r="Z104" s="641"/>
      <c r="AA104" s="641"/>
      <c r="AB104" s="641"/>
      <c r="AC104" s="641"/>
      <c r="AD104" s="641"/>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41" t="str">
        <f t="shared" si="10"/>
        <v/>
      </c>
      <c r="U105" s="641"/>
      <c r="V105" s="641"/>
      <c r="W105" s="641"/>
      <c r="X105" s="641"/>
      <c r="Y105" s="641"/>
      <c r="Z105" s="641"/>
      <c r="AA105" s="641"/>
      <c r="AB105" s="641"/>
      <c r="AC105" s="641"/>
      <c r="AD105" s="641"/>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41" t="str">
        <f t="shared" si="10"/>
        <v/>
      </c>
      <c r="U106" s="641"/>
      <c r="V106" s="641"/>
      <c r="W106" s="641"/>
      <c r="X106" s="641"/>
      <c r="Y106" s="641"/>
      <c r="Z106" s="641"/>
      <c r="AA106" s="641"/>
      <c r="AB106" s="641"/>
      <c r="AC106" s="641"/>
      <c r="AD106" s="641"/>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41" t="str">
        <f t="shared" si="10"/>
        <v/>
      </c>
      <c r="U107" s="641"/>
      <c r="V107" s="641"/>
      <c r="W107" s="641"/>
      <c r="X107" s="641"/>
      <c r="Y107" s="641"/>
      <c r="Z107" s="641"/>
      <c r="AA107" s="641"/>
      <c r="AB107" s="641"/>
      <c r="AC107" s="641"/>
      <c r="AD107" s="641"/>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41" t="str">
        <f t="shared" si="10"/>
        <v/>
      </c>
      <c r="U108" s="641"/>
      <c r="V108" s="641"/>
      <c r="W108" s="641"/>
      <c r="X108" s="641"/>
      <c r="Y108" s="641"/>
      <c r="Z108" s="641"/>
      <c r="AA108" s="641"/>
      <c r="AB108" s="641"/>
      <c r="AC108" s="641"/>
      <c r="AD108" s="641"/>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41" t="str">
        <f t="shared" si="10"/>
        <v/>
      </c>
      <c r="U109" s="641"/>
      <c r="V109" s="641"/>
      <c r="W109" s="641"/>
      <c r="X109" s="641"/>
      <c r="Y109" s="641"/>
      <c r="Z109" s="641"/>
      <c r="AA109" s="641"/>
      <c r="AB109" s="641"/>
      <c r="AC109" s="641"/>
      <c r="AD109" s="641"/>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41" t="str">
        <f t="shared" si="10"/>
        <v/>
      </c>
      <c r="U110" s="641"/>
      <c r="V110" s="641"/>
      <c r="W110" s="641"/>
      <c r="X110" s="641"/>
      <c r="Y110" s="641"/>
      <c r="Z110" s="641"/>
      <c r="AA110" s="641"/>
      <c r="AB110" s="641"/>
      <c r="AC110" s="641"/>
      <c r="AD110" s="641"/>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10"/>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23" workbookViewId="0"/>
  </sheetViews>
  <sheetFormatPr defaultRowHeight="13.2"/>
  <cols>
    <col min="2" max="2" width="15.6640625" style="22" customWidth="1"/>
    <col min="3" max="3" width="6.6640625" customWidth="1"/>
    <col min="4" max="4" width="169.6640625" bestFit="1" customWidth="1"/>
  </cols>
  <sheetData>
    <row r="1" spans="1:4">
      <c r="A1" t="s">
        <v>2140</v>
      </c>
    </row>
    <row r="2" spans="1:4">
      <c r="B2" s="331" t="s">
        <v>39</v>
      </c>
      <c r="C2" s="677" t="s">
        <v>40</v>
      </c>
      <c r="D2" s="678"/>
    </row>
    <row r="3" spans="1:4" ht="30" customHeight="1">
      <c r="B3" s="632" t="s">
        <v>2124</v>
      </c>
      <c r="C3" s="366"/>
      <c r="D3" s="332" t="s">
        <v>41</v>
      </c>
    </row>
    <row r="4" spans="1:4" ht="30" customHeight="1">
      <c r="B4" s="632"/>
      <c r="C4" s="366"/>
      <c r="D4" s="332" t="s">
        <v>42</v>
      </c>
    </row>
    <row r="5" spans="1:4" ht="30" customHeight="1">
      <c r="B5" s="632"/>
      <c r="C5" s="366"/>
      <c r="D5" s="332" t="s">
        <v>2125</v>
      </c>
    </row>
    <row r="6" spans="1:4" ht="30" customHeight="1">
      <c r="B6" s="632"/>
      <c r="C6" s="366"/>
      <c r="D6" s="332" t="s">
        <v>43</v>
      </c>
    </row>
    <row r="7" spans="1:4" ht="30" customHeight="1">
      <c r="B7" s="632" t="s">
        <v>2126</v>
      </c>
      <c r="C7" s="366"/>
      <c r="D7" s="331" t="s">
        <v>2134</v>
      </c>
    </row>
    <row r="8" spans="1:4" ht="30" customHeight="1">
      <c r="B8" s="632"/>
      <c r="C8" s="366"/>
      <c r="D8" s="332" t="s">
        <v>2127</v>
      </c>
    </row>
    <row r="9" spans="1:4" ht="30" customHeight="1">
      <c r="B9" s="632"/>
      <c r="C9" s="366"/>
      <c r="D9" s="332" t="s">
        <v>2128</v>
      </c>
    </row>
    <row r="10" spans="1:4" ht="30" customHeight="1">
      <c r="B10" s="632"/>
      <c r="C10" s="366"/>
      <c r="D10" s="332" t="s">
        <v>44</v>
      </c>
    </row>
    <row r="11" spans="1:4" ht="30" customHeight="1">
      <c r="B11" s="632" t="s">
        <v>2123</v>
      </c>
      <c r="C11" s="366"/>
      <c r="D11" s="332" t="s">
        <v>45</v>
      </c>
    </row>
    <row r="12" spans="1:4" ht="30" customHeight="1">
      <c r="B12" s="632"/>
      <c r="C12" s="366"/>
      <c r="D12" s="332" t="s">
        <v>46</v>
      </c>
    </row>
    <row r="13" spans="1:4" ht="30" customHeight="1">
      <c r="B13" s="632"/>
      <c r="C13" s="366"/>
      <c r="D13" s="331" t="s">
        <v>2135</v>
      </c>
    </row>
    <row r="14" spans="1:4" ht="30" customHeight="1">
      <c r="B14" s="632"/>
      <c r="C14" s="366"/>
      <c r="D14" s="331" t="s">
        <v>47</v>
      </c>
    </row>
    <row r="15" spans="1:4" ht="30" customHeight="1">
      <c r="B15" s="632"/>
      <c r="C15" s="366"/>
      <c r="D15" s="332" t="s">
        <v>48</v>
      </c>
    </row>
    <row r="16" spans="1:4" ht="30" customHeight="1">
      <c r="B16" s="632" t="s">
        <v>2122</v>
      </c>
      <c r="C16" s="366"/>
      <c r="D16" s="332" t="s">
        <v>49</v>
      </c>
    </row>
    <row r="17" spans="2:4" ht="30" customHeight="1">
      <c r="B17" s="632"/>
      <c r="C17" s="366"/>
      <c r="D17" s="332" t="s">
        <v>50</v>
      </c>
    </row>
    <row r="18" spans="2:4" ht="30" customHeight="1">
      <c r="B18" s="632"/>
      <c r="C18" s="366"/>
      <c r="D18" s="332" t="s">
        <v>2131</v>
      </c>
    </row>
    <row r="19" spans="2:4" ht="30" customHeight="1">
      <c r="B19" s="632"/>
      <c r="C19" s="366"/>
      <c r="D19" s="332" t="s">
        <v>51</v>
      </c>
    </row>
    <row r="20" spans="2:4" ht="30" customHeight="1">
      <c r="B20" s="632" t="s">
        <v>2121</v>
      </c>
      <c r="C20" s="366"/>
      <c r="D20" s="332" t="s">
        <v>52</v>
      </c>
    </row>
    <row r="21" spans="2:4" ht="30" customHeight="1">
      <c r="B21" s="632"/>
      <c r="C21" s="366"/>
      <c r="D21" s="332" t="s">
        <v>2133</v>
      </c>
    </row>
    <row r="22" spans="2:4" ht="30" customHeight="1">
      <c r="B22" s="632"/>
      <c r="C22" s="366"/>
      <c r="D22" s="332" t="s">
        <v>53</v>
      </c>
    </row>
    <row r="23" spans="2:4" ht="30" customHeight="1">
      <c r="B23" s="632"/>
      <c r="C23" s="366"/>
      <c r="D23" s="332" t="s">
        <v>54</v>
      </c>
    </row>
    <row r="24" spans="2:4" ht="30" customHeight="1">
      <c r="B24" s="632"/>
      <c r="C24" s="366"/>
      <c r="D24" s="332" t="s">
        <v>2132</v>
      </c>
    </row>
    <row r="25" spans="2:4" ht="30" customHeight="1">
      <c r="B25" s="632"/>
      <c r="C25" s="366"/>
      <c r="D25" s="331" t="s">
        <v>2136</v>
      </c>
    </row>
    <row r="26" spans="2:4" ht="30" customHeight="1">
      <c r="B26" s="632"/>
      <c r="C26" s="366"/>
      <c r="D26" s="331" t="s">
        <v>2137</v>
      </c>
    </row>
    <row r="27" spans="2:4" ht="30" customHeight="1">
      <c r="B27" s="632" t="s">
        <v>2120</v>
      </c>
      <c r="C27" s="366"/>
      <c r="D27" s="332" t="s">
        <v>2130</v>
      </c>
    </row>
    <row r="28" spans="2:4" ht="30" customHeight="1">
      <c r="B28" s="632"/>
      <c r="C28" s="366"/>
      <c r="D28" s="332" t="s">
        <v>2129</v>
      </c>
    </row>
    <row r="29" spans="2:4" ht="30" customHeight="1">
      <c r="B29" s="632"/>
      <c r="C29" s="366"/>
      <c r="D29" s="332" t="s">
        <v>55</v>
      </c>
    </row>
    <row r="30" spans="2:4" ht="30" customHeight="1">
      <c r="B30" s="632"/>
      <c r="C30" s="366"/>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10"/>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33" zoomScale="60" zoomScaleNormal="80" workbookViewId="0"/>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103</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700" t="s">
        <v>104</v>
      </c>
      <c r="C3" s="700"/>
      <c r="D3" s="700"/>
      <c r="E3" s="700"/>
      <c r="F3" s="700"/>
      <c r="G3" s="700"/>
      <c r="H3" s="700"/>
      <c r="I3" s="700"/>
      <c r="J3" s="232"/>
    </row>
    <row r="4" spans="1:10" s="233" customFormat="1" ht="25.2" customHeight="1">
      <c r="A4" s="232"/>
      <c r="B4" s="684" t="s">
        <v>105</v>
      </c>
      <c r="C4" s="684"/>
      <c r="D4" s="684"/>
      <c r="E4" s="684"/>
      <c r="F4" s="684"/>
      <c r="G4" s="684"/>
      <c r="H4" s="684"/>
      <c r="I4" s="684"/>
      <c r="J4" s="232"/>
    </row>
    <row r="5" spans="1:10" s="233" customFormat="1" ht="25.2" customHeight="1">
      <c r="A5" s="232"/>
      <c r="B5" s="234" t="s">
        <v>106</v>
      </c>
      <c r="C5" s="684" t="s">
        <v>107</v>
      </c>
      <c r="D5" s="684"/>
      <c r="E5" s="684"/>
      <c r="F5" s="684"/>
      <c r="G5" s="684"/>
      <c r="H5" s="684"/>
      <c r="I5" s="684"/>
      <c r="J5" s="232"/>
    </row>
    <row r="6" spans="1:10" s="233" customFormat="1" ht="25.2" customHeight="1">
      <c r="A6" s="232"/>
      <c r="B6" s="234" t="s">
        <v>108</v>
      </c>
      <c r="C6" s="684" t="s">
        <v>109</v>
      </c>
      <c r="D6" s="684"/>
      <c r="E6" s="684"/>
      <c r="F6" s="684"/>
      <c r="G6" s="684"/>
      <c r="H6" s="684"/>
      <c r="I6" s="684"/>
      <c r="J6" s="232"/>
    </row>
    <row r="7" spans="1:10" s="233" customFormat="1" ht="25.2" customHeight="1">
      <c r="A7" s="232"/>
      <c r="B7" s="234" t="s">
        <v>110</v>
      </c>
      <c r="C7" s="684" t="s">
        <v>111</v>
      </c>
      <c r="D7" s="684"/>
      <c r="E7" s="684"/>
      <c r="F7" s="684"/>
      <c r="G7" s="684"/>
      <c r="H7" s="684"/>
      <c r="I7" s="684"/>
      <c r="J7" s="232"/>
    </row>
    <row r="8" spans="1:10" s="233" customFormat="1" ht="25.2" customHeight="1">
      <c r="A8" s="232"/>
      <c r="B8" s="235"/>
      <c r="C8" s="236"/>
      <c r="D8" s="237"/>
      <c r="E8" s="237"/>
      <c r="F8" s="237"/>
      <c r="G8" s="237"/>
      <c r="H8" s="237"/>
      <c r="I8" s="237"/>
      <c r="J8" s="232"/>
    </row>
    <row r="9" spans="1:10" s="233" customFormat="1" ht="36" customHeight="1">
      <c r="A9" s="232"/>
      <c r="B9" s="700" t="s">
        <v>112</v>
      </c>
      <c r="C9" s="700"/>
      <c r="D9" s="700"/>
      <c r="E9" s="700"/>
      <c r="F9" s="700"/>
      <c r="G9" s="700"/>
      <c r="H9" s="700"/>
      <c r="I9" s="700"/>
      <c r="J9" s="232"/>
    </row>
    <row r="10" spans="1:10" s="233" customFormat="1" ht="25.2" customHeight="1">
      <c r="A10" s="232"/>
      <c r="B10" s="684" t="s">
        <v>113</v>
      </c>
      <c r="C10" s="684"/>
      <c r="D10" s="684"/>
      <c r="E10" s="684"/>
      <c r="F10" s="684"/>
      <c r="G10" s="684"/>
      <c r="H10" s="684"/>
      <c r="I10" s="684"/>
      <c r="J10" s="232"/>
    </row>
    <row r="11" spans="1:10" s="233" customFormat="1" ht="56.4" customHeight="1">
      <c r="A11" s="232"/>
      <c r="B11" s="701" t="s">
        <v>106</v>
      </c>
      <c r="C11" s="683" t="s">
        <v>114</v>
      </c>
      <c r="D11" s="683"/>
      <c r="E11" s="683"/>
      <c r="F11" s="683"/>
      <c r="G11" s="683"/>
      <c r="H11" s="683"/>
      <c r="I11" s="683"/>
      <c r="J11" s="232"/>
    </row>
    <row r="12" spans="1:10" s="233" customFormat="1" ht="54.6" customHeight="1">
      <c r="A12" s="232"/>
      <c r="B12" s="701"/>
      <c r="C12" s="686" t="s">
        <v>115</v>
      </c>
      <c r="D12" s="234" t="s">
        <v>36</v>
      </c>
      <c r="E12" s="683" t="s">
        <v>116</v>
      </c>
      <c r="F12" s="683"/>
      <c r="G12" s="683"/>
      <c r="H12" s="683"/>
      <c r="I12" s="683"/>
    </row>
    <row r="13" spans="1:10" s="233" customFormat="1" ht="32.4" customHeight="1">
      <c r="A13" s="232"/>
      <c r="B13" s="701"/>
      <c r="C13" s="686"/>
      <c r="D13" s="234" t="s">
        <v>37</v>
      </c>
      <c r="E13" s="683" t="s">
        <v>117</v>
      </c>
      <c r="F13" s="683"/>
      <c r="G13" s="683"/>
      <c r="H13" s="683"/>
      <c r="I13" s="683"/>
    </row>
    <row r="14" spans="1:10" s="233" customFormat="1" ht="25.2" customHeight="1">
      <c r="A14" s="232"/>
      <c r="B14" s="234" t="s">
        <v>108</v>
      </c>
      <c r="C14" s="684" t="s">
        <v>118</v>
      </c>
      <c r="D14" s="684"/>
      <c r="E14" s="684"/>
      <c r="F14" s="684"/>
      <c r="G14" s="684"/>
      <c r="H14" s="684"/>
      <c r="I14" s="684"/>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119</v>
      </c>
      <c r="C16" s="236"/>
      <c r="D16" s="236"/>
      <c r="E16" s="236"/>
      <c r="F16" s="236"/>
      <c r="G16" s="236"/>
      <c r="H16" s="236"/>
      <c r="I16" s="236"/>
      <c r="J16" s="238"/>
    </row>
    <row r="17" spans="1:10" s="233" customFormat="1" ht="25.2" customHeight="1">
      <c r="A17" s="232"/>
      <c r="B17" s="239" t="s">
        <v>106</v>
      </c>
      <c r="C17" s="683" t="s">
        <v>120</v>
      </c>
      <c r="D17" s="683"/>
      <c r="E17" s="683"/>
      <c r="F17" s="683"/>
      <c r="G17" s="683"/>
      <c r="H17" s="683"/>
      <c r="I17" s="683"/>
      <c r="J17" s="240"/>
    </row>
    <row r="18" spans="1:10" s="233" customFormat="1" ht="49.95" customHeight="1">
      <c r="A18" s="232"/>
      <c r="B18" s="241"/>
      <c r="C18" s="686" t="s">
        <v>121</v>
      </c>
      <c r="D18" s="234" t="s">
        <v>36</v>
      </c>
      <c r="E18" s="683" t="s">
        <v>122</v>
      </c>
      <c r="F18" s="683"/>
      <c r="G18" s="683"/>
      <c r="H18" s="683"/>
      <c r="I18" s="683"/>
    </row>
    <row r="19" spans="1:10" s="233" customFormat="1" ht="76.2" customHeight="1">
      <c r="A19" s="232"/>
      <c r="B19" s="241"/>
      <c r="C19" s="686"/>
      <c r="D19" s="234" t="s">
        <v>37</v>
      </c>
      <c r="E19" s="683" t="s">
        <v>123</v>
      </c>
      <c r="F19" s="683"/>
      <c r="G19" s="683"/>
      <c r="H19" s="683"/>
      <c r="I19" s="683"/>
    </row>
    <row r="20" spans="1:10" s="233" customFormat="1" ht="78.599999999999994" customHeight="1">
      <c r="A20" s="232"/>
      <c r="B20" s="242"/>
      <c r="C20" s="686"/>
      <c r="D20" s="234" t="s">
        <v>38</v>
      </c>
      <c r="E20" s="683" t="s">
        <v>124</v>
      </c>
      <c r="F20" s="683"/>
      <c r="G20" s="683"/>
      <c r="H20" s="683"/>
      <c r="I20" s="683"/>
    </row>
    <row r="21" spans="1:10" s="233" customFormat="1" ht="25.2" customHeight="1">
      <c r="A21" s="232"/>
      <c r="B21" s="242" t="s">
        <v>108</v>
      </c>
      <c r="C21" s="685" t="s">
        <v>118</v>
      </c>
      <c r="D21" s="685"/>
      <c r="E21" s="685"/>
      <c r="F21" s="685"/>
      <c r="G21" s="685"/>
      <c r="H21" s="685"/>
      <c r="I21" s="685"/>
      <c r="J21" s="243"/>
    </row>
    <row r="22" spans="1:10" s="233" customFormat="1" ht="25.2" customHeight="1">
      <c r="A22" s="232"/>
      <c r="B22" s="235"/>
      <c r="C22" s="238"/>
      <c r="D22" s="238"/>
      <c r="E22" s="238"/>
      <c r="F22" s="238"/>
      <c r="G22" s="238"/>
      <c r="H22" s="238"/>
      <c r="I22" s="238"/>
      <c r="J22" s="236"/>
    </row>
    <row r="23" spans="1:10" s="233" customFormat="1" ht="25.2" customHeight="1">
      <c r="A23" s="232"/>
      <c r="B23" s="248" t="s">
        <v>2114</v>
      </c>
      <c r="C23" s="236"/>
      <c r="D23" s="236"/>
      <c r="E23" s="236"/>
      <c r="F23" s="236"/>
      <c r="G23" s="236"/>
      <c r="H23" s="236"/>
      <c r="I23" s="236"/>
      <c r="J23" s="238"/>
    </row>
    <row r="24" spans="1:10" s="233" customFormat="1" ht="25.2" customHeight="1">
      <c r="A24" s="232"/>
      <c r="B24" s="691" t="s">
        <v>2115</v>
      </c>
      <c r="C24" s="692"/>
      <c r="D24" s="692"/>
      <c r="E24" s="692"/>
      <c r="F24" s="692"/>
      <c r="G24" s="692"/>
      <c r="H24" s="692"/>
      <c r="I24" s="693"/>
      <c r="J24" s="240"/>
    </row>
    <row r="25" spans="1:10" s="233" customFormat="1" ht="28.5" customHeight="1">
      <c r="A25" s="232"/>
      <c r="B25" s="694"/>
      <c r="C25" s="695"/>
      <c r="D25" s="695"/>
      <c r="E25" s="695"/>
      <c r="F25" s="695"/>
      <c r="G25" s="695"/>
      <c r="H25" s="695"/>
      <c r="I25" s="696"/>
    </row>
    <row r="26" spans="1:10" s="233" customFormat="1" ht="49.5" customHeight="1">
      <c r="A26" s="232"/>
      <c r="B26" s="694"/>
      <c r="C26" s="695"/>
      <c r="D26" s="695"/>
      <c r="E26" s="695"/>
      <c r="F26" s="695"/>
      <c r="G26" s="695"/>
      <c r="H26" s="695"/>
      <c r="I26" s="696"/>
    </row>
    <row r="27" spans="1:10" s="233" customFormat="1" ht="46.5" customHeight="1">
      <c r="A27" s="232"/>
      <c r="B27" s="697"/>
      <c r="C27" s="698"/>
      <c r="D27" s="698"/>
      <c r="E27" s="698"/>
      <c r="F27" s="698"/>
      <c r="G27" s="698"/>
      <c r="H27" s="698"/>
      <c r="I27" s="699"/>
    </row>
    <row r="28" spans="1:10" s="233" customFormat="1" ht="25.2" customHeight="1">
      <c r="A28" s="232"/>
      <c r="B28" s="235"/>
      <c r="C28" s="238"/>
      <c r="D28" s="238"/>
      <c r="E28" s="238"/>
      <c r="F28" s="238"/>
      <c r="G28" s="238"/>
      <c r="H28" s="238"/>
      <c r="I28" s="238"/>
      <c r="J28" s="236"/>
    </row>
    <row r="29" spans="1:10" ht="40.200000000000003" customHeight="1">
      <c r="A29" s="216" t="s">
        <v>125</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126</v>
      </c>
      <c r="B31" s="220"/>
      <c r="C31" s="220"/>
      <c r="D31" s="220"/>
      <c r="E31" s="220"/>
      <c r="F31" s="220"/>
      <c r="G31" s="220"/>
      <c r="H31" s="220"/>
      <c r="I31" s="220"/>
    </row>
    <row r="32" spans="1:10" ht="42">
      <c r="A32" s="222" t="s">
        <v>127</v>
      </c>
      <c r="B32" s="223" t="s">
        <v>128</v>
      </c>
      <c r="C32" s="223" t="s">
        <v>129</v>
      </c>
      <c r="D32" s="689" t="s">
        <v>130</v>
      </c>
      <c r="E32" s="690"/>
      <c r="F32" s="223" t="s">
        <v>131</v>
      </c>
      <c r="G32" s="224" t="s">
        <v>132</v>
      </c>
      <c r="H32" s="224" t="s">
        <v>133</v>
      </c>
      <c r="I32" s="224" t="s">
        <v>134</v>
      </c>
    </row>
    <row r="33" spans="1:9" ht="115.2" customHeight="1">
      <c r="A33" s="225" t="s">
        <v>135</v>
      </c>
      <c r="B33" s="226" t="s">
        <v>136</v>
      </c>
      <c r="C33" s="227" t="s">
        <v>137</v>
      </c>
      <c r="D33" s="687" t="s">
        <v>138</v>
      </c>
      <c r="E33" s="688"/>
      <c r="F33" s="227" t="s">
        <v>139</v>
      </c>
      <c r="G33" s="227" t="s">
        <v>140</v>
      </c>
      <c r="H33" s="227" t="s">
        <v>141</v>
      </c>
      <c r="I33" s="227" t="s">
        <v>142</v>
      </c>
    </row>
    <row r="34" spans="1:9" ht="145.94999999999999" customHeight="1">
      <c r="A34" s="225" t="s">
        <v>135</v>
      </c>
      <c r="B34" s="226" t="s">
        <v>143</v>
      </c>
      <c r="C34" s="227" t="s">
        <v>144</v>
      </c>
      <c r="D34" s="687" t="s">
        <v>145</v>
      </c>
      <c r="E34" s="688"/>
      <c r="F34" s="227" t="s">
        <v>146</v>
      </c>
      <c r="G34" s="227" t="s">
        <v>147</v>
      </c>
      <c r="H34" s="227" t="s">
        <v>148</v>
      </c>
      <c r="I34" s="227" t="s">
        <v>142</v>
      </c>
    </row>
    <row r="35" spans="1:9" ht="168">
      <c r="A35" s="225" t="s">
        <v>149</v>
      </c>
      <c r="B35" s="226" t="s">
        <v>150</v>
      </c>
      <c r="C35" s="227" t="s">
        <v>151</v>
      </c>
      <c r="D35" s="687" t="s">
        <v>152</v>
      </c>
      <c r="E35" s="688"/>
      <c r="F35" s="227" t="s">
        <v>153</v>
      </c>
      <c r="G35" s="227" t="s">
        <v>154</v>
      </c>
      <c r="H35" s="227" t="s">
        <v>155</v>
      </c>
      <c r="I35" s="227" t="s">
        <v>156</v>
      </c>
    </row>
    <row r="36" spans="1:9" ht="147">
      <c r="A36" s="225" t="s">
        <v>157</v>
      </c>
      <c r="B36" s="222"/>
      <c r="C36" s="227" t="s">
        <v>158</v>
      </c>
      <c r="D36" s="687" t="s">
        <v>159</v>
      </c>
      <c r="E36" s="688"/>
      <c r="F36" s="227" t="s">
        <v>160</v>
      </c>
      <c r="G36" s="227" t="s">
        <v>161</v>
      </c>
      <c r="H36" s="227" t="s">
        <v>162</v>
      </c>
      <c r="I36" s="227" t="s">
        <v>163</v>
      </c>
    </row>
    <row r="37" spans="1:9" ht="147">
      <c r="A37" s="225" t="s">
        <v>164</v>
      </c>
      <c r="B37" s="222"/>
      <c r="C37" s="227" t="s">
        <v>165</v>
      </c>
      <c r="D37" s="687" t="s">
        <v>166</v>
      </c>
      <c r="E37" s="688"/>
      <c r="F37" s="227" t="s">
        <v>167</v>
      </c>
      <c r="G37" s="227" t="s">
        <v>168</v>
      </c>
      <c r="H37" s="227" t="s">
        <v>169</v>
      </c>
      <c r="I37" s="227" t="s">
        <v>170</v>
      </c>
    </row>
    <row r="38" spans="1:9" ht="23.4">
      <c r="A38" s="679" t="s">
        <v>171</v>
      </c>
      <c r="B38" s="679"/>
      <c r="C38" s="679"/>
      <c r="D38" s="679"/>
      <c r="E38" s="679"/>
      <c r="F38" s="679"/>
      <c r="G38" s="679"/>
      <c r="H38" s="679"/>
      <c r="I38" s="679"/>
    </row>
    <row r="39" spans="1:9" ht="23.4">
      <c r="A39" s="228"/>
      <c r="B39" s="228"/>
      <c r="C39" s="228"/>
      <c r="D39" s="228"/>
      <c r="E39" s="228"/>
      <c r="F39" s="228"/>
      <c r="G39" s="228"/>
      <c r="H39" s="228"/>
      <c r="I39" s="228"/>
    </row>
    <row r="40" spans="1:9" ht="23.4">
      <c r="A40" s="229" t="s">
        <v>172</v>
      </c>
      <c r="B40" s="229"/>
      <c r="C40" s="229"/>
      <c r="D40" s="229"/>
      <c r="E40" s="229"/>
      <c r="F40" s="229"/>
      <c r="G40" s="229"/>
      <c r="H40" s="229"/>
      <c r="I40" s="229"/>
    </row>
    <row r="41" spans="1:9" ht="23.4">
      <c r="A41" s="680" t="s">
        <v>173</v>
      </c>
      <c r="B41" s="681"/>
      <c r="C41" s="681"/>
      <c r="D41" s="681"/>
      <c r="E41" s="681"/>
      <c r="F41" s="681"/>
      <c r="G41" s="681"/>
      <c r="H41" s="681"/>
      <c r="I41" s="682"/>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30" workbookViewId="0"/>
  </sheetViews>
  <sheetFormatPr defaultRowHeight="13.2"/>
  <cols>
    <col min="1" max="6" width="15.6640625" customWidth="1"/>
    <col min="7" max="10" width="9" bestFit="1" customWidth="1"/>
  </cols>
  <sheetData>
    <row r="2" spans="1:1" ht="20.100000000000001" customHeight="1">
      <c r="A2" s="330" t="s">
        <v>2141</v>
      </c>
    </row>
  </sheetData>
  <sheetProtection algorithmName="SHA-512" hashValue="YyjVfp9+Ma+dweVbCr0huM0yAfC3l3Qu/qKEa0j26zi9iXaKoce2cfvjOr5PkV+oo5SVYpzAFI3D7/hfnlPV1g==" saltValue="dKTj26/QtltxmxVaIp9Y1Q==" spinCount="100000" sheet="1" objects="1" scenarios="1"/>
  <phoneticPr fontId="10"/>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174</v>
      </c>
      <c r="D1" s="2"/>
      <c r="E1" s="2" t="s">
        <v>175</v>
      </c>
      <c r="G1" s="2" t="s">
        <v>176</v>
      </c>
      <c r="H1" s="1"/>
      <c r="J1" s="8"/>
      <c r="K1" s="8"/>
      <c r="T1" s="1"/>
      <c r="U1" s="1" t="s">
        <v>177</v>
      </c>
      <c r="V1" s="1"/>
      <c r="W1" s="2" t="s">
        <v>178</v>
      </c>
      <c r="X1" s="1"/>
      <c r="Y1" s="2" t="s">
        <v>179</v>
      </c>
      <c r="AA1" s="1" t="s">
        <v>180</v>
      </c>
    </row>
    <row r="2" spans="1:27" ht="13.8"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4">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4">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4">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4.4">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4.4">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4">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4">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4">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4">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4">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4">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4">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4">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4">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4">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4">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4">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4">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4">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4">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4">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4">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4">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4">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4">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4">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4">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4">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4">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4">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4">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4">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4">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4">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4">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4">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4">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4">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4">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4">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8"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8"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10"/>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2021</v>
      </c>
      <c r="AF1" s="95"/>
      <c r="AG1" s="2" t="s">
        <v>2022</v>
      </c>
      <c r="AM1" s="2" t="s">
        <v>2023</v>
      </c>
      <c r="AO1" s="2" t="s">
        <v>2024</v>
      </c>
      <c r="AQ1" s="96" t="s">
        <v>2025</v>
      </c>
      <c r="BA1" s="97"/>
      <c r="BB1" s="2" t="s">
        <v>2026</v>
      </c>
      <c r="BE1" s="2" t="s">
        <v>2027</v>
      </c>
    </row>
    <row r="2" spans="1:57">
      <c r="A2" s="727" t="s">
        <v>2028</v>
      </c>
      <c r="B2" s="730" t="s">
        <v>182</v>
      </c>
      <c r="C2" s="733" t="s">
        <v>2029</v>
      </c>
      <c r="D2" s="734"/>
      <c r="E2" s="734"/>
      <c r="F2" s="705"/>
      <c r="G2" s="715" t="s">
        <v>2030</v>
      </c>
      <c r="H2" s="708"/>
      <c r="I2" s="735"/>
      <c r="J2" s="715" t="s">
        <v>2031</v>
      </c>
      <c r="K2" s="735"/>
      <c r="L2" s="737" t="s">
        <v>2032</v>
      </c>
      <c r="M2" s="738"/>
      <c r="N2" s="738"/>
      <c r="O2" s="738"/>
      <c r="P2" s="738"/>
      <c r="Q2" s="738"/>
      <c r="R2" s="738"/>
      <c r="S2" s="738"/>
      <c r="T2" s="738"/>
      <c r="U2" s="738"/>
      <c r="V2" s="738"/>
      <c r="W2" s="738"/>
      <c r="X2" s="738"/>
      <c r="Y2" s="738"/>
      <c r="Z2" s="738"/>
      <c r="AA2" s="738"/>
      <c r="AB2" s="738"/>
      <c r="AC2" s="738"/>
      <c r="AD2" s="739"/>
      <c r="AE2" s="702" t="s">
        <v>2033</v>
      </c>
      <c r="AF2" s="95"/>
      <c r="AG2" s="718" t="s">
        <v>2034</v>
      </c>
      <c r="AH2" s="721" t="s">
        <v>26</v>
      </c>
      <c r="AI2" s="724" t="s">
        <v>2035</v>
      </c>
      <c r="AJ2" s="322"/>
      <c r="AK2" s="315"/>
      <c r="AM2" s="98" t="s">
        <v>2036</v>
      </c>
      <c r="AO2" s="7" t="s">
        <v>2037</v>
      </c>
      <c r="AQ2" s="715" t="s">
        <v>2029</v>
      </c>
      <c r="AR2" s="708" t="s">
        <v>2030</v>
      </c>
      <c r="AS2" s="708" t="s">
        <v>2031</v>
      </c>
      <c r="AT2" s="708" t="s">
        <v>2038</v>
      </c>
      <c r="AU2" s="708" t="s">
        <v>2039</v>
      </c>
      <c r="AV2" s="708"/>
      <c r="AW2" s="708"/>
      <c r="AX2" s="708"/>
      <c r="AY2" s="708"/>
      <c r="AZ2" s="705"/>
      <c r="BB2" s="711" t="s">
        <v>2034</v>
      </c>
      <c r="BC2" s="705" t="s">
        <v>2040</v>
      </c>
      <c r="BE2" s="702" t="s">
        <v>2041</v>
      </c>
    </row>
    <row r="3" spans="1:57" ht="27.6" customHeight="1" thickBot="1">
      <c r="A3" s="728"/>
      <c r="B3" s="731"/>
      <c r="C3" s="716" t="s">
        <v>2042</v>
      </c>
      <c r="D3" s="709"/>
      <c r="E3" s="709"/>
      <c r="F3" s="736"/>
      <c r="G3" s="716" t="s">
        <v>2043</v>
      </c>
      <c r="H3" s="709"/>
      <c r="I3" s="736"/>
      <c r="J3" s="716"/>
      <c r="K3" s="736"/>
      <c r="L3" s="740" t="s">
        <v>2044</v>
      </c>
      <c r="M3" s="741"/>
      <c r="N3" s="741"/>
      <c r="O3" s="741"/>
      <c r="P3" s="741"/>
      <c r="Q3" s="741"/>
      <c r="R3" s="741"/>
      <c r="S3" s="741"/>
      <c r="T3" s="741"/>
      <c r="U3" s="741"/>
      <c r="V3" s="741"/>
      <c r="W3" s="741"/>
      <c r="X3" s="741"/>
      <c r="Y3" s="741"/>
      <c r="Z3" s="741"/>
      <c r="AA3" s="741"/>
      <c r="AB3" s="741"/>
      <c r="AC3" s="741"/>
      <c r="AD3" s="742"/>
      <c r="AE3" s="703"/>
      <c r="AF3" s="95"/>
      <c r="AG3" s="719"/>
      <c r="AH3" s="722"/>
      <c r="AI3" s="725"/>
      <c r="AJ3" s="322"/>
      <c r="AK3" s="315"/>
      <c r="AM3" s="99"/>
      <c r="AO3" s="5" t="s">
        <v>2045</v>
      </c>
      <c r="AQ3" s="716"/>
      <c r="AR3" s="709"/>
      <c r="AS3" s="709"/>
      <c r="AT3" s="709"/>
      <c r="AU3" s="709"/>
      <c r="AV3" s="709"/>
      <c r="AW3" s="709"/>
      <c r="AX3" s="709"/>
      <c r="AY3" s="709"/>
      <c r="AZ3" s="706"/>
      <c r="BB3" s="712"/>
      <c r="BC3" s="706"/>
      <c r="BE3" s="703"/>
    </row>
    <row r="4" spans="1:57" ht="24.6" thickBot="1">
      <c r="A4" s="729"/>
      <c r="B4" s="732"/>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04"/>
      <c r="AF4" s="95"/>
      <c r="AG4" s="720"/>
      <c r="AH4" s="723"/>
      <c r="AI4" s="726"/>
      <c r="AJ4" s="322"/>
      <c r="AK4" s="315"/>
      <c r="AO4" s="5" t="s">
        <v>2055</v>
      </c>
      <c r="AQ4" s="717"/>
      <c r="AR4" s="710"/>
      <c r="AS4" s="710"/>
      <c r="AT4" s="710"/>
      <c r="AU4" s="710"/>
      <c r="AV4" s="710"/>
      <c r="AW4" s="710"/>
      <c r="AX4" s="710"/>
      <c r="AY4" s="710"/>
      <c r="AZ4" s="100" t="s">
        <v>2072</v>
      </c>
      <c r="BB4" s="713"/>
      <c r="BC4" s="707"/>
      <c r="BE4" s="704"/>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6"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6"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6"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6"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6"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90"/>
      <c r="AH52" s="390"/>
    </row>
    <row r="53" spans="2:55">
      <c r="AG53" s="714"/>
      <c r="AH53" s="714"/>
    </row>
    <row r="54" spans="2:55">
      <c r="AG54" s="714"/>
      <c r="AH54" s="714"/>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様式第１号（申請書）</vt: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'様式第１号（申請書）'!Print_Area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2026-02-09T11:52:21Z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