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Q:\12473_担い手・農地対策課\※担い手支援担当\1-8　やまなし新規就農アシスト事業（果樹王国やまなし就農支援事業）\実施要領\03_アシスト実施要領（R6.4.1施行予定）\03_改正(R8_年齢引き上げ)\01_起案\OneDrive_1_2026-3-26\"/>
    </mc:Choice>
  </mc:AlternateContent>
  <xr:revisionPtr revIDLastSave="0" documentId="13_ncr:1_{C9D30B07-0914-40D2-8D48-761EFD134B36}" xr6:coauthVersionLast="47" xr6:coauthVersionMax="47" xr10:uidLastSave="{00000000-0000-0000-0000-000000000000}"/>
  <bookViews>
    <workbookView xWindow="-28920" yWindow="-1380" windowWidth="29040" windowHeight="15720" activeTab="3" xr2:uid="{00000000-000D-0000-FFFF-FFFF00000000}"/>
  </bookViews>
  <sheets>
    <sheet name="別記様式第１－１号" sheetId="5" r:id="rId1"/>
    <sheet name="別記様式第１－１号別添１" sheetId="2" r:id="rId2"/>
    <sheet name="別記様式第１－１号別添２" sheetId="4" r:id="rId3"/>
    <sheet name="別記様式第１－１号別添３" sheetId="3" r:id="rId4"/>
  </sheets>
  <definedNames>
    <definedName name="_xlnm.Print_Area" localSheetId="1">'別記様式第１－１号別添１'!$A$1:$R$24</definedName>
    <definedName name="_xlnm.Print_Area" localSheetId="2">'別記様式第１－１号別添２'!$A$1:$L$24</definedName>
    <definedName name="_xlnm.Print_Area" localSheetId="3">'別記様式第１－１号別添３'!$A$1:$O$19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4" l="1"/>
  <c r="I7" i="4"/>
  <c r="J6" i="4"/>
  <c r="J7" i="4"/>
  <c r="H7" i="2"/>
  <c r="H8" i="2"/>
  <c r="H9" i="2"/>
  <c r="H10" i="2"/>
  <c r="H11" i="2"/>
  <c r="H12" i="2"/>
  <c r="H13" i="2"/>
  <c r="H14" i="2"/>
  <c r="H15" i="2"/>
  <c r="H16" i="2"/>
  <c r="H17" i="2"/>
  <c r="H6" i="2"/>
  <c r="J8" i="4"/>
  <c r="J9" i="4"/>
  <c r="J10" i="4"/>
  <c r="J11" i="4"/>
  <c r="J12" i="4"/>
  <c r="J13" i="4"/>
  <c r="J14" i="4"/>
  <c r="J15" i="4"/>
  <c r="J16" i="4"/>
  <c r="J17" i="4"/>
  <c r="I17" i="4"/>
  <c r="D17" i="4" a="1"/>
  <c r="D17" i="4" s="1"/>
  <c r="I16" i="4"/>
  <c r="D16" i="4" a="1"/>
  <c r="D16" i="4" s="1"/>
  <c r="I15" i="4"/>
  <c r="D15" i="4" a="1"/>
  <c r="D15" i="4" s="1"/>
  <c r="I14" i="4"/>
  <c r="D14" i="4" a="1"/>
  <c r="D14" i="4" s="1"/>
  <c r="I13" i="4"/>
  <c r="D13" i="4" a="1"/>
  <c r="D13" i="4" s="1"/>
  <c r="I12" i="4"/>
  <c r="D12" i="4" a="1"/>
  <c r="D12" i="4" s="1"/>
  <c r="I11" i="4"/>
  <c r="D11" i="4" a="1"/>
  <c r="D11" i="4" s="1"/>
  <c r="I10" i="4"/>
  <c r="D10" i="4" a="1"/>
  <c r="D10" i="4" s="1"/>
  <c r="I9" i="4"/>
  <c r="D9" i="4" a="1"/>
  <c r="D9" i="4" s="1"/>
  <c r="I8" i="4"/>
  <c r="D8" i="4" a="1"/>
  <c r="D8" i="4" s="1"/>
  <c r="D7" i="4" a="1"/>
  <c r="D7" i="4" s="1"/>
  <c r="M6" i="4" a="1"/>
  <c r="M6" i="4" s="1"/>
  <c r="D6" i="4" a="1"/>
  <c r="D6" i="4" s="1"/>
  <c r="C15" i="3" a="1"/>
  <c r="C15" i="3" s="1"/>
  <c r="C6" i="3" a="1"/>
  <c r="C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/>
  <c r="C13" i="3" a="1"/>
  <c r="C13" i="3" s="1"/>
  <c r="C14" i="3" a="1"/>
  <c r="C14" i="3" s="1"/>
  <c r="C5" i="3" a="1"/>
  <c r="C5" i="3" s="1"/>
  <c r="P4" i="3" a="1"/>
  <c r="P4" i="3" s="1"/>
  <c r="S6" i="2" a="1"/>
  <c r="S6" i="2" s="1"/>
  <c r="C4" i="3" a="1"/>
  <c r="C4" i="3" s="1"/>
  <c r="D6" i="2" a="1"/>
  <c r="D6" i="2"/>
  <c r="D8" i="2" a="1"/>
  <c r="D8" i="2" s="1"/>
  <c r="D9" i="2" a="1"/>
  <c r="D9" i="2" s="1"/>
  <c r="D10" i="2" a="1"/>
  <c r="D10" i="2" s="1"/>
  <c r="S10" i="2" s="1" a="1"/>
  <c r="S10" i="2" s="1"/>
  <c r="D11" i="2" a="1"/>
  <c r="D11" i="2" s="1"/>
  <c r="D12" i="2" a="1"/>
  <c r="D12" i="2" s="1"/>
  <c r="S12" i="2" s="1" a="1"/>
  <c r="S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7" i="2" a="1"/>
  <c r="D7" i="2" s="1"/>
  <c r="P15" i="3" l="1" a="1"/>
  <c r="P15" i="3" s="1"/>
  <c r="P13" i="3" a="1"/>
  <c r="P13" i="3" s="1"/>
  <c r="M9" i="4" a="1"/>
  <c r="M9" i="4" s="1"/>
  <c r="M15" i="4" a="1"/>
  <c r="M15" i="4" s="1"/>
  <c r="M10" i="4" a="1"/>
  <c r="M10" i="4" s="1"/>
  <c r="M16" i="4" a="1"/>
  <c r="M16" i="4" s="1"/>
  <c r="M11" i="4" a="1"/>
  <c r="M11" i="4" s="1"/>
  <c r="M17" i="4" a="1"/>
  <c r="M17" i="4" s="1"/>
  <c r="M12" i="4" a="1"/>
  <c r="M12" i="4" s="1"/>
  <c r="M7" i="4" a="1"/>
  <c r="M7" i="4" s="1"/>
  <c r="M13" i="4" a="1"/>
  <c r="M13" i="4" s="1"/>
  <c r="M8" i="4" a="1"/>
  <c r="M8" i="4" s="1"/>
  <c r="M14" i="4" a="1"/>
  <c r="M14" i="4" s="1"/>
  <c r="P11" i="3" a="1"/>
  <c r="P11" i="3" s="1"/>
  <c r="P10" i="3" a="1"/>
  <c r="P10" i="3" s="1"/>
  <c r="P7" i="3" a="1"/>
  <c r="P7" i="3" s="1"/>
  <c r="P14" i="3" a="1"/>
  <c r="P14" i="3" s="1"/>
  <c r="P12" i="3" a="1"/>
  <c r="P12" i="3" s="1"/>
  <c r="P6" i="3" a="1"/>
  <c r="P6" i="3" s="1"/>
  <c r="P8" i="3" a="1"/>
  <c r="P8" i="3" s="1"/>
  <c r="P9" i="3" a="1"/>
  <c r="P9" i="3" s="1"/>
  <c r="P5" i="3" a="1"/>
  <c r="P5" i="3" s="1"/>
  <c r="S16" i="2" a="1"/>
  <c r="S16" i="2" s="1"/>
  <c r="S13" i="2" a="1"/>
  <c r="S13" i="2" s="1"/>
  <c r="S17" i="2" a="1"/>
  <c r="S17" i="2" s="1"/>
  <c r="S11" i="2" a="1"/>
  <c r="S11" i="2" s="1"/>
  <c r="S14" i="2" a="1"/>
  <c r="S14" i="2" s="1"/>
  <c r="S15" i="2" a="1"/>
  <c r="S15" i="2" s="1"/>
  <c r="S8" i="2" a="1"/>
  <c r="S8" i="2" s="1"/>
  <c r="S9" i="2" a="1"/>
  <c r="S9" i="2" s="1"/>
  <c r="E16" i="5" l="1"/>
  <c r="E15" i="5"/>
  <c r="E17" i="5"/>
  <c r="E14" i="5"/>
  <c r="E9" i="5"/>
  <c r="S7" i="2" a="1"/>
  <c r="S7" i="2" s="1"/>
  <c r="E10" i="5" l="1"/>
  <c r="E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<sst xmlns="http://schemas.openxmlformats.org/spreadsheetml/2006/main" count="79" uniqueCount="63">
  <si>
    <t>農家子弟に関する事業実施計画書</t>
    <rPh sb="0" eb="2">
      <t>ノウカ</t>
    </rPh>
    <rPh sb="2" eb="4">
      <t>シテイ</t>
    </rPh>
    <rPh sb="5" eb="6">
      <t>カン</t>
    </rPh>
    <rPh sb="8" eb="10">
      <t>ジギョウ</t>
    </rPh>
    <rPh sb="10" eb="12">
      <t>ジッシ</t>
    </rPh>
    <rPh sb="12" eb="15">
      <t>ケイカクショ</t>
    </rPh>
    <phoneticPr fontId="2"/>
  </si>
  <si>
    <t>１　取組主体及びリース内容</t>
    <rPh sb="2" eb="4">
      <t>トリクミ</t>
    </rPh>
    <rPh sb="4" eb="6">
      <t>シュタイ</t>
    </rPh>
    <rPh sb="6" eb="7">
      <t>オヨ</t>
    </rPh>
    <rPh sb="11" eb="13">
      <t>ナイヨウ</t>
    </rPh>
    <phoneticPr fontId="2"/>
  </si>
  <si>
    <t>（１）取組主体について</t>
    <rPh sb="3" eb="5">
      <t>トリクミ</t>
    </rPh>
    <rPh sb="5" eb="7">
      <t>シュタイ</t>
    </rPh>
    <phoneticPr fontId="2"/>
  </si>
  <si>
    <t>No.</t>
    <phoneticPr fontId="2"/>
  </si>
  <si>
    <t>氏名</t>
    <rPh sb="0" eb="2">
      <t>シメイ</t>
    </rPh>
    <phoneticPr fontId="2"/>
  </si>
  <si>
    <t>作目</t>
    <rPh sb="0" eb="2">
      <t>サクモク</t>
    </rPh>
    <phoneticPr fontId="2"/>
  </si>
  <si>
    <t>変更</t>
    <rPh sb="0" eb="2">
      <t>ヘンコウ</t>
    </rPh>
    <phoneticPr fontId="2"/>
  </si>
  <si>
    <t>認定農業者又は
認定新規就農者</t>
    <rPh sb="0" eb="2">
      <t>ニンテイ</t>
    </rPh>
    <rPh sb="2" eb="5">
      <t>ノウギョウシャ</t>
    </rPh>
    <rPh sb="5" eb="6">
      <t>マタ</t>
    </rPh>
    <rPh sb="8" eb="10">
      <t>ニンテイ</t>
    </rPh>
    <rPh sb="10" eb="12">
      <t>シンキ</t>
    </rPh>
    <rPh sb="12" eb="15">
      <t>シュウノウシャ</t>
    </rPh>
    <phoneticPr fontId="2"/>
  </si>
  <si>
    <t>現状
農地面積、
飼養頭羽数</t>
    <rPh sb="0" eb="2">
      <t>ゲンジョウ</t>
    </rPh>
    <rPh sb="3" eb="5">
      <t>ノウチ</t>
    </rPh>
    <rPh sb="5" eb="7">
      <t>メンセキ</t>
    </rPh>
    <rPh sb="9" eb="11">
      <t>シヨウ</t>
    </rPh>
    <rPh sb="11" eb="13">
      <t>トウワ</t>
    </rPh>
    <rPh sb="13" eb="14">
      <t>スウ</t>
    </rPh>
    <phoneticPr fontId="2"/>
  </si>
  <si>
    <t>現状
機構借地
面積</t>
    <rPh sb="0" eb="2">
      <t>ゲンジョウ</t>
    </rPh>
    <rPh sb="3" eb="5">
      <t>キコウ</t>
    </rPh>
    <rPh sb="5" eb="7">
      <t>シャクチ</t>
    </rPh>
    <rPh sb="8" eb="10">
      <t>メンセキ</t>
    </rPh>
    <phoneticPr fontId="2"/>
  </si>
  <si>
    <t>目標
農地面積、
飼養頭羽数</t>
    <rPh sb="0" eb="2">
      <t>モクヒョウ</t>
    </rPh>
    <rPh sb="3" eb="5">
      <t>ノウチ</t>
    </rPh>
    <rPh sb="5" eb="7">
      <t>メンセキ</t>
    </rPh>
    <rPh sb="9" eb="11">
      <t>シヨウ</t>
    </rPh>
    <rPh sb="11" eb="13">
      <t>トウワ</t>
    </rPh>
    <rPh sb="13" eb="14">
      <t>スウ</t>
    </rPh>
    <phoneticPr fontId="2"/>
  </si>
  <si>
    <t>目標
機構借地
面積</t>
    <rPh sb="0" eb="2">
      <t>モクヒョウ</t>
    </rPh>
    <rPh sb="3" eb="5">
      <t>キコウ</t>
    </rPh>
    <rPh sb="5" eb="7">
      <t>シャクチ</t>
    </rPh>
    <rPh sb="8" eb="10">
      <t>メンセキ</t>
    </rPh>
    <phoneticPr fontId="2"/>
  </si>
  <si>
    <t>就農先
経営主
氏名</t>
    <rPh sb="0" eb="2">
      <t>シュウノウ</t>
    </rPh>
    <rPh sb="2" eb="3">
      <t>サキ</t>
    </rPh>
    <rPh sb="4" eb="6">
      <t>ケイエイ</t>
    </rPh>
    <rPh sb="6" eb="7">
      <t>ヌシ</t>
    </rPh>
    <rPh sb="8" eb="10">
      <t>シメイ</t>
    </rPh>
    <phoneticPr fontId="2"/>
  </si>
  <si>
    <t>就農先
続柄</t>
    <rPh sb="0" eb="2">
      <t>シュウノウ</t>
    </rPh>
    <rPh sb="2" eb="3">
      <t>サキ</t>
    </rPh>
    <rPh sb="4" eb="6">
      <t>ツヅキガラ</t>
    </rPh>
    <phoneticPr fontId="2"/>
  </si>
  <si>
    <t>就農先
住所</t>
    <rPh sb="0" eb="2">
      <t>シュウノウ</t>
    </rPh>
    <rPh sb="2" eb="3">
      <t>サキ</t>
    </rPh>
    <rPh sb="4" eb="6">
      <t>ジュウショ</t>
    </rPh>
    <phoneticPr fontId="2"/>
  </si>
  <si>
    <t>規模拡大
目標年月</t>
    <rPh sb="0" eb="2">
      <t>キボ</t>
    </rPh>
    <rPh sb="2" eb="4">
      <t>カクダイ</t>
    </rPh>
    <rPh sb="5" eb="7">
      <t>モクヒョウ</t>
    </rPh>
    <rPh sb="7" eb="9">
      <t>ネンゲツ</t>
    </rPh>
    <phoneticPr fontId="2"/>
  </si>
  <si>
    <t>就農時
年齢</t>
    <rPh sb="0" eb="3">
      <t>シュウノウジ</t>
    </rPh>
    <rPh sb="4" eb="6">
      <t>ネンレイ</t>
    </rPh>
    <phoneticPr fontId="2"/>
  </si>
  <si>
    <t>就農
年月日</t>
    <rPh sb="0" eb="2">
      <t>シュウノウ</t>
    </rPh>
    <rPh sb="3" eb="6">
      <t>ネンガッピ</t>
    </rPh>
    <phoneticPr fontId="2"/>
  </si>
  <si>
    <t>生年
月日</t>
    <rPh sb="0" eb="2">
      <t>セイネン</t>
    </rPh>
    <rPh sb="3" eb="5">
      <t>ガッピ</t>
    </rPh>
    <phoneticPr fontId="2"/>
  </si>
  <si>
    <t>注）</t>
    <rPh sb="0" eb="1">
      <t>チュウ</t>
    </rPh>
    <phoneticPr fontId="2"/>
  </si>
  <si>
    <t>２　「認定農業者又は認定新規就農者」欄はいずれか認定されている計画を記載し、計画及び認定書の写しを添付すること。</t>
    <rPh sb="3" eb="5">
      <t>ニンテイ</t>
    </rPh>
    <rPh sb="5" eb="8">
      <t>ノウギョウシャ</t>
    </rPh>
    <rPh sb="8" eb="9">
      <t>マタ</t>
    </rPh>
    <rPh sb="10" eb="12">
      <t>ニンテイ</t>
    </rPh>
    <rPh sb="12" eb="14">
      <t>シンキ</t>
    </rPh>
    <rPh sb="14" eb="17">
      <t>シュウノウシャ</t>
    </rPh>
    <rPh sb="18" eb="19">
      <t>ラン</t>
    </rPh>
    <rPh sb="24" eb="26">
      <t>ニンテイ</t>
    </rPh>
    <rPh sb="31" eb="33">
      <t>ケイカク</t>
    </rPh>
    <rPh sb="34" eb="36">
      <t>キサイ</t>
    </rPh>
    <rPh sb="38" eb="40">
      <t>ケイカク</t>
    </rPh>
    <rPh sb="40" eb="41">
      <t>オヨ</t>
    </rPh>
    <rPh sb="42" eb="45">
      <t>ニンテイショ</t>
    </rPh>
    <rPh sb="46" eb="47">
      <t>ウツ</t>
    </rPh>
    <rPh sb="49" eb="51">
      <t>テンプ</t>
    </rPh>
    <phoneticPr fontId="2"/>
  </si>
  <si>
    <t>３　農地面積は、経営体における全て（所有、借地）の農地面積を記入すること。</t>
    <rPh sb="2" eb="4">
      <t>ノウチ</t>
    </rPh>
    <rPh sb="4" eb="6">
      <t>メンセキ</t>
    </rPh>
    <rPh sb="8" eb="11">
      <t>ケイエイタイ</t>
    </rPh>
    <rPh sb="15" eb="16">
      <t>スベ</t>
    </rPh>
    <rPh sb="18" eb="20">
      <t>ショユウ</t>
    </rPh>
    <rPh sb="21" eb="23">
      <t>シャクチ</t>
    </rPh>
    <rPh sb="25" eb="27">
      <t>ノウチ</t>
    </rPh>
    <rPh sb="27" eb="29">
      <t>メンセキ</t>
    </rPh>
    <rPh sb="30" eb="32">
      <t>キニュウ</t>
    </rPh>
    <phoneticPr fontId="2"/>
  </si>
  <si>
    <t>４　借地面積は、農地面積のうち農地中間管理機構からの借地面積を記入すること。</t>
    <rPh sb="2" eb="4">
      <t>シャクチ</t>
    </rPh>
    <rPh sb="4" eb="6">
      <t>メンセキ</t>
    </rPh>
    <rPh sb="8" eb="10">
      <t>ノウチ</t>
    </rPh>
    <rPh sb="10" eb="12">
      <t>メンセキ</t>
    </rPh>
    <rPh sb="15" eb="17">
      <t>ノウチ</t>
    </rPh>
    <rPh sb="17" eb="19">
      <t>チュウカン</t>
    </rPh>
    <rPh sb="19" eb="21">
      <t>カンリ</t>
    </rPh>
    <rPh sb="21" eb="23">
      <t>キコウ</t>
    </rPh>
    <rPh sb="26" eb="28">
      <t>シャクチ</t>
    </rPh>
    <rPh sb="28" eb="30">
      <t>メンセキ</t>
    </rPh>
    <rPh sb="31" eb="33">
      <t>キニュウ</t>
    </rPh>
    <phoneticPr fontId="2"/>
  </si>
  <si>
    <t>５　必要に応じて行の追加又は削除を行うこと。</t>
    <rPh sb="2" eb="4">
      <t>ヒツヨウ</t>
    </rPh>
    <rPh sb="5" eb="6">
      <t>オウ</t>
    </rPh>
    <rPh sb="8" eb="9">
      <t>ギョウ</t>
    </rPh>
    <rPh sb="10" eb="12">
      <t>ツイカ</t>
    </rPh>
    <rPh sb="12" eb="13">
      <t>マタ</t>
    </rPh>
    <rPh sb="14" eb="16">
      <t>サクジョ</t>
    </rPh>
    <rPh sb="17" eb="18">
      <t>オコナ</t>
    </rPh>
    <phoneticPr fontId="2"/>
  </si>
  <si>
    <t>取組主体氏名</t>
    <rPh sb="0" eb="2">
      <t>トリクミ</t>
    </rPh>
    <rPh sb="2" eb="4">
      <t>シュタイ</t>
    </rPh>
    <rPh sb="4" eb="6">
      <t>シメイ</t>
    </rPh>
    <phoneticPr fontId="2"/>
  </si>
  <si>
    <t>リース機械・施設の台数・規模</t>
    <rPh sb="3" eb="5">
      <t>キカイ</t>
    </rPh>
    <rPh sb="6" eb="8">
      <t>シセツ</t>
    </rPh>
    <rPh sb="9" eb="11">
      <t>ダイスウ</t>
    </rPh>
    <rPh sb="12" eb="14">
      <t>キボ</t>
    </rPh>
    <phoneticPr fontId="2"/>
  </si>
  <si>
    <t>物件取得価格</t>
    <rPh sb="0" eb="2">
      <t>ブッケン</t>
    </rPh>
    <rPh sb="2" eb="4">
      <t>シュトク</t>
    </rPh>
    <rPh sb="4" eb="6">
      <t>カカク</t>
    </rPh>
    <phoneticPr fontId="2"/>
  </si>
  <si>
    <t>リース事業者の物件取得価格</t>
    <rPh sb="3" eb="6">
      <t>ジギョウシャ</t>
    </rPh>
    <rPh sb="7" eb="9">
      <t>ブッケン</t>
    </rPh>
    <rPh sb="9" eb="11">
      <t>シュトク</t>
    </rPh>
    <rPh sb="11" eb="13">
      <t>カカク</t>
    </rPh>
    <phoneticPr fontId="2"/>
  </si>
  <si>
    <t>補助金合計額</t>
    <rPh sb="0" eb="3">
      <t>ホジョキン</t>
    </rPh>
    <rPh sb="3" eb="6">
      <t>ゴウケイガク</t>
    </rPh>
    <phoneticPr fontId="2"/>
  </si>
  <si>
    <t>うち県補助金額</t>
    <rPh sb="2" eb="3">
      <t>ケン</t>
    </rPh>
    <rPh sb="3" eb="6">
      <t>ホジョキン</t>
    </rPh>
    <rPh sb="6" eb="7">
      <t>ガク</t>
    </rPh>
    <phoneticPr fontId="2"/>
  </si>
  <si>
    <t>うち市町村補助金額</t>
    <rPh sb="2" eb="5">
      <t>シチョウソン</t>
    </rPh>
    <rPh sb="5" eb="8">
      <t>ホジョキン</t>
    </rPh>
    <rPh sb="8" eb="9">
      <t>ガク</t>
    </rPh>
    <phoneticPr fontId="2"/>
  </si>
  <si>
    <t>リース料合計</t>
    <rPh sb="3" eb="4">
      <t>リョウ</t>
    </rPh>
    <rPh sb="4" eb="6">
      <t>ゴウケイ</t>
    </rPh>
    <phoneticPr fontId="2"/>
  </si>
  <si>
    <t>リース開始
(予定)年月日</t>
    <rPh sb="3" eb="5">
      <t>カイシ</t>
    </rPh>
    <rPh sb="7" eb="9">
      <t>ヨテイ</t>
    </rPh>
    <rPh sb="10" eb="13">
      <t>ネンガッピ</t>
    </rPh>
    <phoneticPr fontId="2"/>
  </si>
  <si>
    <t>リース
事業者名</t>
    <rPh sb="4" eb="8">
      <t>ジギョウシャメイ</t>
    </rPh>
    <phoneticPr fontId="2"/>
  </si>
  <si>
    <t>リース機械・
施設の名称</t>
    <rPh sb="3" eb="5">
      <t>キカイ</t>
    </rPh>
    <rPh sb="7" eb="9">
      <t>シセツ</t>
    </rPh>
    <rPh sb="10" eb="12">
      <t>メイショウ</t>
    </rPh>
    <phoneticPr fontId="2"/>
  </si>
  <si>
    <t>リース機械・
施設の型式等</t>
    <rPh sb="3" eb="5">
      <t>キカイ</t>
    </rPh>
    <rPh sb="7" eb="9">
      <t>シセツ</t>
    </rPh>
    <rPh sb="10" eb="12">
      <t>カタシキ</t>
    </rPh>
    <rPh sb="12" eb="13">
      <t>ナド</t>
    </rPh>
    <phoneticPr fontId="2"/>
  </si>
  <si>
    <t>（２）取組主体のリース内容</t>
    <rPh sb="3" eb="5">
      <t>トリクミ</t>
    </rPh>
    <rPh sb="5" eb="7">
      <t>シュタイ</t>
    </rPh>
    <rPh sb="11" eb="13">
      <t>ナイヨウ</t>
    </rPh>
    <phoneticPr fontId="2"/>
  </si>
  <si>
    <t>リース
期間</t>
    <rPh sb="4" eb="6">
      <t>キカン</t>
    </rPh>
    <phoneticPr fontId="2"/>
  </si>
  <si>
    <t>２　必要に応じて行の追加又は削除を行うこと。</t>
    <rPh sb="2" eb="4">
      <t>ヒツヨウ</t>
    </rPh>
    <rPh sb="5" eb="6">
      <t>オウ</t>
    </rPh>
    <rPh sb="8" eb="9">
      <t>ギョウ</t>
    </rPh>
    <rPh sb="10" eb="12">
      <t>ツイカ</t>
    </rPh>
    <rPh sb="12" eb="13">
      <t>マタ</t>
    </rPh>
    <rPh sb="14" eb="16">
      <t>サクジョ</t>
    </rPh>
    <rPh sb="17" eb="18">
      <t>オコナ</t>
    </rPh>
    <phoneticPr fontId="2"/>
  </si>
  <si>
    <t>新規参入者に関する事業実施計画書</t>
    <rPh sb="0" eb="2">
      <t>シンキ</t>
    </rPh>
    <rPh sb="2" eb="4">
      <t>サンニュウ</t>
    </rPh>
    <rPh sb="4" eb="5">
      <t>シャ</t>
    </rPh>
    <rPh sb="6" eb="7">
      <t>カン</t>
    </rPh>
    <rPh sb="9" eb="11">
      <t>ジギョウ</t>
    </rPh>
    <rPh sb="11" eb="13">
      <t>ジッシ</t>
    </rPh>
    <rPh sb="13" eb="16">
      <t>ケイカクショ</t>
    </rPh>
    <phoneticPr fontId="2"/>
  </si>
  <si>
    <t>申請
年月日</t>
    <rPh sb="0" eb="2">
      <t>シンセイ</t>
    </rPh>
    <rPh sb="3" eb="6">
      <t>ネンガッピ</t>
    </rPh>
    <phoneticPr fontId="2"/>
  </si>
  <si>
    <t>就農後年月日数</t>
    <rPh sb="0" eb="3">
      <t>シュウノウゴ</t>
    </rPh>
    <rPh sb="3" eb="6">
      <t>ネンガッピ</t>
    </rPh>
    <rPh sb="6" eb="7">
      <t>スウ</t>
    </rPh>
    <phoneticPr fontId="2"/>
  </si>
  <si>
    <t>３　「申請年月日」欄は市町村から県への計画申請の日付を記入すること。</t>
    <rPh sb="3" eb="5">
      <t>シンセイ</t>
    </rPh>
    <rPh sb="5" eb="8">
      <t>ネンガッピ</t>
    </rPh>
    <rPh sb="9" eb="10">
      <t>ラン</t>
    </rPh>
    <rPh sb="11" eb="14">
      <t>シチョウソン</t>
    </rPh>
    <rPh sb="16" eb="17">
      <t>ケン</t>
    </rPh>
    <rPh sb="19" eb="21">
      <t>ケイカク</t>
    </rPh>
    <rPh sb="21" eb="23">
      <t>シンセイ</t>
    </rPh>
    <rPh sb="24" eb="26">
      <t>ヒヅケ</t>
    </rPh>
    <rPh sb="27" eb="29">
      <t>キニュウ</t>
    </rPh>
    <phoneticPr fontId="2"/>
  </si>
  <si>
    <t>４　必要に応じて行の追加又は削除を行うこと。</t>
    <rPh sb="2" eb="4">
      <t>ヒツヨウ</t>
    </rPh>
    <rPh sb="5" eb="6">
      <t>オウ</t>
    </rPh>
    <rPh sb="8" eb="9">
      <t>ギョウ</t>
    </rPh>
    <rPh sb="10" eb="12">
      <t>ツイカ</t>
    </rPh>
    <rPh sb="12" eb="13">
      <t>マタ</t>
    </rPh>
    <rPh sb="14" eb="16">
      <t>サクジョ</t>
    </rPh>
    <rPh sb="17" eb="18">
      <t>オコナ</t>
    </rPh>
    <phoneticPr fontId="2"/>
  </si>
  <si>
    <t>取組主体</t>
    <rPh sb="0" eb="2">
      <t>トリクミ</t>
    </rPh>
    <rPh sb="2" eb="4">
      <t>シュタイ</t>
    </rPh>
    <phoneticPr fontId="2"/>
  </si>
  <si>
    <t>農家子弟</t>
    <rPh sb="0" eb="2">
      <t>ノウカ</t>
    </rPh>
    <rPh sb="2" eb="4">
      <t>シテイ</t>
    </rPh>
    <phoneticPr fontId="2"/>
  </si>
  <si>
    <t>新規参入者</t>
    <rPh sb="0" eb="2">
      <t>シンキ</t>
    </rPh>
    <rPh sb="2" eb="5">
      <t>サンニュウシャ</t>
    </rPh>
    <phoneticPr fontId="2"/>
  </si>
  <si>
    <t>取組主体数</t>
    <rPh sb="0" eb="2">
      <t>トリクミ</t>
    </rPh>
    <rPh sb="2" eb="4">
      <t>シュタイ</t>
    </rPh>
    <rPh sb="4" eb="5">
      <t>スウ</t>
    </rPh>
    <phoneticPr fontId="2"/>
  </si>
  <si>
    <t>合計</t>
    <rPh sb="0" eb="2">
      <t>ゴウケイ</t>
    </rPh>
    <phoneticPr fontId="2"/>
  </si>
  <si>
    <t>うち市町村補助金</t>
    <rPh sb="2" eb="5">
      <t>シチョウソン</t>
    </rPh>
    <rPh sb="5" eb="8">
      <t>ホジョキン</t>
    </rPh>
    <phoneticPr fontId="2"/>
  </si>
  <si>
    <t>合計金額</t>
    <rPh sb="0" eb="2">
      <t>ゴウケイ</t>
    </rPh>
    <rPh sb="2" eb="4">
      <t>キンガク</t>
    </rPh>
    <phoneticPr fontId="2"/>
  </si>
  <si>
    <t>１　第６条第１項に規定する計画承認申請時はＳ列が「変更前」の行に、第７条第１項に規定する変更承認申請時</t>
    <rPh sb="2" eb="3">
      <t>ダイ</t>
    </rPh>
    <rPh sb="4" eb="5">
      <t>ジョウ</t>
    </rPh>
    <rPh sb="5" eb="6">
      <t>ダイ</t>
    </rPh>
    <rPh sb="7" eb="8">
      <t>コウ</t>
    </rPh>
    <rPh sb="9" eb="11">
      <t>キテイ</t>
    </rPh>
    <rPh sb="13" eb="15">
      <t>ケイカク</t>
    </rPh>
    <rPh sb="15" eb="17">
      <t>ショウニン</t>
    </rPh>
    <rPh sb="17" eb="20">
      <t>シンセイジ</t>
    </rPh>
    <rPh sb="22" eb="23">
      <t>レツ</t>
    </rPh>
    <rPh sb="25" eb="28">
      <t>ヘンコウマエ</t>
    </rPh>
    <rPh sb="30" eb="31">
      <t>ギョウ</t>
    </rPh>
    <rPh sb="33" eb="34">
      <t>ダイ</t>
    </rPh>
    <rPh sb="35" eb="36">
      <t>ジョウ</t>
    </rPh>
    <rPh sb="36" eb="37">
      <t>ダイ</t>
    </rPh>
    <rPh sb="38" eb="39">
      <t>コウ</t>
    </rPh>
    <rPh sb="40" eb="42">
      <t>キテイ</t>
    </rPh>
    <rPh sb="44" eb="46">
      <t>ヘンコウ</t>
    </rPh>
    <rPh sb="46" eb="48">
      <t>ショウニン</t>
    </rPh>
    <rPh sb="48" eb="51">
      <t>シンセイジ</t>
    </rPh>
    <phoneticPr fontId="2"/>
  </si>
  <si>
    <t>１　第６条第１項に規定する計画承認申請時はＳ列が「変更前」の行に、第７条第１項に規定する変更承認申請時はＳ列が「変更後」の行にそれぞれ記入すること</t>
    <rPh sb="2" eb="3">
      <t>ダイ</t>
    </rPh>
    <rPh sb="4" eb="5">
      <t>ジョウ</t>
    </rPh>
    <rPh sb="5" eb="6">
      <t>ダイ</t>
    </rPh>
    <rPh sb="7" eb="8">
      <t>コウ</t>
    </rPh>
    <rPh sb="9" eb="11">
      <t>キテイ</t>
    </rPh>
    <rPh sb="13" eb="15">
      <t>ケイカク</t>
    </rPh>
    <rPh sb="15" eb="17">
      <t>ショウニン</t>
    </rPh>
    <rPh sb="17" eb="20">
      <t>シンセイジ</t>
    </rPh>
    <rPh sb="22" eb="23">
      <t>レツ</t>
    </rPh>
    <rPh sb="25" eb="28">
      <t>ヘンコウマエ</t>
    </rPh>
    <rPh sb="30" eb="31">
      <t>ギョウ</t>
    </rPh>
    <rPh sb="33" eb="34">
      <t>ダイ</t>
    </rPh>
    <rPh sb="35" eb="36">
      <t>ジョウ</t>
    </rPh>
    <rPh sb="36" eb="37">
      <t>ダイ</t>
    </rPh>
    <rPh sb="38" eb="39">
      <t>コウ</t>
    </rPh>
    <rPh sb="40" eb="42">
      <t>キテイ</t>
    </rPh>
    <rPh sb="44" eb="46">
      <t>ヘンコウ</t>
    </rPh>
    <rPh sb="46" eb="48">
      <t>ショウニン</t>
    </rPh>
    <rPh sb="48" eb="51">
      <t>シンセイジ</t>
    </rPh>
    <phoneticPr fontId="2"/>
  </si>
  <si>
    <t>　　 内容をＳ列が「変更前」の行に入力すること</t>
    <phoneticPr fontId="2"/>
  </si>
  <si>
    <t>１　第６条第１項に規定する計画承認申請時はＱ列が「変更前」の行に、第７条第１項に規定する変更承認申請時は Ｑ列が「変更後」の行にそれぞれ記入すること、ただし、２回目以降の</t>
    <rPh sb="2" eb="3">
      <t>ダイ</t>
    </rPh>
    <rPh sb="4" eb="5">
      <t>ジョウ</t>
    </rPh>
    <rPh sb="5" eb="6">
      <t>ダイ</t>
    </rPh>
    <rPh sb="7" eb="8">
      <t>コウ</t>
    </rPh>
    <rPh sb="9" eb="11">
      <t>キテイ</t>
    </rPh>
    <rPh sb="13" eb="15">
      <t>ケイカク</t>
    </rPh>
    <rPh sb="15" eb="17">
      <t>ショウニン</t>
    </rPh>
    <rPh sb="17" eb="20">
      <t>シンセイジ</t>
    </rPh>
    <rPh sb="22" eb="23">
      <t>レツ</t>
    </rPh>
    <rPh sb="25" eb="28">
      <t>ヘンコウマエ</t>
    </rPh>
    <rPh sb="30" eb="31">
      <t>ギョウ</t>
    </rPh>
    <rPh sb="33" eb="34">
      <t>ダイ</t>
    </rPh>
    <rPh sb="35" eb="36">
      <t>ジョウ</t>
    </rPh>
    <rPh sb="36" eb="37">
      <t>ダイ</t>
    </rPh>
    <rPh sb="38" eb="39">
      <t>コウ</t>
    </rPh>
    <rPh sb="40" eb="42">
      <t>キテイ</t>
    </rPh>
    <rPh sb="44" eb="46">
      <t>ヘンコウ</t>
    </rPh>
    <rPh sb="46" eb="48">
      <t>ショウニン</t>
    </rPh>
    <rPh sb="48" eb="51">
      <t>シンセイジ</t>
    </rPh>
    <phoneticPr fontId="2"/>
  </si>
  <si>
    <t>　　 変更承認申請に当たっては、前回の変更後の内容をＳ列が「変更前」の行に入力すること</t>
    <rPh sb="16" eb="18">
      <t>ゼンカイ</t>
    </rPh>
    <phoneticPr fontId="2"/>
  </si>
  <si>
    <t>　　 はＳ列が「変更後」の行にそれぞれ記入すること、ただし、２回目以降の変更承認申請に当たっては、前回の変更後の</t>
    <rPh sb="5" eb="6">
      <t>レツ</t>
    </rPh>
    <rPh sb="8" eb="11">
      <t>ヘンコウゴ</t>
    </rPh>
    <rPh sb="13" eb="14">
      <t>ギョウ</t>
    </rPh>
    <rPh sb="19" eb="21">
      <t>キニュウ</t>
    </rPh>
    <rPh sb="49" eb="51">
      <t>ゼンカイ</t>
    </rPh>
    <phoneticPr fontId="2"/>
  </si>
  <si>
    <t>　　 ただし、２回目以降の変更承認申請に当たっては、前回の変更後の内容をＳ列が「変更前」の行に入力すること</t>
    <rPh sb="8" eb="10">
      <t>カイメ</t>
    </rPh>
    <rPh sb="10" eb="12">
      <t>イコウ</t>
    </rPh>
    <rPh sb="13" eb="15">
      <t>ヘンコウ</t>
    </rPh>
    <rPh sb="15" eb="17">
      <t>ショウニン</t>
    </rPh>
    <rPh sb="17" eb="19">
      <t>シンセイ</t>
    </rPh>
    <rPh sb="20" eb="21">
      <t>ア</t>
    </rPh>
    <rPh sb="26" eb="28">
      <t>ゼンカイ</t>
    </rPh>
    <rPh sb="29" eb="32">
      <t>ヘンコウゴ</t>
    </rPh>
    <rPh sb="33" eb="35">
      <t>ナイヨウ</t>
    </rPh>
    <rPh sb="37" eb="38">
      <t>レツ</t>
    </rPh>
    <rPh sb="40" eb="42">
      <t>ヘンコウ</t>
    </rPh>
    <rPh sb="42" eb="43">
      <t>マエ</t>
    </rPh>
    <rPh sb="45" eb="46">
      <t>ギョウ</t>
    </rPh>
    <rPh sb="47" eb="49">
      <t>ニュウリョク</t>
    </rPh>
    <phoneticPr fontId="2"/>
  </si>
  <si>
    <t>１　事業実施主体</t>
    <rPh sb="2" eb="4">
      <t>ジギョウ</t>
    </rPh>
    <rPh sb="4" eb="6">
      <t>ジッシ</t>
    </rPh>
    <rPh sb="6" eb="8">
      <t>シュタイ</t>
    </rPh>
    <phoneticPr fontId="2"/>
  </si>
  <si>
    <t>やまなし新規就農アシスト事業実施計画書</t>
    <rPh sb="4" eb="6">
      <t>シンキ</t>
    </rPh>
    <rPh sb="6" eb="8">
      <t>シュウノウ</t>
    </rPh>
    <rPh sb="12" eb="14">
      <t>ジギョウ</t>
    </rPh>
    <rPh sb="14" eb="16">
      <t>ジッシ</t>
    </rPh>
    <rPh sb="16" eb="19">
      <t>ケイカクショ</t>
    </rPh>
    <phoneticPr fontId="2"/>
  </si>
  <si>
    <t>２　取組主体（別添１、別添２）</t>
    <rPh sb="2" eb="4">
      <t>トリクミ</t>
    </rPh>
    <rPh sb="4" eb="6">
      <t>シュタイ</t>
    </rPh>
    <rPh sb="7" eb="9">
      <t>ベッテン</t>
    </rPh>
    <rPh sb="11" eb="13">
      <t>ベッテン</t>
    </rPh>
    <phoneticPr fontId="2"/>
  </si>
  <si>
    <t>３　補助事業について（別添３）</t>
    <rPh sb="2" eb="4">
      <t>ホジョ</t>
    </rPh>
    <rPh sb="4" eb="6">
      <t>ジギョウ</t>
    </rPh>
    <rPh sb="11" eb="13">
      <t>ベッテン</t>
    </rPh>
    <phoneticPr fontId="2"/>
  </si>
  <si>
    <t>補助金額の合計</t>
    <rPh sb="0" eb="3">
      <t>ホジョキン</t>
    </rPh>
    <rPh sb="3" eb="4">
      <t>ガク</t>
    </rPh>
    <rPh sb="5" eb="7">
      <t>ゴウケイ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</si>
</sst>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"/>
    <numFmt numFmtId="177" formatCode="0&quot;年&quot;_ "/>
    <numFmt numFmtId="178" formatCode="#,##0&quot;円&quot;_ "/>
  </numFmts>
  <fonts count="5" x14ac:knownFonts="1">
    <font>
      <sz val="11"/>
      <color theme="1"/>
      <name val="游ゴシック"/>
      <family val="2"/>
      <scheme val="minor"/>
    </font>
    <font>
      <sz val="12"/>
      <color theme="1"/>
      <name val="Meiryo UI"/>
      <family val="3"/>
      <charset val="128"/>
    </font>
    <font>
      <sz val="6"/>
      <name val="游ゴシック"/>
      <family val="3"/>
      <charset val="128"/>
      <scheme val="minor"/>
    </font>
    <font>
      <sz val="14"/>
      <color theme="1"/>
      <name val="Meiryo UI"/>
      <family val="3"/>
      <charset val="128"/>
    </font>
    <font>
      <sz val="10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0" borderId="2" xfId="0" applyFont="1" applyBorder="1"/>
    <xf numFmtId="0" fontId="1" fillId="0" borderId="3" xfId="0" applyFont="1" applyBorder="1"/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8" xfId="0" applyFont="1" applyBorder="1"/>
    <xf numFmtId="0" fontId="1" fillId="0" borderId="6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57" fontId="1" fillId="0" borderId="1" xfId="0" applyNumberFormat="1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Protection="1">
      <protection locked="0"/>
    </xf>
    <xf numFmtId="57" fontId="1" fillId="0" borderId="1" xfId="0" applyNumberFormat="1" applyFont="1" applyBorder="1" applyAlignment="1" applyProtection="1">
      <alignment vertical="center" shrinkToFit="1"/>
      <protection locked="0"/>
    </xf>
    <xf numFmtId="0" fontId="1" fillId="0" borderId="2" xfId="0" applyFont="1" applyBorder="1" applyProtection="1">
      <protection locked="0"/>
    </xf>
    <xf numFmtId="57" fontId="1" fillId="0" borderId="2" xfId="0" applyNumberFormat="1" applyFont="1" applyBorder="1" applyAlignment="1" applyProtection="1">
      <alignment vertical="center" shrinkToFit="1"/>
      <protection locked="0"/>
    </xf>
    <xf numFmtId="0" fontId="1" fillId="0" borderId="0" xfId="0" applyFont="1" applyProtection="1">
      <protection locked="0"/>
    </xf>
    <xf numFmtId="176" fontId="1" fillId="0" borderId="1" xfId="0" applyNumberFormat="1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76" fontId="1" fillId="0" borderId="1" xfId="0" applyNumberFormat="1" applyFont="1" applyBorder="1" applyAlignment="1">
      <alignment horizontal="center" vertical="center" shrinkToFit="1"/>
    </xf>
    <xf numFmtId="0" fontId="1" fillId="0" borderId="1" xfId="0" applyFont="1" applyBorder="1" applyAlignment="1" applyProtection="1">
      <alignment vertical="center" wrapText="1"/>
      <protection locked="0"/>
    </xf>
    <xf numFmtId="58" fontId="1" fillId="0" borderId="1" xfId="0" applyNumberFormat="1" applyFont="1" applyBorder="1" applyAlignment="1" applyProtection="1">
      <alignment vertical="center" shrinkToFit="1"/>
      <protection locked="0"/>
    </xf>
    <xf numFmtId="178" fontId="1" fillId="0" borderId="1" xfId="0" applyNumberFormat="1" applyFont="1" applyBorder="1" applyAlignment="1" applyProtection="1">
      <alignment vertical="center" shrinkToFit="1"/>
      <protection locked="0"/>
    </xf>
    <xf numFmtId="177" fontId="1" fillId="0" borderId="1" xfId="0" applyNumberFormat="1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 wrapText="1"/>
      <protection locked="0"/>
    </xf>
    <xf numFmtId="58" fontId="1" fillId="0" borderId="2" xfId="0" applyNumberFormat="1" applyFont="1" applyBorder="1" applyAlignment="1" applyProtection="1">
      <alignment vertical="center" shrinkToFit="1"/>
      <protection locked="0"/>
    </xf>
    <xf numFmtId="178" fontId="1" fillId="0" borderId="2" xfId="0" applyNumberFormat="1" applyFont="1" applyBorder="1" applyAlignment="1" applyProtection="1">
      <alignment vertical="center" shrinkToFit="1"/>
      <protection locked="0"/>
    </xf>
    <xf numFmtId="177" fontId="1" fillId="0" borderId="2" xfId="0" applyNumberFormat="1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shrinkToFi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4" xfId="0" applyFont="1" applyBorder="1"/>
    <xf numFmtId="0" fontId="1" fillId="0" borderId="5" xfId="0" applyFont="1" applyBorder="1"/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1" xfId="0" applyFont="1" applyBorder="1" applyAlignment="1">
      <alignment horizontal="right" vertical="center" wrapText="1" indent="1"/>
    </xf>
    <xf numFmtId="0" fontId="3" fillId="0" borderId="0" xfId="0" applyFont="1" applyAlignment="1">
      <alignment horizontal="centerContinuous" vertical="center"/>
    </xf>
    <xf numFmtId="0" fontId="1" fillId="0" borderId="10" xfId="0" applyFont="1" applyBorder="1" applyProtection="1">
      <protection locked="0"/>
    </xf>
    <xf numFmtId="0" fontId="1" fillId="0" borderId="1" xfId="0" applyFont="1" applyBorder="1" applyAlignment="1">
      <alignment horizontal="right" vertical="center" wrapText="1" indent="2"/>
    </xf>
  </cellXfs>
  <cellStyles count="1">
    <cellStyle name="標準" xfId="0" builtinId="0"/>
  </cellStyles>
  <dxfs count="159">
    <dxf>
      <font>
        <color theme="0"/>
      </font>
      <numFmt numFmtId="179" formatCode="&quot;(&quot;0&quot;年&quot;\)_ "/>
    </dxf>
    <dxf>
      <numFmt numFmtId="179" formatCode="&quot;(&quot;0&quot;年&quot;\)_ "/>
    </dxf>
    <dxf>
      <font>
        <color theme="0"/>
      </font>
      <numFmt numFmtId="180" formatCode="&quot;(&quot;#,##0&quot;円)&quot;_ "/>
    </dxf>
    <dxf>
      <numFmt numFmtId="180" formatCode="&quot;(&quot;#,##0&quot;円)&quot;_ "/>
    </dxf>
    <dxf>
      <font>
        <color theme="0"/>
      </font>
      <numFmt numFmtId="181" formatCode="&quot;(&quot;[$-411]ggge&quot;年&quot;m&quot;月&quot;d&quot;日)&quot;"/>
    </dxf>
    <dxf>
      <numFmt numFmtId="181" formatCode="&quot;(&quot;[$-411]ggge&quot;年&quot;m&quot;月&quot;d&quot;日)&quot;"/>
    </dxf>
    <dxf>
      <font>
        <color theme="0"/>
      </font>
      <numFmt numFmtId="182" formatCode="&quot;(&quot;@&quot;)&quot;"/>
    </dxf>
    <dxf>
      <numFmt numFmtId="182" formatCode="&quot;(&quot;@&quot;)&quot;"/>
    </dxf>
    <dxf>
      <border>
        <bottom/>
        <vertical/>
        <horizontal/>
      </border>
    </dxf>
    <dxf>
      <font>
        <color theme="0"/>
      </font>
    </dxf>
    <dxf>
      <numFmt numFmtId="182" formatCode="&quot;(&quot;@&quot;)&quot;"/>
    </dxf>
    <dxf>
      <font>
        <color theme="0"/>
      </font>
      <numFmt numFmtId="182" formatCode="&quot;(&quot;@&quot;)&quot;"/>
    </dxf>
    <dxf>
      <font>
        <color theme="0"/>
      </font>
      <numFmt numFmtId="182" formatCode="&quot;(&quot;@&quot;)&quot;"/>
    </dxf>
    <dxf>
      <numFmt numFmtId="182" formatCode="&quot;(&quot;@&quot;)&quot;"/>
    </dxf>
    <dxf>
      <numFmt numFmtId="30" formatCode="@"/>
    </dxf>
    <dxf>
      <numFmt numFmtId="30" formatCode="@"/>
    </dxf>
    <dxf>
      <numFmt numFmtId="176" formatCode="[$-411]ggge&quot;年&quot;m&quot;月&quot;"/>
    </dxf>
    <dxf>
      <numFmt numFmtId="183" formatCode="&quot;(&quot;[$-411]ggge&quot;年&quot;m&quot;月)&quot;"/>
    </dxf>
    <dxf>
      <font>
        <color theme="0"/>
      </font>
      <numFmt numFmtId="183" formatCode="&quot;(&quot;[$-411]ggge&quot;年&quot;m&quot;月)&quot;"/>
    </dxf>
    <dxf>
      <font>
        <color theme="0"/>
      </font>
      <numFmt numFmtId="183" formatCode="&quot;(&quot;[$-411]ggge&quot;年&quot;m&quot;月)&quot;"/>
    </dxf>
    <dxf>
      <numFmt numFmtId="183" formatCode="&quot;(&quot;[$-411]ggge&quot;年&quot;m&quot;月)&quot;"/>
    </dxf>
    <dxf>
      <numFmt numFmtId="176" formatCode="[$-411]ggge&quot;年&quot;m&quot;月&quot;"/>
    </dxf>
    <dxf>
      <font>
        <color theme="0"/>
      </font>
      <numFmt numFmtId="184" formatCode="&quot;(&quot;0&quot;)&quot;_ "/>
    </dxf>
    <dxf>
      <numFmt numFmtId="184" formatCode="&quot;(&quot;0&quot;)&quot;_ "/>
    </dxf>
    <dxf>
      <numFmt numFmtId="185" formatCode="&quot; &quot;0&quot; &quot;_ "/>
    </dxf>
    <dxf>
      <font>
        <color theme="0"/>
      </font>
      <numFmt numFmtId="184" formatCode="&quot;(&quot;0&quot;)&quot;_ "/>
    </dxf>
    <dxf>
      <numFmt numFmtId="184" formatCode="&quot;(&quot;0&quot;)&quot;_ "/>
    </dxf>
    <dxf>
      <numFmt numFmtId="185" formatCode="&quot; &quot;0&quot; &quot;_ "/>
    </dxf>
    <dxf>
      <font>
        <color theme="0"/>
      </font>
      <numFmt numFmtId="186" formatCode="&quot;(&quot;[$-411]ge\.m\.d&quot;)&quot;"/>
    </dxf>
    <dxf>
      <numFmt numFmtId="186" formatCode="&quot;(&quot;[$-411]ge\.m\.d&quot;)&quot;"/>
    </dxf>
    <dxf>
      <numFmt numFmtId="44" formatCode="[$-411]ge\.m\.d"/>
    </dxf>
    <dxf>
      <font>
        <color theme="0"/>
      </font>
      <numFmt numFmtId="186" formatCode="&quot;(&quot;[$-411]ge\.m\.d&quot;)&quot;"/>
    </dxf>
    <dxf>
      <numFmt numFmtId="186" formatCode="&quot;(&quot;[$-411]ge\.m\.d&quot;)&quot;"/>
    </dxf>
    <dxf>
      <numFmt numFmtId="44" formatCode="[$-411]ge\.m\.d"/>
    </dxf>
    <dxf>
      <font>
        <color theme="0"/>
      </font>
      <numFmt numFmtId="186" formatCode="&quot;(&quot;[$-411]ge\.m\.d&quot;)&quot;"/>
    </dxf>
    <dxf>
      <numFmt numFmtId="186" formatCode="&quot;(&quot;[$-411]ge\.m\.d&quot;)&quot;"/>
    </dxf>
    <dxf>
      <numFmt numFmtId="44" formatCode="[$-411]ge\.m\.d"/>
    </dxf>
    <dxf>
      <numFmt numFmtId="44" formatCode="[$-411]ge\.m\.d"/>
    </dxf>
    <dxf>
      <numFmt numFmtId="186" formatCode="&quot;(&quot;[$-411]ge\.m\.d&quot;)&quot;"/>
    </dxf>
    <dxf>
      <font>
        <color theme="0"/>
      </font>
      <numFmt numFmtId="186" formatCode="&quot;(&quot;[$-411]ge\.m\.d&quot;)&quot;"/>
    </dxf>
    <dxf>
      <numFmt numFmtId="30" formatCode="@"/>
    </dxf>
    <dxf>
      <numFmt numFmtId="182" formatCode="&quot;(&quot;@&quot;)&quot;"/>
    </dxf>
    <dxf>
      <font>
        <color theme="0"/>
      </font>
      <numFmt numFmtId="182" formatCode="&quot;(&quot;@&quot;)&quot;"/>
    </dxf>
    <dxf>
      <font>
        <color theme="0"/>
      </font>
      <numFmt numFmtId="182" formatCode="&quot;(&quot;@&quot;)&quot;"/>
    </dxf>
    <dxf>
      <numFmt numFmtId="182" formatCode="&quot;(&quot;@&quot;)&quot;"/>
    </dxf>
    <dxf>
      <numFmt numFmtId="30" formatCode="@"/>
    </dxf>
    <dxf>
      <border>
        <bottom/>
        <vertical/>
        <horizontal/>
      </border>
    </dxf>
    <dxf>
      <font>
        <color theme="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numFmt numFmtId="187" formatCode="&quot;(&quot;#,##0.0&quot;a)&quot;_ "/>
    </dxf>
    <dxf>
      <numFmt numFmtId="188" formatCode="&quot;(&quot;#,##0&quot;頭・羽)&quot;_ "/>
    </dxf>
    <dxf>
      <numFmt numFmtId="189" formatCode="#,##0&quot;頭・羽&quot;_ "/>
    </dxf>
    <dxf>
      <font>
        <color theme="0"/>
      </font>
      <numFmt numFmtId="187" formatCode="&quot;(&quot;#,##0.0&quot;a)&quot;_ "/>
    </dxf>
    <dxf>
      <numFmt numFmtId="190" formatCode="#,##0.0&quot;a&quot;_ "/>
    </dxf>
    <dxf>
      <numFmt numFmtId="190" formatCode="#,##0.0&quot;a&quot;_ "/>
    </dxf>
    <dxf>
      <numFmt numFmtId="189" formatCode="#,##0&quot;頭・羽&quot;_ "/>
    </dxf>
    <dxf>
      <numFmt numFmtId="190" formatCode="#,##0.0&quot;a&quot;_ "/>
    </dxf>
    <dxf>
      <font>
        <color theme="0"/>
      </font>
      <numFmt numFmtId="187" formatCode="&quot;(&quot;#,##0.0&quot;a)&quot;_ "/>
    </dxf>
    <dxf>
      <numFmt numFmtId="189" formatCode="#,##0&quot;頭・羽&quot;_ "/>
    </dxf>
    <dxf>
      <numFmt numFmtId="188" formatCode="&quot;(&quot;#,##0&quot;頭・羽)&quot;_ "/>
    </dxf>
    <dxf>
      <numFmt numFmtId="187" formatCode="&quot;(&quot;#,##0.0&quot;a)&quot;_ "/>
    </dxf>
    <dxf>
      <font>
        <color theme="0"/>
      </font>
      <numFmt numFmtId="188" formatCode="&quot;(&quot;#,##0&quot;頭・羽)&quot;_ "/>
    </dxf>
    <dxf>
      <font>
        <color theme="0"/>
      </font>
      <numFmt numFmtId="188" formatCode="&quot;(&quot;#,##0&quot;頭・羽)&quot;_ "/>
    </dxf>
    <dxf>
      <font>
        <color theme="0"/>
      </font>
      <numFmt numFmtId="182" formatCode="&quot;(&quot;@&quot;)&quot;"/>
    </dxf>
    <dxf>
      <numFmt numFmtId="182" formatCode="&quot;(&quot;@&quot;)&quot;"/>
    </dxf>
    <dxf>
      <font>
        <color theme="0"/>
      </font>
      <numFmt numFmtId="182" formatCode="&quot;(&quot;@&quot;)&quot;"/>
    </dxf>
    <dxf>
      <numFmt numFmtId="182" formatCode="&quot;(&quot;@&quot;)&quot;"/>
    </dxf>
    <dxf>
      <numFmt numFmtId="30" formatCode="@"/>
    </dxf>
    <dxf>
      <numFmt numFmtId="30" formatCode="@"/>
    </dxf>
    <dxf>
      <font>
        <color theme="0"/>
      </font>
      <numFmt numFmtId="183" formatCode="&quot;(&quot;[$-411]ggge&quot;年&quot;m&quot;月)&quot;"/>
    </dxf>
    <dxf>
      <numFmt numFmtId="183" formatCode="&quot;(&quot;[$-411]ggge&quot;年&quot;m&quot;月)&quot;"/>
    </dxf>
    <dxf>
      <numFmt numFmtId="176" formatCode="[$-411]ggge&quot;年&quot;m&quot;月&quot;"/>
    </dxf>
    <dxf>
      <numFmt numFmtId="176" formatCode="[$-411]ggge&quot;年&quot;m&quot;月&quot;"/>
    </dxf>
    <dxf>
      <numFmt numFmtId="183" formatCode="&quot;(&quot;[$-411]ggge&quot;年&quot;m&quot;月)&quot;"/>
    </dxf>
    <dxf>
      <font>
        <color theme="0"/>
      </font>
      <numFmt numFmtId="183" formatCode="&quot;(&quot;[$-411]ggge&quot;年&quot;m&quot;月)&quot;"/>
    </dxf>
    <dxf>
      <numFmt numFmtId="184" formatCode="&quot;(&quot;0&quot;)&quot;_ "/>
    </dxf>
    <dxf>
      <numFmt numFmtId="185" formatCode="&quot; &quot;0&quot; &quot;_ "/>
    </dxf>
    <dxf>
      <font>
        <color theme="0"/>
      </font>
      <numFmt numFmtId="184" formatCode="&quot;(&quot;0&quot;)&quot;_ "/>
    </dxf>
    <dxf>
      <numFmt numFmtId="185" formatCode="&quot; &quot;0&quot; &quot;_ "/>
    </dxf>
    <dxf>
      <font>
        <color theme="0"/>
      </font>
      <numFmt numFmtId="184" formatCode="&quot;(&quot;0&quot;)&quot;_ "/>
    </dxf>
    <dxf>
      <numFmt numFmtId="184" formatCode="&quot;(&quot;0&quot;)&quot;_ "/>
    </dxf>
    <dxf>
      <numFmt numFmtId="186" formatCode="&quot;(&quot;[$-411]ge\.m\.d&quot;)&quot;"/>
    </dxf>
    <dxf>
      <font>
        <color theme="0"/>
      </font>
      <numFmt numFmtId="186" formatCode="&quot;(&quot;[$-411]ge\.m\.d&quot;)&quot;"/>
    </dxf>
    <dxf>
      <numFmt numFmtId="44" formatCode="[$-411]ge\.m\.d"/>
    </dxf>
    <dxf>
      <numFmt numFmtId="186" formatCode="&quot;(&quot;[$-411]ge\.m\.d&quot;)&quot;"/>
    </dxf>
    <dxf>
      <numFmt numFmtId="44" formatCode="[$-411]ge\.m\.d"/>
    </dxf>
    <dxf>
      <font>
        <color theme="0"/>
      </font>
      <numFmt numFmtId="186" formatCode="&quot;(&quot;[$-411]ge\.m\.d&quot;)&quot;"/>
    </dxf>
    <dxf>
      <numFmt numFmtId="44" formatCode="[$-411]ge\.m\.d"/>
    </dxf>
    <dxf>
      <numFmt numFmtId="186" formatCode="&quot;(&quot;[$-411]ge\.m\.d&quot;)&quot;"/>
    </dxf>
    <dxf>
      <font>
        <color theme="0"/>
      </font>
      <numFmt numFmtId="186" formatCode="&quot;(&quot;[$-411]ge\.m\.d&quot;)&quot;"/>
    </dxf>
    <dxf>
      <numFmt numFmtId="44" formatCode="[$-411]ge\.m\.d"/>
    </dxf>
    <dxf>
      <numFmt numFmtId="186" formatCode="&quot;(&quot;[$-411]ge\.m\.d&quot;)&quot;"/>
    </dxf>
    <dxf>
      <font>
        <color theme="0"/>
      </font>
      <numFmt numFmtId="186" formatCode="&quot;(&quot;[$-411]ge\.m\.d&quot;)&quot;"/>
    </dxf>
    <dxf>
      <numFmt numFmtId="182" formatCode="&quot;(&quot;@&quot;)&quot;"/>
    </dxf>
    <dxf>
      <numFmt numFmtId="30" formatCode="@"/>
    </dxf>
    <dxf>
      <numFmt numFmtId="182" formatCode="&quot;(&quot;@&quot;)&quot;"/>
    </dxf>
    <dxf>
      <font>
        <color theme="0"/>
      </font>
      <numFmt numFmtId="182" formatCode="&quot;(&quot;@&quot;)&quot;"/>
    </dxf>
    <dxf>
      <numFmt numFmtId="182" formatCode="&quot;(&quot;@&quot;)&quot;"/>
    </dxf>
    <dxf>
      <font>
        <color theme="0"/>
      </font>
      <numFmt numFmtId="182" formatCode="&quot;(&quot;@&quot;)&quot;"/>
    </dxf>
    <dxf>
      <numFmt numFmtId="30" formatCode="@"/>
    </dxf>
    <dxf>
      <border>
        <bottom/>
        <vertical/>
        <horizontal/>
      </border>
    </dxf>
    <dxf>
      <font>
        <color theme="0"/>
      </font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0" formatCode="General"/>
      <alignment horizontal="general" vertical="center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45" formatCode="[$-411]ggge&quot;年&quot;m&quot;月&quot;d&quot;日&quot;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176" formatCode="[$-411]ggge&quot;年&quot;m&quot;月&quot;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44" formatCode="[$-411]ge\.m\.d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44" formatCode="[$-411]ge\.m\.d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44" formatCode="[$-411]ge\.m\.d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Meiryo UI"/>
        <family val="3"/>
        <charset val="128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left" vertical="center" textRotation="0" wrapTex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44" formatCode="[$-411]ge\.m\.d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numFmt numFmtId="44" formatCode="[$-411]ge\.m\.d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Meiryo UI"/>
        <family val="3"/>
        <charset val="128"/>
        <scheme val="none"/>
      </font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E6DF499-3DE5-4A6B-A88D-DE19A871642E}" name="_農家子弟の取組主体" displayName="_農家子弟の取組主体" ref="D5:S17" totalsRowShown="0" headerRowDxfId="158" dataDxfId="156" headerRowBorderDxfId="157" tableBorderDxfId="155" totalsRowBorderDxfId="154">
  <autoFilter ref="D5:S17" xr:uid="{6E6DF499-3DE5-4A6B-A88D-DE19A871642E}"/>
  <tableColumns count="16">
    <tableColumn id="1" xr3:uid="{7C31C553-E173-4056-82EC-2AEF5E72E441}" name="No." dataDxfId="153">
      <calculatedColumnFormula array="1">ROUNDUP((ROW()-ROW(_農家子弟の取組主体[#Headers]))/2,0)</calculatedColumnFormula>
    </tableColumn>
    <tableColumn id="2" xr3:uid="{4DDAD0B6-1EA8-4DEC-A203-983CCF4515FF}" name="氏名" dataDxfId="152"/>
    <tableColumn id="3" xr3:uid="{FCB1A1C3-69D1-4481-814E-DC92D2900A7C}" name="生年_x000a_月日" dataDxfId="151"/>
    <tableColumn id="4" xr3:uid="{47B5953C-B952-4094-B0E7-AEE3161ABB97}" name="就農_x000a_年月日" dataDxfId="150"/>
    <tableColumn id="5" xr3:uid="{64611ACF-0D43-473F-AFE7-97489DCF1DEE}" name="就農時_x000a_年齢" dataDxfId="149">
      <calculatedColumnFormula>IF(OR(_農家子弟の取組主体[[#This Row],[生年
月日]]="",_農家子弟の取組主体[[#This Row],[就農
年月日]]="")=TRUE,"",DATEDIF(_農家子弟の取組主体[[#This Row],[生年
月日]],_農家子弟の取組主体[[#This Row],[就農
年月日]],"Y"))</calculatedColumnFormula>
    </tableColumn>
    <tableColumn id="6" xr3:uid="{9B5D01D8-02C4-4984-A998-A9CBC20C9AC4}" name="規模拡大_x000a_目標年月" dataDxfId="148"/>
    <tableColumn id="7" xr3:uid="{4E365C9D-5345-4A36-BE47-89C1D25E0BE4}" name="認定農業者又は_x000a_認定新規就農者" dataDxfId="147"/>
    <tableColumn id="8" xr3:uid="{FED945C9-0D4A-48FE-A9BA-01D5F2C2606E}" name="作目" dataDxfId="146"/>
    <tableColumn id="9" xr3:uid="{91BCF3A3-0F61-47E4-BF48-49C2700A60A2}" name="現状_x000a_農地面積、_x000a_飼養頭羽数" dataDxfId="145"/>
    <tableColumn id="10" xr3:uid="{16EF5D82-9622-402B-A1FE-229BE3A68CF6}" name="現状_x000a_機構借地_x000a_面積" dataDxfId="144"/>
    <tableColumn id="11" xr3:uid="{2ECE14E0-797C-4D0D-9621-EF8F80646858}" name="目標_x000a_農地面積、_x000a_飼養頭羽数" dataDxfId="143"/>
    <tableColumn id="12" xr3:uid="{D122511E-6139-40C8-B789-1646C2C435EB}" name="目標_x000a_機構借地_x000a_面積" dataDxfId="142"/>
    <tableColumn id="13" xr3:uid="{A3DF0E36-BFF4-480E-891B-6D41A892A83A}" name="就農先_x000a_経営主_x000a_氏名" dataDxfId="141"/>
    <tableColumn id="14" xr3:uid="{F487D95D-5C05-4C88-A761-B0E67DA5E4A9}" name="就農先_x000a_続柄" dataDxfId="140"/>
    <tableColumn id="15" xr3:uid="{CA94726C-B375-4858-9209-151F5F71C4AF}" name="就農先_x000a_住所" dataDxfId="139"/>
    <tableColumn id="16" xr3:uid="{9EC708ED-6883-4F8C-9F89-AD6CDAA8F12C}" name="変更" dataDxfId="138">
      <calculatedColumnFormula array="1">IF(ROW()=ROW(_農家子弟の取組主体[#Headers])+1,"変更前",IF(_農家子弟の取組主体[[#This Row],[No.]]=OFFSET(_農家子弟の取組主体[[#This Row],[No.]],-1,0),"変更後","変更前"))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F771B0-7BD3-4524-8C6C-9792D365CD73}" name="_新規参入者の取組主体" displayName="_新規参入者の取組主体" ref="D5:M17" totalsRowShown="0" headerRowDxfId="137" dataDxfId="135" headerRowBorderDxfId="136" tableBorderDxfId="134" totalsRowBorderDxfId="133">
  <autoFilter ref="D5:M17" xr:uid="{6E6DF499-3DE5-4A6B-A88D-DE19A871642E}"/>
  <tableColumns count="10">
    <tableColumn id="1" xr3:uid="{40F976A4-7FB6-4ACC-8D6E-3C50C9B8262F}" name="No." dataDxfId="132">
      <calculatedColumnFormula array="1">ROUNDUP((ROW()-ROW(_新規参入者の取組主体[#Headers]))/2,0)</calculatedColumnFormula>
    </tableColumn>
    <tableColumn id="2" xr3:uid="{93976427-C5EC-4B8B-B4EA-161B0E7345AD}" name="氏名" dataDxfId="131"/>
    <tableColumn id="3" xr3:uid="{8B7E8FB0-3BCD-4149-B279-6BEBEE36F4F8}" name="生年_x000a_月日" dataDxfId="130"/>
    <tableColumn id="4" xr3:uid="{B5CBADED-D333-4F85-894F-05A025CDE7AD}" name="就農_x000a_年月日" dataDxfId="129"/>
    <tableColumn id="18" xr3:uid="{06B2DD56-9B41-4047-B636-65D02074E490}" name="申請_x000a_年月日" dataDxfId="128"/>
    <tableColumn id="5" xr3:uid="{1F1CEA60-8E7D-4229-A8B6-C3C1EA96CA33}" name="就農時_x000a_年齢" dataDxfId="127">
      <calculatedColumnFormula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calculatedColumnFormula>
    </tableColumn>
    <tableColumn id="6" xr3:uid="{BDE9A3B2-6AB0-43BD-B065-1977C647A1E6}" name="就農後年月日数" dataDxfId="126">
      <calculatedColumnFormula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calculatedColumnFormula>
    </tableColumn>
    <tableColumn id="7" xr3:uid="{C1AC4C28-9F5D-4141-94D8-60C1A70139D9}" name="認定農業者又は_x000a_認定新規就農者" dataDxfId="125"/>
    <tableColumn id="8" xr3:uid="{F13FF4BC-64A4-4488-9288-5B85511EA594}" name="作目" dataDxfId="124"/>
    <tableColumn id="16" xr3:uid="{2CF05A6F-68D6-48CB-AA26-AE19F9865292}" name="変更" dataDxfId="123">
      <calculatedColumnFormula array="1">IF(ROW()=ROW(_新規参入者の取組主体[#Headers])+1,"変更前",IF(_新規参入者の取組主体[[#This Row],[No.]]=OFFSET(_新規参入者の取組主体[[#This Row],[No.]],-1,0),"変更後","変更前"))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D2938D6-6359-437A-A01C-AA433744C234}" name="_リース内容" displayName="_リース内容" ref="C3:P15" totalsRowShown="0" headerRowDxfId="122" dataDxfId="120" headerRowBorderDxfId="121" tableBorderDxfId="119" totalsRowBorderDxfId="118">
  <autoFilter ref="C3:P15" xr:uid="{2D2938D6-6359-437A-A01C-AA433744C234}"/>
  <tableColumns count="14">
    <tableColumn id="14" xr3:uid="{1056EDFF-F400-409E-8461-2CA6FF53D36C}" name="No." dataDxfId="117">
      <calculatedColumnFormula array="1">ROUNDUP((ROW()-ROW(_リース内容[#Headers]))/2,0)</calculatedColumnFormula>
    </tableColumn>
    <tableColumn id="1" xr3:uid="{63F84767-154E-40D4-B55E-3918BBF6A123}" name="取組主体氏名" dataDxfId="116"/>
    <tableColumn id="2" xr3:uid="{FBA37F73-3532-4F62-8DDC-80569DC2D66B}" name="リース_x000a_事業者名" dataDxfId="115"/>
    <tableColumn id="3" xr3:uid="{C764EEBA-7A67-45AF-9617-9F8C8EFE2B4E}" name="リース機械・_x000a_施設の名称" dataDxfId="114"/>
    <tableColumn id="4" xr3:uid="{51133D87-758D-48CF-B334-29AF0DEDA36B}" name="リース機械・_x000a_施設の型式等" dataDxfId="113"/>
    <tableColumn id="5" xr3:uid="{D1E6CAF0-FA82-4908-B28A-B522DB9143BF}" name="リース機械・施設の台数・規模" dataDxfId="112"/>
    <tableColumn id="6" xr3:uid="{18568645-866E-4D26-ADB1-10D46ECEB684}" name="リース開始_x000a_(予定)年月日" dataDxfId="111"/>
    <tableColumn id="7" xr3:uid="{C14B6C77-7334-4AAA-803E-9514263F92F4}" name="リース事業者の物件取得価格" dataDxfId="110"/>
    <tableColumn id="8" xr3:uid="{EFB5A4A3-2AB0-431A-9EF0-480E54EF5749}" name="補助金合計額" dataDxfId="109"/>
    <tableColumn id="9" xr3:uid="{F8817BF6-62D5-4A37-B78E-072D9716B7BC}" name="うち県補助金額" dataDxfId="108"/>
    <tableColumn id="10" xr3:uid="{966FCB1B-9152-407F-9CD6-FE49AAE432C7}" name="うち市町村補助金額" dataDxfId="107"/>
    <tableColumn id="11" xr3:uid="{F0F9D05E-CB07-490C-B807-0276BE10DAF6}" name="リース料合計" dataDxfId="106"/>
    <tableColumn id="12" xr3:uid="{DBBC7731-BE16-4025-BE90-DE7A815B7424}" name="リース_x000a_期間" dataDxfId="105"/>
    <tableColumn id="13" xr3:uid="{C15D8C74-2C6A-4C5F-9EE9-63CCB18D5482}" name="変更" dataDxfId="104">
      <calculatedColumnFormula array="1">IF(ROW()=ROW(_リース内容[#Headers])+1,"変更前",IF(_リース内容[[#This Row],[No.]]=OFFSET(_リース内容[[#This Row],[No.]],-1,0),"変更後","変更前"))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25B0A-E021-4801-8DE5-1E7D814D0F86}">
  <sheetPr>
    <pageSetUpPr fitToPage="1"/>
  </sheetPr>
  <dimension ref="A2:F17"/>
  <sheetViews>
    <sheetView showGridLines="0" zoomScaleNormal="100" zoomScaleSheetLayoutView="100" workbookViewId="0">
      <selection sqref="A1:F18"/>
    </sheetView>
  </sheetViews>
  <sheetFormatPr defaultRowHeight="16.2" x14ac:dyDescent="0.3"/>
  <cols>
    <col min="1" max="1" width="3.5" style="1" customWidth="1"/>
    <col min="2" max="2" width="3" style="1" customWidth="1"/>
    <col min="3" max="3" width="3.5" style="1" customWidth="1"/>
    <col min="4" max="4" width="17.3984375" style="1" customWidth="1"/>
    <col min="5" max="5" width="25.19921875" style="1" customWidth="1"/>
    <col min="6" max="6" width="3.796875" style="1" customWidth="1"/>
    <col min="7" max="16384" width="8.796875" style="1"/>
  </cols>
  <sheetData>
    <row r="2" spans="1:6" ht="18.600000000000001" x14ac:dyDescent="0.3">
      <c r="A2" s="55" t="s">
        <v>59</v>
      </c>
      <c r="B2" s="55"/>
      <c r="C2" s="55"/>
      <c r="D2" s="55"/>
      <c r="E2" s="55"/>
      <c r="F2" s="55"/>
    </row>
    <row r="4" spans="1:6" x14ac:dyDescent="0.3">
      <c r="B4" s="1" t="s">
        <v>58</v>
      </c>
      <c r="E4" s="56"/>
    </row>
    <row r="6" spans="1:6" x14ac:dyDescent="0.3">
      <c r="B6" s="1" t="s">
        <v>60</v>
      </c>
    </row>
    <row r="7" spans="1:6" x14ac:dyDescent="0.3">
      <c r="C7" s="50" t="s">
        <v>44</v>
      </c>
      <c r="D7" s="51"/>
      <c r="E7" s="52" t="s">
        <v>47</v>
      </c>
    </row>
    <row r="8" spans="1:6" ht="33" customHeight="1" x14ac:dyDescent="0.3">
      <c r="C8" s="20" t="s">
        <v>45</v>
      </c>
      <c r="D8" s="51"/>
      <c r="E8" s="57" t="str">
        <f>_xlfn.LET(
_xlpm.amt,_農家子弟の取組主体[氏名],
_xlpm.kubun,_農家子弟の取組主体[変更],
_xlpm.beforecount, COUNTIFS(_農家子弟の取組主体[氏名],"&lt;&gt;",_農家子弟の取組主体[変更],"変更前"),
_xlpm.aftercount,COUNTIFS(_農家子弟の取組主体[氏名],"&lt;&gt;",_農家子弟の取組主体[変更],"変更後"),
_xlpm.hasafter,_xlpm.aftercount&gt;0,
_xlpm.beforetextparen, "("&amp;TEXT(_xlpm.beforecount,"0")&amp;"経営体)",
_xlpm.beforetextplain,TEXT(_xlpm.beforecount,"0")&amp;"経営体",
_xlpm.aftertext,TEXT(_xlpm.aftercount,"0")&amp;"経営体",
IF(NOT(_xlpm.hasafter),_xlpm.beforetextplain,IF(_xlpm.beforecount=_xlpm.aftercount,_xlpm.aftertext,_xlpm.beforetextparen&amp;CHAR(10)&amp;_xlpm.aftertext)))</f>
        <v>0経営体</v>
      </c>
    </row>
    <row r="9" spans="1:6" ht="33" customHeight="1" x14ac:dyDescent="0.3">
      <c r="C9" s="20" t="s">
        <v>46</v>
      </c>
      <c r="D9" s="51"/>
      <c r="E9" s="57" t="str">
        <f>_xlfn.LET(
_xlpm.amt,_新規参入者の取組主体[氏名],
_xlpm.kubun,_新規参入者の取組主体[変更],
_xlpm.beforecount, COUNTIFS(_新規参入者の取組主体[氏名],"&lt;&gt;",_新規参入者の取組主体[変更],"変更前"),
_xlpm.aftercount,COUNTIFS(_新規参入者の取組主体[氏名],"&lt;&gt;",_新規参入者の取組主体[変更],"変更後"),
_xlpm.hasafter,_xlpm.aftercount&gt;0,
_xlpm.beforetextparen, "("&amp;TEXT(_xlpm.beforecount,"0")&amp;"経営体)",
_xlpm.beforetextplain,TEXT(_xlpm.beforecount,"0")&amp;"経営体",
_xlpm.aftertext,TEXT(_xlpm.aftercount,"0")&amp;"経営体",
IF(NOT(_xlpm.hasafter),_xlpm.beforetextplain,IF(_xlpm.beforecount=_xlpm.aftercount,_xlpm.aftertext,_xlpm.beforetextparen&amp;CHAR(10)&amp;_xlpm.aftertext)))</f>
        <v>0経営体</v>
      </c>
    </row>
    <row r="10" spans="1:6" ht="33" customHeight="1" x14ac:dyDescent="0.3">
      <c r="C10" s="20" t="s">
        <v>48</v>
      </c>
      <c r="D10" s="51"/>
      <c r="E10" s="57" t="str">
        <f>_xlfn.LET(
_xlpm.amtsinki,_新規参入者の取組主体[氏名],
_xlpm.kubunsinki,_新規参入者の取組主体[変更],
_xlpm.amtshitei,_農家子弟の取組主体[氏名],
_xlpm.kubunshitei,_農家子弟の取組主体[変更],
_xlpm.beforecountsinki, COUNTIFS(_xlpm.amtsinki,"&lt;&gt;",_xlpm.kubunsinki,"変更前"),
_xlpm.aftercountsinki,COUNTIFS(_xlpm.amtsinki,"&lt;&gt;",_xlpm.kubunsinki,"変更後"),
_xlpm.beforecountshitei,COUNTIFS(_xlpm.amtshitei,"&lt;&gt;",_xlpm.kubunshitei,"変更前"),
_xlpm.aftercountshitei,COUNTIFS(_xlpm.amtshitei,"&lt;&gt;",_xlpm.kubunshitei,"変更後"),
_xlpm.beforecountsum,SUM(_xlpm.beforecountsinki,_xlpm.beforecountshitei),
_xlpm.aftercountsum,SUM(_xlpm.aftercountsinki,_xlpm.aftercountshitei),
_xlpm.hasafter,_xlpm.aftercountsum&gt;0,
_xlpm.beforetextparen, "("&amp;TEXT(_xlpm.beforecountsum,"0")&amp;"経営体)",
_xlpm.beforetextplain,TEXT(_xlpm.beforecountsum,"0")&amp;"経営体",
_xlpm.aftertext,TEXT(_xlpm.aftercountsum,"0")&amp;"経営体",
IF(NOT(_xlpm.hasafter),_xlpm.beforetextplain,IF(_xlpm.beforecountsum=_xlpm.aftercountsum,_xlpm.aftertext,_xlpm.beforetextparen&amp;CHAR(10)&amp;_xlpm.aftertext)))</f>
        <v>0経営体</v>
      </c>
    </row>
    <row r="12" spans="1:6" x14ac:dyDescent="0.3">
      <c r="B12" s="1" t="s">
        <v>61</v>
      </c>
    </row>
    <row r="13" spans="1:6" x14ac:dyDescent="0.3">
      <c r="C13" s="50"/>
      <c r="D13" s="51"/>
      <c r="E13" s="6" t="s">
        <v>50</v>
      </c>
    </row>
    <row r="14" spans="1:6" ht="32.4" x14ac:dyDescent="0.3">
      <c r="C14" s="20" t="s">
        <v>26</v>
      </c>
      <c r="D14" s="51"/>
      <c r="E14" s="54" t="str">
        <f ca="1">_xlfn.LET(
_xlpm.金額,_リース内容[リース事業者の物件取得価格],
_xlpm.変更,_リース内容[変更],
_xlpm.変更前合計,SUMIFS(_xlpm.金額,_xlpm.変更,"変更前"),
_xlpm.変更後合計,SUMIFS(_xlpm.金額,_xlpm.変更,"変更後"),
_xlpm.変更有,_xlpm.変更後合計&gt;0,
_xlpm.変更前変更後あり,"("&amp;TEXT(_xlpm.変更前合計,"#,##0")&amp;"円)",
_xlpm.変更前変更後なし,TEXT(_xlpm.変更前合計,"#,##0")&amp;"円",
_xlpm.変更後,TEXT(_xlpm.変更後合計,"#,##0")&amp;"円",
IF(NOT(_xlpm.変更有),_xlpm.変更前変更後なし,IF(_xlpm.変更前合計=_xlpm.変更後合計,_xlpm.変更後,_xlpm.変更前変更後あり&amp;CHAR(10)&amp;_xlpm.変更後
)))</f>
        <v>0円</v>
      </c>
    </row>
    <row r="15" spans="1:6" ht="32.4" x14ac:dyDescent="0.3">
      <c r="C15" s="22" t="s">
        <v>62</v>
      </c>
      <c r="D15" s="15"/>
      <c r="E15" s="54" t="str">
        <f ca="1">_xlfn.LET(
_xlpm.金額,_リース内容[補助金合計額],
_xlpm.変更,_リース内容[変更],
_xlpm.変更前合計,SUMIFS(_xlpm.金額,_xlpm.変更,"変更前"),
_xlpm.変更後合計,SUMIFS(_xlpm.金額,_xlpm.変更,"変更後"),
_xlpm.変更有,_xlpm.変更後合計&gt;0,
_xlpm.変更前変更後あり,"("&amp;TEXT(_xlpm.変更前合計,"#,##0")&amp;"円)",
_xlpm.変更前変更後なし,TEXT(_xlpm.変更前合計,"#,##0")&amp;"円",
_xlpm.変更後,TEXT(_xlpm.変更後合計,"#,##0")&amp;"円",
IF(NOT(_xlpm.変更有),_xlpm.変更前変更後なし,IF(_xlpm.変更前合計=_xlpm.変更後合計,_xlpm.変更後,_xlpm.変更前変更後あり&amp;CHAR(10)&amp;_xlpm.変更後
)))</f>
        <v>0円</v>
      </c>
    </row>
    <row r="16" spans="1:6" ht="32.4" x14ac:dyDescent="0.3">
      <c r="C16" s="53"/>
      <c r="D16" s="4" t="s">
        <v>29</v>
      </c>
      <c r="E16" s="54" t="str">
        <f ca="1">_xlfn.LET(
_xlpm.金額,_リース内容[うち県補助金額],
_xlpm.変更,_リース内容[変更],
_xlpm.変更前合計,SUMIFS(_xlpm.金額,_xlpm.変更,"変更前"),
_xlpm.変更後合計,SUMIFS(_xlpm.金額,_xlpm.変更,"変更後"),
_xlpm.変更有,_xlpm.変更後合計&gt;0,
_xlpm.変更前変更後あり,"("&amp;TEXT(_xlpm.変更前合計,"#,##0")&amp;"円)",
_xlpm.変更前変更後なし,TEXT(_xlpm.変更前合計,"#,##0")&amp;"円",
_xlpm.変更後,TEXT(_xlpm.変更後合計,"#,##0")&amp;"円",
IF(NOT(_xlpm.変更有),_xlpm.変更前変更後なし,IF(_xlpm.変更前合計=_xlpm.変更後合計,_xlpm.変更後,_xlpm.変更前変更後あり&amp;CHAR(10)&amp;_xlpm.変更後
)))</f>
        <v>0円</v>
      </c>
    </row>
    <row r="17" spans="3:5" ht="32.4" x14ac:dyDescent="0.3">
      <c r="C17" s="3"/>
      <c r="D17" s="4" t="s">
        <v>49</v>
      </c>
      <c r="E17" s="54" t="str">
        <f ca="1">_xlfn.LET(
_xlpm.金額,_リース内容[うち市町村補助金額],
_xlpm.変更,_リース内容[変更],
_xlpm.変更前合計,SUMIFS(_xlpm.金額,_xlpm.変更,"変更前"),
_xlpm.変更後合計,SUMIFS(_xlpm.金額,_xlpm.変更,"変更後"),
_xlpm.変更有,_xlpm.変更後合計&gt;0,
_xlpm.変更前変更後あり,"("&amp;TEXT(_xlpm.変更前合計,"#,##0")&amp;"円)",
_xlpm.変更前変更後なし,TEXT(_xlpm.変更前合計,"#,##0")&amp;"円",
_xlpm.変更後,TEXT(_xlpm.変更後合計,"#,##0")&amp;"円",
IF(NOT(_xlpm.変更有),_xlpm.変更前変更後なし,IF(_xlpm.変更前合計=_xlpm.変更後合計,_xlpm.変更後,_xlpm.変更前変更後あり&amp;CHAR(10)&amp;_xlpm.変更後
)))</f>
        <v>0円</v>
      </c>
    </row>
  </sheetData>
  <phoneticPr fontId="2"/>
  <conditionalFormatting sqref="E4">
    <cfRule type="expression" dxfId="103" priority="1">
      <formula>$E$4=""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&amp;L&amp;"ＭＳ 明朝,標準"&amp;12別記様式第１－１号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25E3C-0FDF-4168-816C-00FD06B22F5E}">
  <sheetPr>
    <pageSetUpPr fitToPage="1"/>
  </sheetPr>
  <dimension ref="B1:S24"/>
  <sheetViews>
    <sheetView showGridLines="0" view="pageBreakPreview" zoomScaleNormal="100" zoomScaleSheetLayoutView="100" workbookViewId="0">
      <selection sqref="A1:R24"/>
    </sheetView>
  </sheetViews>
  <sheetFormatPr defaultRowHeight="16.2" x14ac:dyDescent="0.3"/>
  <cols>
    <col min="1" max="3" width="3.69921875" style="1" customWidth="1"/>
    <col min="4" max="4" width="6.296875" style="1" customWidth="1"/>
    <col min="5" max="5" width="11.19921875" style="1" bestFit="1" customWidth="1"/>
    <col min="6" max="8" width="7.69921875" style="1" customWidth="1"/>
    <col min="9" max="9" width="11.69921875" style="1" bestFit="1" customWidth="1"/>
    <col min="10" max="10" width="18.3984375" style="1" bestFit="1" customWidth="1"/>
    <col min="11" max="11" width="6.59765625" style="1" customWidth="1"/>
    <col min="12" max="15" width="10.296875" style="1" customWidth="1"/>
    <col min="16" max="16" width="11.19921875" style="5" customWidth="1"/>
    <col min="17" max="17" width="9.69921875" style="1" customWidth="1"/>
    <col min="18" max="18" width="13.19921875" style="1" customWidth="1"/>
    <col min="19" max="16384" width="8.796875" style="1"/>
  </cols>
  <sheetData>
    <row r="1" spans="2:19" x14ac:dyDescent="0.3">
      <c r="B1" s="1" t="s">
        <v>0</v>
      </c>
    </row>
    <row r="3" spans="2:19" x14ac:dyDescent="0.3">
      <c r="B3" s="1" t="s">
        <v>1</v>
      </c>
    </row>
    <row r="4" spans="2:19" x14ac:dyDescent="0.3">
      <c r="C4" s="1" t="s">
        <v>2</v>
      </c>
    </row>
    <row r="5" spans="2:19" ht="64.8" x14ac:dyDescent="0.3">
      <c r="D5" s="8" t="s">
        <v>3</v>
      </c>
      <c r="E5" s="9" t="s">
        <v>4</v>
      </c>
      <c r="F5" s="10" t="s">
        <v>18</v>
      </c>
      <c r="G5" s="10" t="s">
        <v>17</v>
      </c>
      <c r="H5" s="10" t="s">
        <v>16</v>
      </c>
      <c r="I5" s="10" t="s">
        <v>15</v>
      </c>
      <c r="J5" s="10" t="s">
        <v>7</v>
      </c>
      <c r="K5" s="9" t="s">
        <v>5</v>
      </c>
      <c r="L5" s="10" t="s">
        <v>8</v>
      </c>
      <c r="M5" s="10" t="s">
        <v>9</v>
      </c>
      <c r="N5" s="10" t="s">
        <v>10</v>
      </c>
      <c r="O5" s="10" t="s">
        <v>11</v>
      </c>
      <c r="P5" s="10" t="s">
        <v>12</v>
      </c>
      <c r="Q5" s="10" t="s">
        <v>13</v>
      </c>
      <c r="R5" s="10" t="s">
        <v>14</v>
      </c>
      <c r="S5" s="11" t="s">
        <v>6</v>
      </c>
    </row>
    <row r="6" spans="2:19" ht="24" customHeight="1" x14ac:dyDescent="0.3">
      <c r="D6" s="12" cm="1">
        <f t="array" ref="D6">ROUNDUP((ROW()-ROW(_農家子弟の取組主体[#Headers]))/2,0)</f>
        <v>1</v>
      </c>
      <c r="E6" s="25"/>
      <c r="F6" s="26"/>
      <c r="G6" s="26"/>
      <c r="H6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6" s="32"/>
      <c r="J6" s="33"/>
      <c r="K6" s="33"/>
      <c r="L6" s="33"/>
      <c r="M6" s="33"/>
      <c r="N6" s="33"/>
      <c r="O6" s="33"/>
      <c r="P6" s="25"/>
      <c r="Q6" s="33"/>
      <c r="R6" s="45"/>
      <c r="S6" s="13" t="str" cm="1">
        <f t="array" aca="1" ref="S6" ca="1">IF(ROW()=ROW(_農家子弟の取組主体[#Headers])+1,"変更前",IF(_農家子弟の取組主体[[#This Row],[No.]]=OFFSET(_農家子弟の取組主体[[#This Row],[No.]],-1,0),"変更後","変更前"))</f>
        <v>変更前</v>
      </c>
    </row>
    <row r="7" spans="2:19" ht="24" customHeight="1" x14ac:dyDescent="0.3">
      <c r="D7" s="12" cm="1">
        <f t="array" ref="D7">ROUNDUP((ROW()-ROW(_農家子弟の取組主体[#Headers]))/2,0)</f>
        <v>1</v>
      </c>
      <c r="E7" s="25"/>
      <c r="F7" s="26"/>
      <c r="G7" s="28"/>
      <c r="H7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7" s="32"/>
      <c r="J7" s="33"/>
      <c r="K7" s="33"/>
      <c r="L7" s="33"/>
      <c r="M7" s="33"/>
      <c r="N7" s="33"/>
      <c r="O7" s="33"/>
      <c r="P7" s="25"/>
      <c r="Q7" s="33"/>
      <c r="R7" s="46"/>
      <c r="S7" s="13" t="str" cm="1">
        <f t="array" aca="1" ref="S7" ca="1">IF(ROW()=ROW(_農家子弟の取組主体[#Headers])+1,"変更前",IF(_農家子弟の取組主体[[#This Row],[No.]]=OFFSET(_農家子弟の取組主体[[#This Row],[No.]],-1,0),"変更後","変更前"))</f>
        <v>変更後</v>
      </c>
    </row>
    <row r="8" spans="2:19" ht="24" customHeight="1" x14ac:dyDescent="0.3">
      <c r="D8" s="14" cm="1">
        <f t="array" ref="D8">ROUNDUP((ROW()-ROW(_農家子弟の取組主体[#Headers]))/2,0)</f>
        <v>2</v>
      </c>
      <c r="E8" s="27"/>
      <c r="F8" s="28"/>
      <c r="G8" s="28"/>
      <c r="H8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8" s="25"/>
      <c r="J8" s="27"/>
      <c r="K8" s="27"/>
      <c r="L8" s="27"/>
      <c r="M8" s="27"/>
      <c r="N8" s="27"/>
      <c r="O8" s="27"/>
      <c r="P8" s="25"/>
      <c r="Q8" s="27"/>
      <c r="R8" s="46"/>
      <c r="S8" s="13" t="str" cm="1">
        <f t="array" aca="1" ref="S8" ca="1">IF(ROW()=ROW(_農家子弟の取組主体[#Headers])+1,"変更前",IF(_農家子弟の取組主体[[#This Row],[No.]]=OFFSET(_農家子弟の取組主体[[#This Row],[No.]],-1,0),"変更後","変更前"))</f>
        <v>変更前</v>
      </c>
    </row>
    <row r="9" spans="2:19" ht="24" customHeight="1" x14ac:dyDescent="0.3">
      <c r="D9" s="14" cm="1">
        <f t="array" ref="D9">ROUNDUP((ROW()-ROW(_農家子弟の取組主体[#Headers]))/2,0)</f>
        <v>2</v>
      </c>
      <c r="E9" s="27"/>
      <c r="F9" s="28"/>
      <c r="G9" s="28"/>
      <c r="H9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9" s="25"/>
      <c r="J9" s="27"/>
      <c r="K9" s="27"/>
      <c r="L9" s="27"/>
      <c r="M9" s="27"/>
      <c r="N9" s="27"/>
      <c r="O9" s="27"/>
      <c r="P9" s="25"/>
      <c r="Q9" s="27"/>
      <c r="R9" s="46"/>
      <c r="S9" s="13" t="str" cm="1">
        <f t="array" aca="1" ref="S9" ca="1">IF(ROW()=ROW(_農家子弟の取組主体[#Headers])+1,"変更前",IF(_農家子弟の取組主体[[#This Row],[No.]]=OFFSET(_農家子弟の取組主体[[#This Row],[No.]],-1,0),"変更後","変更前"))</f>
        <v>変更後</v>
      </c>
    </row>
    <row r="10" spans="2:19" ht="24" customHeight="1" x14ac:dyDescent="0.3">
      <c r="D10" s="14" cm="1">
        <f t="array" ref="D10">ROUNDUP((ROW()-ROW(_農家子弟の取組主体[#Headers]))/2,0)</f>
        <v>3</v>
      </c>
      <c r="E10" s="27"/>
      <c r="F10" s="28"/>
      <c r="G10" s="28"/>
      <c r="H10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10" s="25"/>
      <c r="J10" s="27"/>
      <c r="K10" s="27"/>
      <c r="L10" s="27"/>
      <c r="M10" s="27"/>
      <c r="N10" s="27"/>
      <c r="O10" s="27"/>
      <c r="P10" s="25"/>
      <c r="Q10" s="27"/>
      <c r="R10" s="46"/>
      <c r="S10" s="13" t="str" cm="1">
        <f t="array" aca="1" ref="S10" ca="1">IF(ROW()=ROW(_農家子弟の取組主体[#Headers])+1,"変更前",IF(_農家子弟の取組主体[[#This Row],[No.]]=OFFSET(_農家子弟の取組主体[[#This Row],[No.]],-1,0),"変更後","変更前"))</f>
        <v>変更前</v>
      </c>
    </row>
    <row r="11" spans="2:19" ht="24" customHeight="1" x14ac:dyDescent="0.3">
      <c r="D11" s="14" cm="1">
        <f t="array" ref="D11">ROUNDUP((ROW()-ROW(_農家子弟の取組主体[#Headers]))/2,0)</f>
        <v>3</v>
      </c>
      <c r="E11" s="27"/>
      <c r="F11" s="28"/>
      <c r="G11" s="28"/>
      <c r="H11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11" s="25"/>
      <c r="J11" s="27"/>
      <c r="K11" s="27"/>
      <c r="L11" s="27"/>
      <c r="M11" s="27"/>
      <c r="N11" s="27"/>
      <c r="O11" s="27"/>
      <c r="P11" s="25"/>
      <c r="Q11" s="27"/>
      <c r="R11" s="46"/>
      <c r="S11" s="13" t="str" cm="1">
        <f t="array" aca="1" ref="S11" ca="1">IF(ROW()=ROW(_農家子弟の取組主体[#Headers])+1,"変更前",IF(_農家子弟の取組主体[[#This Row],[No.]]=OFFSET(_農家子弟の取組主体[[#This Row],[No.]],-1,0),"変更後","変更前"))</f>
        <v>変更後</v>
      </c>
    </row>
    <row r="12" spans="2:19" ht="24" customHeight="1" x14ac:dyDescent="0.3">
      <c r="D12" s="14" cm="1">
        <f t="array" ref="D12">ROUNDUP((ROW()-ROW(_農家子弟の取組主体[#Headers]))/2,0)</f>
        <v>4</v>
      </c>
      <c r="E12" s="27"/>
      <c r="F12" s="28"/>
      <c r="G12" s="28"/>
      <c r="H12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12" s="25"/>
      <c r="J12" s="27"/>
      <c r="K12" s="27"/>
      <c r="L12" s="27"/>
      <c r="M12" s="27"/>
      <c r="N12" s="27"/>
      <c r="O12" s="27"/>
      <c r="P12" s="25"/>
      <c r="Q12" s="27"/>
      <c r="R12" s="46"/>
      <c r="S12" s="13" t="str" cm="1">
        <f t="array" aca="1" ref="S12" ca="1">IF(ROW()=ROW(_農家子弟の取組主体[#Headers])+1,"変更前",IF(_農家子弟の取組主体[[#This Row],[No.]]=OFFSET(_農家子弟の取組主体[[#This Row],[No.]],-1,0),"変更後","変更前"))</f>
        <v>変更前</v>
      </c>
    </row>
    <row r="13" spans="2:19" ht="24" customHeight="1" x14ac:dyDescent="0.3">
      <c r="D13" s="14" cm="1">
        <f t="array" ref="D13">ROUNDUP((ROW()-ROW(_農家子弟の取組主体[#Headers]))/2,0)</f>
        <v>4</v>
      </c>
      <c r="E13" s="27"/>
      <c r="F13" s="28"/>
      <c r="G13" s="28"/>
      <c r="H13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13" s="25"/>
      <c r="J13" s="27"/>
      <c r="K13" s="27"/>
      <c r="L13" s="27"/>
      <c r="M13" s="27"/>
      <c r="N13" s="27"/>
      <c r="O13" s="27"/>
      <c r="P13" s="25"/>
      <c r="Q13" s="27"/>
      <c r="R13" s="46"/>
      <c r="S13" s="13" t="str" cm="1">
        <f t="array" aca="1" ref="S13" ca="1">IF(ROW()=ROW(_農家子弟の取組主体[#Headers])+1,"変更前",IF(_農家子弟の取組主体[[#This Row],[No.]]=OFFSET(_農家子弟の取組主体[[#This Row],[No.]],-1,0),"変更後","変更前"))</f>
        <v>変更後</v>
      </c>
    </row>
    <row r="14" spans="2:19" ht="24" customHeight="1" x14ac:dyDescent="0.3">
      <c r="D14" s="14" cm="1">
        <f t="array" ref="D14">ROUNDUP((ROW()-ROW(_農家子弟の取組主体[#Headers]))/2,0)</f>
        <v>5</v>
      </c>
      <c r="E14" s="27"/>
      <c r="F14" s="28"/>
      <c r="G14" s="28"/>
      <c r="H14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14" s="25"/>
      <c r="J14" s="27"/>
      <c r="K14" s="27"/>
      <c r="L14" s="27"/>
      <c r="M14" s="27"/>
      <c r="N14" s="27"/>
      <c r="O14" s="27"/>
      <c r="P14" s="25"/>
      <c r="Q14" s="27"/>
      <c r="R14" s="46"/>
      <c r="S14" s="13" t="str" cm="1">
        <f t="array" aca="1" ref="S14" ca="1">IF(ROW()=ROW(_農家子弟の取組主体[#Headers])+1,"変更前",IF(_農家子弟の取組主体[[#This Row],[No.]]=OFFSET(_農家子弟の取組主体[[#This Row],[No.]],-1,0),"変更後","変更前"))</f>
        <v>変更前</v>
      </c>
    </row>
    <row r="15" spans="2:19" ht="24" customHeight="1" x14ac:dyDescent="0.3">
      <c r="D15" s="14" cm="1">
        <f t="array" ref="D15">ROUNDUP((ROW()-ROW(_農家子弟の取組主体[#Headers]))/2,0)</f>
        <v>5</v>
      </c>
      <c r="E15" s="27"/>
      <c r="F15" s="28"/>
      <c r="G15" s="28"/>
      <c r="H15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15" s="25"/>
      <c r="J15" s="27"/>
      <c r="K15" s="27"/>
      <c r="L15" s="27"/>
      <c r="M15" s="27"/>
      <c r="N15" s="27"/>
      <c r="O15" s="27"/>
      <c r="P15" s="25"/>
      <c r="Q15" s="27"/>
      <c r="R15" s="46"/>
      <c r="S15" s="13" t="str" cm="1">
        <f t="array" aca="1" ref="S15" ca="1">IF(ROW()=ROW(_農家子弟の取組主体[#Headers])+1,"変更前",IF(_農家子弟の取組主体[[#This Row],[No.]]=OFFSET(_農家子弟の取組主体[[#This Row],[No.]],-1,0),"変更後","変更前"))</f>
        <v>変更後</v>
      </c>
    </row>
    <row r="16" spans="2:19" ht="24" customHeight="1" x14ac:dyDescent="0.3">
      <c r="D16" s="14" cm="1">
        <f t="array" ref="D16">ROUNDUP((ROW()-ROW(_農家子弟の取組主体[#Headers]))/2,0)</f>
        <v>6</v>
      </c>
      <c r="E16" s="27"/>
      <c r="F16" s="28"/>
      <c r="G16" s="28"/>
      <c r="H16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16" s="25"/>
      <c r="J16" s="27"/>
      <c r="K16" s="27"/>
      <c r="L16" s="27"/>
      <c r="M16" s="27"/>
      <c r="N16" s="27"/>
      <c r="O16" s="27"/>
      <c r="P16" s="25"/>
      <c r="Q16" s="27"/>
      <c r="R16" s="46"/>
      <c r="S16" s="13" t="str" cm="1">
        <f t="array" aca="1" ref="S16" ca="1">IF(ROW()=ROW(_農家子弟の取組主体[#Headers])+1,"変更前",IF(_農家子弟の取組主体[[#This Row],[No.]]=OFFSET(_農家子弟の取組主体[[#This Row],[No.]],-1,0),"変更後","変更前"))</f>
        <v>変更前</v>
      </c>
    </row>
    <row r="17" spans="4:19" ht="24" customHeight="1" x14ac:dyDescent="0.3">
      <c r="D17" s="15" cm="1">
        <f t="array" ref="D17">ROUNDUP((ROW()-ROW(_農家子弟の取組主体[#Headers]))/2,0)</f>
        <v>6</v>
      </c>
      <c r="E17" s="29"/>
      <c r="F17" s="30"/>
      <c r="G17" s="30"/>
      <c r="H17" s="6" t="str">
        <f>IF(OR(_農家子弟の取組主体[[#This Row],[生年
月日]]="",_農家子弟の取組主体[[#This Row],[就農
年月日]]="")=TRUE,"",DATEDIF(_農家子弟の取組主体[[#This Row],[生年
月日]],_農家子弟の取組主体[[#This Row],[就農
年月日]],"Y"))</f>
        <v/>
      </c>
      <c r="I17" s="47"/>
      <c r="J17" s="29"/>
      <c r="K17" s="29"/>
      <c r="L17" s="29"/>
      <c r="M17" s="29"/>
      <c r="N17" s="29"/>
      <c r="O17" s="29"/>
      <c r="P17" s="47"/>
      <c r="Q17" s="29"/>
      <c r="R17" s="48"/>
      <c r="S17" s="24" t="str" cm="1">
        <f t="array" aca="1" ref="S17" ca="1">IF(ROW()=ROW(_農家子弟の取組主体[#Headers])+1,"変更前",IF(_農家子弟の取組主体[[#This Row],[No.]]=OFFSET(_農家子弟の取組主体[[#This Row],[No.]],-1,0),"変更後","変更前"))</f>
        <v>変更後</v>
      </c>
    </row>
    <row r="18" spans="4:19" x14ac:dyDescent="0.3">
      <c r="E18" s="31"/>
      <c r="F18" s="31"/>
      <c r="G18" s="31"/>
      <c r="I18" s="31"/>
      <c r="J18" s="31"/>
      <c r="K18" s="31"/>
      <c r="L18" s="31"/>
      <c r="M18" s="31"/>
      <c r="N18" s="31"/>
      <c r="O18" s="31"/>
      <c r="P18" s="49"/>
      <c r="Q18" s="31"/>
      <c r="R18" s="31"/>
    </row>
    <row r="19" spans="4:19" x14ac:dyDescent="0.3">
      <c r="D19" s="1" t="s">
        <v>19</v>
      </c>
      <c r="E19" s="1" t="s">
        <v>52</v>
      </c>
    </row>
    <row r="20" spans="4:19" x14ac:dyDescent="0.3">
      <c r="E20" s="1" t="s">
        <v>57</v>
      </c>
    </row>
    <row r="21" spans="4:19" x14ac:dyDescent="0.3">
      <c r="E21" s="1" t="s">
        <v>20</v>
      </c>
    </row>
    <row r="22" spans="4:19" x14ac:dyDescent="0.3">
      <c r="E22" s="1" t="s">
        <v>21</v>
      </c>
    </row>
    <row r="23" spans="4:19" x14ac:dyDescent="0.3">
      <c r="E23" s="1" t="s">
        <v>22</v>
      </c>
    </row>
    <row r="24" spans="4:19" x14ac:dyDescent="0.3">
      <c r="E24" s="1" t="s">
        <v>23</v>
      </c>
    </row>
  </sheetData>
  <sheetProtection sheet="1" objects="1" scenarios="1"/>
  <phoneticPr fontId="2"/>
  <conditionalFormatting sqref="D6:D17">
    <cfRule type="expression" dxfId="102" priority="33">
      <formula>$S6="変更後"</formula>
    </cfRule>
  </conditionalFormatting>
  <conditionalFormatting sqref="D6:S6 D7:F7 H7:S7 H7:H17 D8:S17">
    <cfRule type="expression" dxfId="101" priority="35">
      <formula>$S6="変更前"</formula>
    </cfRule>
  </conditionalFormatting>
  <conditionalFormatting sqref="E6:E16">
    <cfRule type="expression" dxfId="100" priority="30">
      <formula>AND($S6="変更前",$E7="")=TRUE</formula>
    </cfRule>
    <cfRule type="expression" dxfId="99" priority="32">
      <formula>AND($S6="変更前",$E7&lt;&gt;"",$E6=$E7)=TRUE</formula>
    </cfRule>
    <cfRule type="expression" dxfId="98" priority="31">
      <formula>AND($S6="変更前",$E7&lt;&gt;"")=TRUE</formula>
    </cfRule>
  </conditionalFormatting>
  <conditionalFormatting sqref="E17">
    <cfRule type="expression" dxfId="97" priority="41">
      <formula>AND($S17="変更前",#REF!&lt;&gt;"",$E17=#REF!)=TRUE</formula>
    </cfRule>
    <cfRule type="expression" dxfId="96" priority="40">
      <formula>AND($S17="変更前",#REF!&lt;&gt;"")=TRUE</formula>
    </cfRule>
    <cfRule type="expression" dxfId="95" priority="39">
      <formula>AND($S17="変更前",#REF!="")=TRUE</formula>
    </cfRule>
  </conditionalFormatting>
  <conditionalFormatting sqref="E6:R17">
    <cfRule type="expression" dxfId="94" priority="1">
      <formula>E6="-"</formula>
    </cfRule>
  </conditionalFormatting>
  <conditionalFormatting sqref="F6">
    <cfRule type="expression" dxfId="93" priority="47">
      <formula>AND($S6="変更前",F7&lt;&gt;"",F6=F7)=TRUE</formula>
    </cfRule>
    <cfRule type="expression" dxfId="92" priority="46">
      <formula>AND($S6="変更前",F7&lt;&gt;"")=TRUE</formula>
    </cfRule>
    <cfRule type="expression" dxfId="91" priority="45">
      <formula>AND($S6="変更前",F7="")=TRUE</formula>
    </cfRule>
  </conditionalFormatting>
  <conditionalFormatting sqref="F7">
    <cfRule type="expression" dxfId="90" priority="98">
      <formula>AND($S7="変更前",G8&lt;&gt;"",F7=G8)=TRUE</formula>
    </cfRule>
    <cfRule type="expression" dxfId="89" priority="97">
      <formula>AND($S7="変更前",G8&lt;&gt;"")=TRUE</formula>
    </cfRule>
    <cfRule type="expression" dxfId="88" priority="96">
      <formula>AND($S7="変更前",G8="")=TRUE</formula>
    </cfRule>
  </conditionalFormatting>
  <conditionalFormatting sqref="F6:G17">
    <cfRule type="expression" dxfId="87" priority="101">
      <formula>AND($S6="変更前",F7&lt;&gt;"",F6=F7)=TRUE</formula>
    </cfRule>
    <cfRule type="expression" dxfId="86" priority="99">
      <formula>AND($S6="変更前",F7="")=TRUE</formula>
    </cfRule>
    <cfRule type="expression" dxfId="85" priority="100">
      <formula>AND($S6="変更前",F7&lt;&gt;"")=TRUE</formula>
    </cfRule>
  </conditionalFormatting>
  <conditionalFormatting sqref="F8:G17">
    <cfRule type="expression" dxfId="84" priority="27">
      <formula>AND($S8="変更前",F9="")=TRUE</formula>
    </cfRule>
    <cfRule type="expression" dxfId="83" priority="29">
      <formula>AND($S8="変更前",F9&lt;&gt;"",F8=F9)=TRUE</formula>
    </cfRule>
    <cfRule type="expression" dxfId="82" priority="28">
      <formula>AND($S8="変更前",F9&lt;&gt;"")=TRUE</formula>
    </cfRule>
  </conditionalFormatting>
  <conditionalFormatting sqref="H6:H17">
    <cfRule type="expression" dxfId="81" priority="24">
      <formula>AND($S6="変更前",H7&lt;&gt;"")=TRUE</formula>
    </cfRule>
    <cfRule type="expression" dxfId="80" priority="25">
      <formula>AND($S6="変更前",H7&lt;&gt;"",H6=H7)=TRUE</formula>
    </cfRule>
    <cfRule type="expression" dxfId="79" priority="23">
      <formula>AND($S6="変更前",H7="")=TRUE</formula>
    </cfRule>
  </conditionalFormatting>
  <conditionalFormatting sqref="H17">
    <cfRule type="expression" dxfId="78" priority="53">
      <formula>AND($S17="変更前",#REF!&lt;&gt;"",H17=#REF!)=TRUE</formula>
    </cfRule>
    <cfRule type="expression" dxfId="77" priority="51">
      <formula>AND($S17="変更前",#REF!="")=TRUE</formula>
    </cfRule>
    <cfRule type="expression" dxfId="76" priority="52">
      <formula>AND($S17="変更前",#REF!&lt;&gt;"")=TRUE</formula>
    </cfRule>
  </conditionalFormatting>
  <conditionalFormatting sqref="I6:I16">
    <cfRule type="expression" dxfId="75" priority="22">
      <formula>AND($S6="変更前",I7&lt;&gt;"",I6=I7)=TRUE</formula>
    </cfRule>
    <cfRule type="expression" dxfId="74" priority="21">
      <formula>AND($S6="変更前",I7&lt;&gt;"")=TRUE</formula>
    </cfRule>
    <cfRule type="expression" dxfId="73" priority="20">
      <formula>AND($S6="変更前",I7="")=TRUE</formula>
    </cfRule>
  </conditionalFormatting>
  <conditionalFormatting sqref="I17">
    <cfRule type="expression" dxfId="72" priority="57">
      <formula>AND($S17="変更前",#REF!="")=TRUE</formula>
    </cfRule>
    <cfRule type="expression" dxfId="71" priority="58">
      <formula>AND($S17="変更前",#REF!&lt;&gt;"")=TRUE</formula>
    </cfRule>
    <cfRule type="expression" dxfId="70" priority="59">
      <formula>AND($S17="変更前",#REF!&lt;&gt;"",I17=#REF!)=TRUE</formula>
    </cfRule>
  </conditionalFormatting>
  <conditionalFormatting sqref="J6:J16 P6:R16">
    <cfRule type="expression" dxfId="69" priority="17">
      <formula>AND($S6="変更前",J7="")=TRUE</formula>
    </cfRule>
  </conditionalFormatting>
  <conditionalFormatting sqref="J17 P17:R17">
    <cfRule type="expression" dxfId="68" priority="83">
      <formula>AND($S17="変更前",#REF!="")=TRUE</formula>
    </cfRule>
  </conditionalFormatting>
  <conditionalFormatting sqref="J6:K16 P6:R16">
    <cfRule type="expression" dxfId="67" priority="18">
      <formula>AND($S6="変更前",J7&lt;&gt;"")=TRUE</formula>
    </cfRule>
    <cfRule type="expression" dxfId="66" priority="19">
      <formula>AND($S6="変更前",J7&lt;&gt;"",J6=J7)=TRUE</formula>
    </cfRule>
  </conditionalFormatting>
  <conditionalFormatting sqref="J17:K17 P17:R17">
    <cfRule type="expression" dxfId="65" priority="61">
      <formula>AND($S17="変更前",#REF!&lt;&gt;"")=TRUE</formula>
    </cfRule>
    <cfRule type="expression" dxfId="64" priority="87">
      <formula>AND($S17="変更前",#REF!&lt;&gt;"",J17=#REF!)=TRUE</formula>
    </cfRule>
  </conditionalFormatting>
  <conditionalFormatting sqref="L6:L16 N6:N16">
    <cfRule type="expression" dxfId="63" priority="13">
      <formula>AND($K6="畜産",$S6="変更前",L7&lt;&gt;"",L6=L7)=TRUE</formula>
    </cfRule>
  </conditionalFormatting>
  <conditionalFormatting sqref="L17 N17">
    <cfRule type="expression" dxfId="62" priority="79">
      <formula>AND($K17="畜産",$S17="変更前",#REF!&lt;&gt;"",L17=#REF!)=TRUE</formula>
    </cfRule>
  </conditionalFormatting>
  <conditionalFormatting sqref="L6:O16">
    <cfRule type="expression" dxfId="61" priority="7">
      <formula>AND($K6&lt;&gt;"畜産",$S6="変更前",L7&lt;&gt;"")=TRUE</formula>
    </cfRule>
    <cfRule type="expression" dxfId="60" priority="12">
      <formula>AND($K6="畜産",$S6="変更前",L7&lt;&gt;"")=TRUE</formula>
    </cfRule>
    <cfRule type="expression" dxfId="59" priority="9">
      <formula>AND($K6="畜産",$S6="変更前",L7="")=TRUE</formula>
    </cfRule>
    <cfRule type="expression" dxfId="58" priority="8">
      <formula>AND($K6&lt;&gt;"畜産",$S6="変更前",L7&lt;&gt;"",L6=L7)=TRUE</formula>
    </cfRule>
    <cfRule type="expression" dxfId="57" priority="4">
      <formula>AND($K6&lt;&gt;"畜産",$S6="変更前",L7="")=TRUE</formula>
    </cfRule>
  </conditionalFormatting>
  <conditionalFormatting sqref="L6:O17">
    <cfRule type="expression" dxfId="56" priority="2">
      <formula>AND($S6="変更後",$K6="畜産")=TRUE</formula>
    </cfRule>
    <cfRule type="expression" dxfId="55" priority="3">
      <formula>AND($S6="変更後",$K6&lt;&gt;"畜産")=TRUE</formula>
    </cfRule>
  </conditionalFormatting>
  <conditionalFormatting sqref="L17:O17">
    <cfRule type="expression" dxfId="54" priority="73">
      <formula>AND($K17&lt;&gt;"畜産",$S17="変更前",#REF!="")=TRUE</formula>
    </cfRule>
    <cfRule type="expression" dxfId="53" priority="75">
      <formula>AND($K17&lt;&gt;"畜産",$S17="変更前",#REF!&lt;&gt;"",L17=#REF!)=TRUE</formula>
    </cfRule>
    <cfRule type="expression" dxfId="52" priority="76">
      <formula>AND($K17="畜産",$S17="変更前",#REF!="")=TRUE</formula>
    </cfRule>
    <cfRule type="expression" dxfId="51" priority="77">
      <formula>AND($K17="畜産",$S17="変更前",#REF!&lt;&gt;"")=TRUE</formula>
    </cfRule>
    <cfRule type="expression" dxfId="50" priority="74">
      <formula>AND($K17&lt;&gt;"畜産",$S17="変更前",#REF!&lt;&gt;"")=TRUE</formula>
    </cfRule>
  </conditionalFormatting>
  <conditionalFormatting sqref="M6:M17">
    <cfRule type="expression" dxfId="49" priority="5">
      <formula>$K6="畜産"</formula>
    </cfRule>
  </conditionalFormatting>
  <conditionalFormatting sqref="O6:O17">
    <cfRule type="expression" dxfId="48" priority="6">
      <formula>$K6="畜産"</formula>
    </cfRule>
  </conditionalFormatting>
  <dataValidations count="4">
    <dataValidation type="date" operator="greaterThanOrEqual" allowBlank="1" showInputMessage="1" showErrorMessage="1" sqref="F6:G17 I6:I17" xr:uid="{263BFB93-6772-421D-8B06-FC263127788F}">
      <formula1>1</formula1>
    </dataValidation>
    <dataValidation type="list" allowBlank="1" showInputMessage="1" showErrorMessage="1" sqref="J6:J17" xr:uid="{5AD68D2F-860A-4610-B544-D352E084A909}">
      <formula1>"認定農業者,認定新規就農者"</formula1>
    </dataValidation>
    <dataValidation type="list" allowBlank="1" showInputMessage="1" showErrorMessage="1" sqref="K6:K17" xr:uid="{FAFDD3AC-47ED-494E-8316-E36EA8CBBB8C}">
      <formula1>"果樹,野菜,花き,水稲,畜産,複合,その他"</formula1>
    </dataValidation>
    <dataValidation type="decimal" operator="greaterThanOrEqual" allowBlank="1" showInputMessage="1" showErrorMessage="1" sqref="L6:O17" xr:uid="{9E6FD5E4-9447-467F-9937-75928C39196A}">
      <formula1>1</formula1>
    </dataValidation>
  </dataValidations>
  <pageMargins left="0.7" right="0.7" top="0.75" bottom="0.75" header="0.3" footer="0.3"/>
  <pageSetup paperSize="9" scale="73" orientation="landscape" r:id="rId1"/>
  <headerFooter>
    <oddHeader>&amp;L&amp;"Meiryo UI,標準"&amp;12別記様式第１－１号別添１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F4B07-D7AF-4234-B295-A7BEC8AC89A6}">
  <sheetPr>
    <pageSetUpPr fitToPage="1"/>
  </sheetPr>
  <dimension ref="B1:M24"/>
  <sheetViews>
    <sheetView showGridLines="0" view="pageBreakPreview" zoomScaleNormal="100" zoomScaleSheetLayoutView="100" workbookViewId="0">
      <selection sqref="A1:L24"/>
    </sheetView>
  </sheetViews>
  <sheetFormatPr defaultRowHeight="16.2" x14ac:dyDescent="0.3"/>
  <cols>
    <col min="1" max="3" width="3.69921875" style="1" customWidth="1"/>
    <col min="4" max="4" width="6.296875" style="1" customWidth="1"/>
    <col min="5" max="5" width="11.19921875" style="1" bestFit="1" customWidth="1"/>
    <col min="6" max="8" width="14.296875" style="1" customWidth="1"/>
    <col min="9" max="9" width="7.69921875" style="1" customWidth="1"/>
    <col min="10" max="10" width="11.69921875" style="1" bestFit="1" customWidth="1"/>
    <col min="11" max="11" width="18.3984375" style="1" bestFit="1" customWidth="1"/>
    <col min="12" max="12" width="10.69921875" style="1" customWidth="1"/>
    <col min="13" max="16384" width="8.796875" style="1"/>
  </cols>
  <sheetData>
    <row r="1" spans="2:13" x14ac:dyDescent="0.3">
      <c r="B1" s="1" t="s">
        <v>39</v>
      </c>
    </row>
    <row r="3" spans="2:13" x14ac:dyDescent="0.3">
      <c r="B3" s="1" t="s">
        <v>1</v>
      </c>
    </row>
    <row r="4" spans="2:13" x14ac:dyDescent="0.3">
      <c r="C4" s="1" t="s">
        <v>2</v>
      </c>
    </row>
    <row r="5" spans="2:13" ht="32.4" x14ac:dyDescent="0.3">
      <c r="D5" s="8" t="s">
        <v>3</v>
      </c>
      <c r="E5" s="9" t="s">
        <v>4</v>
      </c>
      <c r="F5" s="10" t="s">
        <v>18</v>
      </c>
      <c r="G5" s="10" t="s">
        <v>17</v>
      </c>
      <c r="H5" s="10" t="s">
        <v>40</v>
      </c>
      <c r="I5" s="10" t="s">
        <v>16</v>
      </c>
      <c r="J5" s="10" t="s">
        <v>41</v>
      </c>
      <c r="K5" s="10" t="s">
        <v>7</v>
      </c>
      <c r="L5" s="9" t="s">
        <v>5</v>
      </c>
      <c r="M5" s="11" t="s">
        <v>6</v>
      </c>
    </row>
    <row r="6" spans="2:13" ht="25.2" customHeight="1" x14ac:dyDescent="0.3">
      <c r="D6" s="12" cm="1">
        <f t="array" ref="D6">ROUNDUP((ROW()-ROW(_新規参入者の取組主体[#Headers]))/2,0)</f>
        <v>1</v>
      </c>
      <c r="E6" s="25"/>
      <c r="F6" s="26"/>
      <c r="G6" s="26"/>
      <c r="H6" s="26"/>
      <c r="I6" s="4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6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6" s="33"/>
      <c r="L6" s="33"/>
      <c r="M6" s="13" t="str" cm="1">
        <f t="array" aca="1" ref="M6" ca="1">IF(ROW()=ROW(_新規参入者の取組主体[#Headers])+1,"変更前",IF(_新規参入者の取組主体[[#This Row],[No.]]=OFFSET(_新規参入者の取組主体[[#This Row],[No.]],-1,0),"変更後","変更前"))</f>
        <v>変更前</v>
      </c>
    </row>
    <row r="7" spans="2:13" ht="25.2" customHeight="1" x14ac:dyDescent="0.3">
      <c r="D7" s="12" cm="1">
        <f t="array" ref="D7">ROUNDUP((ROW()-ROW(_新規参入者の取組主体[#Headers]))/2,0)</f>
        <v>1</v>
      </c>
      <c r="E7" s="25"/>
      <c r="F7" s="26"/>
      <c r="G7" s="26"/>
      <c r="H7" s="26"/>
      <c r="I7" s="6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7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7" s="33"/>
      <c r="L7" s="33"/>
      <c r="M7" s="13" t="str" cm="1">
        <f t="array" aca="1" ref="M7" ca="1">IF(ROW()=ROW(_新規参入者の取組主体[#Headers])+1,"変更前",IF(_新規参入者の取組主体[[#This Row],[No.]]=OFFSET(_新規参入者の取組主体[[#This Row],[No.]],-1,0),"変更後","変更前"))</f>
        <v>変更後</v>
      </c>
    </row>
    <row r="8" spans="2:13" ht="25.2" customHeight="1" x14ac:dyDescent="0.3">
      <c r="D8" s="14" cm="1">
        <f t="array" ref="D8">ROUNDUP((ROW()-ROW(_新規参入者の取組主体[#Headers]))/2,0)</f>
        <v>2</v>
      </c>
      <c r="E8" s="27"/>
      <c r="F8" s="28"/>
      <c r="G8" s="28"/>
      <c r="H8" s="28"/>
      <c r="I8" s="4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8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8" s="27"/>
      <c r="L8" s="27"/>
      <c r="M8" s="13" t="str" cm="1">
        <f t="array" aca="1" ref="M8" ca="1">IF(ROW()=ROW(_新規参入者の取組主体[#Headers])+1,"変更前",IF(_新規参入者の取組主体[[#This Row],[No.]]=OFFSET(_新規参入者の取組主体[[#This Row],[No.]],-1,0),"変更後","変更前"))</f>
        <v>変更前</v>
      </c>
    </row>
    <row r="9" spans="2:13" ht="25.2" customHeight="1" x14ac:dyDescent="0.3">
      <c r="D9" s="14" cm="1">
        <f t="array" ref="D9">ROUNDUP((ROW()-ROW(_新規参入者の取組主体[#Headers]))/2,0)</f>
        <v>2</v>
      </c>
      <c r="E9" s="27"/>
      <c r="F9" s="28"/>
      <c r="G9" s="28"/>
      <c r="H9" s="28"/>
      <c r="I9" s="4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9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9" s="27"/>
      <c r="L9" s="27"/>
      <c r="M9" s="13" t="str" cm="1">
        <f t="array" aca="1" ref="M9" ca="1">IF(ROW()=ROW(_新規参入者の取組主体[#Headers])+1,"変更前",IF(_新規参入者の取組主体[[#This Row],[No.]]=OFFSET(_新規参入者の取組主体[[#This Row],[No.]],-1,0),"変更後","変更前"))</f>
        <v>変更後</v>
      </c>
    </row>
    <row r="10" spans="2:13" ht="25.2" customHeight="1" x14ac:dyDescent="0.3">
      <c r="D10" s="14" cm="1">
        <f t="array" ref="D10">ROUNDUP((ROW()-ROW(_新規参入者の取組主体[#Headers]))/2,0)</f>
        <v>3</v>
      </c>
      <c r="E10" s="27"/>
      <c r="F10" s="28"/>
      <c r="G10" s="28"/>
      <c r="H10" s="28"/>
      <c r="I10" s="4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10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10" s="27"/>
      <c r="L10" s="27"/>
      <c r="M10" s="13" t="str" cm="1">
        <f t="array" aca="1" ref="M10" ca="1">IF(ROW()=ROW(_新規参入者の取組主体[#Headers])+1,"変更前",IF(_新規参入者の取組主体[[#This Row],[No.]]=OFFSET(_新規参入者の取組主体[[#This Row],[No.]],-1,0),"変更後","変更前"))</f>
        <v>変更前</v>
      </c>
    </row>
    <row r="11" spans="2:13" ht="25.2" customHeight="1" x14ac:dyDescent="0.3">
      <c r="D11" s="14" cm="1">
        <f t="array" ref="D11">ROUNDUP((ROW()-ROW(_新規参入者の取組主体[#Headers]))/2,0)</f>
        <v>3</v>
      </c>
      <c r="E11" s="27"/>
      <c r="F11" s="28"/>
      <c r="G11" s="28"/>
      <c r="H11" s="28"/>
      <c r="I11" s="4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11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11" s="27"/>
      <c r="L11" s="27"/>
      <c r="M11" s="13" t="str" cm="1">
        <f t="array" aca="1" ref="M11" ca="1">IF(ROW()=ROW(_新規参入者の取組主体[#Headers])+1,"変更前",IF(_新規参入者の取組主体[[#This Row],[No.]]=OFFSET(_新規参入者の取組主体[[#This Row],[No.]],-1,0),"変更後","変更前"))</f>
        <v>変更後</v>
      </c>
    </row>
    <row r="12" spans="2:13" ht="25.2" customHeight="1" x14ac:dyDescent="0.3">
      <c r="D12" s="14" cm="1">
        <f t="array" ref="D12">ROUNDUP((ROW()-ROW(_新規参入者の取組主体[#Headers]))/2,0)</f>
        <v>4</v>
      </c>
      <c r="E12" s="27"/>
      <c r="F12" s="28"/>
      <c r="G12" s="28"/>
      <c r="H12" s="28"/>
      <c r="I12" s="4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12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12" s="27"/>
      <c r="L12" s="27"/>
      <c r="M12" s="13" t="str" cm="1">
        <f t="array" aca="1" ref="M12" ca="1">IF(ROW()=ROW(_新規参入者の取組主体[#Headers])+1,"変更前",IF(_新規参入者の取組主体[[#This Row],[No.]]=OFFSET(_新規参入者の取組主体[[#This Row],[No.]],-1,0),"変更後","変更前"))</f>
        <v>変更前</v>
      </c>
    </row>
    <row r="13" spans="2:13" ht="25.2" customHeight="1" x14ac:dyDescent="0.3">
      <c r="D13" s="14" cm="1">
        <f t="array" ref="D13">ROUNDUP((ROW()-ROW(_新規参入者の取組主体[#Headers]))/2,0)</f>
        <v>4</v>
      </c>
      <c r="E13" s="27"/>
      <c r="F13" s="28"/>
      <c r="G13" s="28"/>
      <c r="H13" s="28"/>
      <c r="I13" s="4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13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13" s="27"/>
      <c r="L13" s="27"/>
      <c r="M13" s="13" t="str" cm="1">
        <f t="array" aca="1" ref="M13" ca="1">IF(ROW()=ROW(_新規参入者の取組主体[#Headers])+1,"変更前",IF(_新規参入者の取組主体[[#This Row],[No.]]=OFFSET(_新規参入者の取組主体[[#This Row],[No.]],-1,0),"変更後","変更前"))</f>
        <v>変更後</v>
      </c>
    </row>
    <row r="14" spans="2:13" ht="25.2" customHeight="1" x14ac:dyDescent="0.3">
      <c r="D14" s="14" cm="1">
        <f t="array" ref="D14">ROUNDUP((ROW()-ROW(_新規参入者の取組主体[#Headers]))/2,0)</f>
        <v>5</v>
      </c>
      <c r="E14" s="27"/>
      <c r="F14" s="28"/>
      <c r="G14" s="28"/>
      <c r="H14" s="28"/>
      <c r="I14" s="4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14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14" s="27"/>
      <c r="L14" s="27"/>
      <c r="M14" s="13" t="str" cm="1">
        <f t="array" aca="1" ref="M14" ca="1">IF(ROW()=ROW(_新規参入者の取組主体[#Headers])+1,"変更前",IF(_新規参入者の取組主体[[#This Row],[No.]]=OFFSET(_新規参入者の取組主体[[#This Row],[No.]],-1,0),"変更後","変更前"))</f>
        <v>変更前</v>
      </c>
    </row>
    <row r="15" spans="2:13" ht="25.2" customHeight="1" x14ac:dyDescent="0.3">
      <c r="D15" s="14" cm="1">
        <f t="array" ref="D15">ROUNDUP((ROW()-ROW(_新規参入者の取組主体[#Headers]))/2,0)</f>
        <v>5</v>
      </c>
      <c r="E15" s="27"/>
      <c r="F15" s="28"/>
      <c r="G15" s="28"/>
      <c r="H15" s="28"/>
      <c r="I15" s="4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15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15" s="27"/>
      <c r="L15" s="27"/>
      <c r="M15" s="13" t="str" cm="1">
        <f t="array" aca="1" ref="M15" ca="1">IF(ROW()=ROW(_新規参入者の取組主体[#Headers])+1,"変更前",IF(_新規参入者の取組主体[[#This Row],[No.]]=OFFSET(_新規参入者の取組主体[[#This Row],[No.]],-1,0),"変更後","変更前"))</f>
        <v>変更後</v>
      </c>
    </row>
    <row r="16" spans="2:13" ht="25.2" customHeight="1" x14ac:dyDescent="0.3">
      <c r="D16" s="14" cm="1">
        <f t="array" ref="D16">ROUNDUP((ROW()-ROW(_新規参入者の取組主体[#Headers]))/2,0)</f>
        <v>6</v>
      </c>
      <c r="E16" s="27"/>
      <c r="F16" s="28"/>
      <c r="G16" s="28"/>
      <c r="H16" s="28"/>
      <c r="I16" s="4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16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16" s="27"/>
      <c r="L16" s="27"/>
      <c r="M16" s="13" t="str" cm="1">
        <f t="array" aca="1" ref="M16" ca="1">IF(ROW()=ROW(_新規参入者の取組主体[#Headers])+1,"変更前",IF(_新規参入者の取組主体[[#This Row],[No.]]=OFFSET(_新規参入者の取組主体[[#This Row],[No.]],-1,0),"変更後","変更前"))</f>
        <v>変更前</v>
      </c>
    </row>
    <row r="17" spans="4:13" ht="25.2" customHeight="1" x14ac:dyDescent="0.3">
      <c r="D17" s="15" cm="1">
        <f t="array" ref="D17">ROUNDUP((ROW()-ROW(_新規参入者の取組主体[#Headers]))/2,0)</f>
        <v>6</v>
      </c>
      <c r="E17" s="29"/>
      <c r="F17" s="30"/>
      <c r="G17" s="30"/>
      <c r="H17" s="30"/>
      <c r="I17" s="2" t="str">
        <f>IF(OR(_新規参入者の取組主体[[#This Row],[生年
月日]]="",_新規参入者の取組主体[[#This Row],[就農
年月日]]="")=TRUE,"",DATEDIF(_新規参入者の取組主体[[#This Row],[生年
月日]],_新規参入者の取組主体[[#This Row],[就農
年月日]],"Y"))</f>
        <v/>
      </c>
      <c r="J17" s="34" t="str">
        <f>IF(DATEDIF(_新規参入者の取組主体[[#This Row],[就農
年月日]],_新規参入者の取組主体[[#This Row],[申請
年月日]],"Y")=0,"",DATEDIF(_新規参入者の取組主体[[#This Row],[就農
年月日]],_新規参入者の取組主体[[#This Row],[申請
年月日]],"Y")&amp;"年")&amp;IF(DATEDIF(_新規参入者の取組主体[[#This Row],[就農
年月日]],_新規参入者の取組主体[[#This Row],[申請
年月日]],"YM")=0,"",DATEDIF(_新規参入者の取組主体[[#This Row],[就農
年月日]],_新規参入者の取組主体[[#This Row],[申請
年月日]],"YM")&amp;"月")&amp;IF(DATEDIF(_新規参入者の取組主体[[#This Row],[就農
年月日]],_新規参入者の取組主体[[#This Row],[申請
年月日]],"MD")=0,"",DATEDIF(_新規参入者の取組主体[[#This Row],[就農
年月日]],_新規参入者の取組主体[[#This Row],[申請
年月日]],"MD")&amp;"日")</f>
        <v/>
      </c>
      <c r="K17" s="29"/>
      <c r="L17" s="29"/>
      <c r="M17" s="24" t="str" cm="1">
        <f t="array" aca="1" ref="M17" ca="1">IF(ROW()=ROW(_新規参入者の取組主体[#Headers])+1,"変更前",IF(_新規参入者の取組主体[[#This Row],[No.]]=OFFSET(_新規参入者の取組主体[[#This Row],[No.]],-1,0),"変更後","変更前"))</f>
        <v>変更後</v>
      </c>
    </row>
    <row r="18" spans="4:13" x14ac:dyDescent="0.3">
      <c r="D18" s="31"/>
      <c r="E18" s="31"/>
      <c r="F18" s="31"/>
      <c r="G18" s="31"/>
      <c r="H18" s="31"/>
      <c r="K18" s="31"/>
      <c r="L18" s="31"/>
    </row>
    <row r="19" spans="4:13" x14ac:dyDescent="0.3">
      <c r="D19" s="1" t="s">
        <v>19</v>
      </c>
      <c r="E19" s="1" t="s">
        <v>51</v>
      </c>
    </row>
    <row r="20" spans="4:13" x14ac:dyDescent="0.3">
      <c r="E20" s="1" t="s">
        <v>56</v>
      </c>
    </row>
    <row r="21" spans="4:13" x14ac:dyDescent="0.3">
      <c r="E21" s="1" t="s">
        <v>53</v>
      </c>
    </row>
    <row r="22" spans="4:13" x14ac:dyDescent="0.3">
      <c r="E22" s="1" t="s">
        <v>20</v>
      </c>
    </row>
    <row r="23" spans="4:13" x14ac:dyDescent="0.3">
      <c r="E23" s="1" t="s">
        <v>42</v>
      </c>
    </row>
    <row r="24" spans="4:13" x14ac:dyDescent="0.3">
      <c r="E24" s="1" t="s">
        <v>43</v>
      </c>
    </row>
  </sheetData>
  <sheetProtection sheet="1" objects="1" scenarios="1"/>
  <phoneticPr fontId="2"/>
  <conditionalFormatting sqref="D6:D17">
    <cfRule type="expression" dxfId="47" priority="27">
      <formula>$M6="変更後"</formula>
    </cfRule>
  </conditionalFormatting>
  <conditionalFormatting sqref="D6:M6 I6:I7 J6:J17 D7:F7 I7:M7 D8:M17">
    <cfRule type="expression" dxfId="46" priority="28">
      <formula>$M6="変更前"</formula>
    </cfRule>
  </conditionalFormatting>
  <conditionalFormatting sqref="E6:E16">
    <cfRule type="expression" dxfId="45" priority="108">
      <formula>AND($M6="変更前",$E7="")=TRUE</formula>
    </cfRule>
    <cfRule type="expression" dxfId="44" priority="109">
      <formula>AND($M6="変更前",$E7&lt;&gt;"")=TRUE</formula>
    </cfRule>
    <cfRule type="expression" dxfId="43" priority="110">
      <formula>AND($M6="変更前",$E7&lt;&gt;"",$E6=$E7)=TRUE</formula>
    </cfRule>
  </conditionalFormatting>
  <conditionalFormatting sqref="E17">
    <cfRule type="expression" dxfId="42" priority="125">
      <formula>AND($M17="変更前",#REF!&lt;&gt;"",$E17=#REF!)=TRUE</formula>
    </cfRule>
    <cfRule type="expression" dxfId="41" priority="124">
      <formula>AND($M17="変更前",#REF!&lt;&gt;"")=TRUE</formula>
    </cfRule>
    <cfRule type="expression" dxfId="40" priority="123">
      <formula>AND($M17="変更前",#REF!="")=TRUE</formula>
    </cfRule>
  </conditionalFormatting>
  <conditionalFormatting sqref="F7">
    <cfRule type="expression" dxfId="39" priority="131">
      <formula>AND($M7="変更前",G8&lt;&gt;"",F7=G8)=TRUE</formula>
    </cfRule>
    <cfRule type="expression" dxfId="38" priority="130">
      <formula>AND($M7="変更前",G8&lt;&gt;"")=TRUE</formula>
    </cfRule>
    <cfRule type="expression" dxfId="37" priority="129">
      <formula>AND($M7="変更前",G8="")=TRUE</formula>
    </cfRule>
  </conditionalFormatting>
  <conditionalFormatting sqref="F6:H17">
    <cfRule type="expression" dxfId="36" priority="32">
      <formula>AND($M6="変更前",F7="")=TRUE</formula>
    </cfRule>
    <cfRule type="expression" dxfId="35" priority="33">
      <formula>AND($M6="変更前",F7&lt;&gt;"")=TRUE</formula>
    </cfRule>
    <cfRule type="expression" dxfId="34" priority="34">
      <formula>AND($M6="変更前",F7&lt;&gt;"",F6=F7)=TRUE</formula>
    </cfRule>
  </conditionalFormatting>
  <conditionalFormatting sqref="F8:H16">
    <cfRule type="expression" dxfId="33" priority="111">
      <formula>AND($M8="変更前",F9="")=TRUE</formula>
    </cfRule>
    <cfRule type="expression" dxfId="32" priority="112">
      <formula>AND($M8="変更前",F9&lt;&gt;"")=TRUE</formula>
    </cfRule>
    <cfRule type="expression" dxfId="31" priority="113">
      <formula>AND($M8="変更前",F9&lt;&gt;"",F8=F9)=TRUE</formula>
    </cfRule>
  </conditionalFormatting>
  <conditionalFormatting sqref="G6:H6">
    <cfRule type="expression" dxfId="30" priority="132">
      <formula>AND($M6="変更前",F7="")=TRUE</formula>
    </cfRule>
    <cfRule type="expression" dxfId="29" priority="133">
      <formula>AND($M6="変更前",F7&lt;&gt;"")=TRUE</formula>
    </cfRule>
    <cfRule type="expression" dxfId="28" priority="134">
      <formula>AND($M6="変更前",F7&lt;&gt;"",G6=F7)=TRUE</formula>
    </cfRule>
  </conditionalFormatting>
  <conditionalFormatting sqref="I6:I16">
    <cfRule type="expression" dxfId="27" priority="114">
      <formula>AND($M6="変更前",I7="")=TRUE</formula>
    </cfRule>
    <cfRule type="expression" dxfId="26" priority="115">
      <formula>AND($M6="変更前",I7&lt;&gt;"")=TRUE</formula>
    </cfRule>
    <cfRule type="expression" dxfId="25" priority="116">
      <formula>AND($M6="変更前",I7&lt;&gt;"",I6=I7)=TRUE</formula>
    </cfRule>
  </conditionalFormatting>
  <conditionalFormatting sqref="I17">
    <cfRule type="expression" dxfId="24" priority="35">
      <formula>AND($M17="変更前",#REF!="")=TRUE</formula>
    </cfRule>
    <cfRule type="expression" dxfId="23" priority="36">
      <formula>AND($M17="変更前",#REF!&lt;&gt;"")=TRUE</formula>
    </cfRule>
    <cfRule type="expression" dxfId="22" priority="37">
      <formula>AND($M17="変更前",#REF!&lt;&gt;"",I17=#REF!)=TRUE</formula>
    </cfRule>
  </conditionalFormatting>
  <conditionalFormatting sqref="J6:J17">
    <cfRule type="expression" dxfId="21" priority="117">
      <formula>AND($M6="変更前",J7="")=TRUE</formula>
    </cfRule>
    <cfRule type="expression" dxfId="20" priority="118">
      <formula>AND($M6="変更前",J7&lt;&gt;"")=TRUE</formula>
    </cfRule>
    <cfRule type="expression" dxfId="19" priority="119">
      <formula>AND($M6="変更前",J7&lt;&gt;"",J6=J7)=TRUE</formula>
    </cfRule>
  </conditionalFormatting>
  <conditionalFormatting sqref="J17">
    <cfRule type="expression" dxfId="18" priority="40">
      <formula>AND($M17="変更前",#REF!&lt;&gt;"",J17=#REF!)=TRUE</formula>
    </cfRule>
    <cfRule type="expression" dxfId="17" priority="39">
      <formula>AND($M17="変更前",#REF!&lt;&gt;"")=TRUE</formula>
    </cfRule>
    <cfRule type="expression" dxfId="16" priority="38">
      <formula>AND($M17="変更前",#REF!="")=TRUE</formula>
    </cfRule>
  </conditionalFormatting>
  <conditionalFormatting sqref="K6:K16">
    <cfRule type="expression" dxfId="15" priority="121">
      <formula>AND($M6="変更前",K7="")=TRUE</formula>
    </cfRule>
  </conditionalFormatting>
  <conditionalFormatting sqref="K17">
    <cfRule type="expression" dxfId="14" priority="50">
      <formula>AND($M17="変更前",#REF!="")=TRUE</formula>
    </cfRule>
  </conditionalFormatting>
  <conditionalFormatting sqref="K6:L16">
    <cfRule type="expression" dxfId="13" priority="120">
      <formula>AND($M6="変更前",K7&lt;&gt;"")=TRUE</formula>
    </cfRule>
    <cfRule type="expression" dxfId="12" priority="122">
      <formula>AND($M6="変更前",K7&lt;&gt;"",K6=K7)=TRUE</formula>
    </cfRule>
  </conditionalFormatting>
  <conditionalFormatting sqref="K17:L17">
    <cfRule type="expression" dxfId="11" priority="51">
      <formula>AND($M17="変更前",#REF!&lt;&gt;"",K17=#REF!)=TRUE</formula>
    </cfRule>
    <cfRule type="expression" dxfId="10" priority="41">
      <formula>AND($M17="変更前",#REF!&lt;&gt;"")=TRUE</formula>
    </cfRule>
  </conditionalFormatting>
  <dataValidations count="3">
    <dataValidation type="list" allowBlank="1" showInputMessage="1" showErrorMessage="1" sqref="K6:K17" xr:uid="{983BF66E-D677-435F-910F-E1376390C80B}">
      <formula1>"認定新規就農者,認定農業者"</formula1>
    </dataValidation>
    <dataValidation type="list" allowBlank="1" showInputMessage="1" showErrorMessage="1" sqref="L6:L17" xr:uid="{0302CB1B-35F0-4A58-860D-70AF41842840}">
      <formula1>"果樹,野菜,花き,水稲,畜産,複合,その他"</formula1>
    </dataValidation>
    <dataValidation type="date" operator="greaterThanOrEqual" allowBlank="1" showInputMessage="1" showErrorMessage="1" sqref="F6:H17" xr:uid="{7E3AD283-6D77-4F33-B192-69F6C70670DA}">
      <formula1>1</formula1>
    </dataValidation>
  </dataValidations>
  <pageMargins left="0.7" right="0.7" top="0.75" bottom="0.75" header="0.3" footer="0.3"/>
  <pageSetup paperSize="9" scale="92" orientation="landscape" r:id="rId1"/>
  <headerFooter>
    <oddHeader>&amp;L&amp;"Meiryo UI,標準"&amp;12別記様式第１－１号別添２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BD801-5E5F-4D8F-BB50-8D39103B3E76}">
  <sheetPr>
    <pageSetUpPr fitToPage="1"/>
  </sheetPr>
  <dimension ref="B1:P19"/>
  <sheetViews>
    <sheetView showGridLines="0" tabSelected="1" view="pageBreakPreview" zoomScaleNormal="100" zoomScaleSheetLayoutView="100" workbookViewId="0">
      <selection activeCell="F6" sqref="F6"/>
    </sheetView>
  </sheetViews>
  <sheetFormatPr defaultRowHeight="16.2" x14ac:dyDescent="0.3"/>
  <cols>
    <col min="1" max="2" width="3.69921875" style="1" customWidth="1"/>
    <col min="3" max="3" width="4.59765625" style="1" customWidth="1"/>
    <col min="4" max="4" width="12.09765625" style="1" customWidth="1"/>
    <col min="5" max="5" width="14.296875" style="1" customWidth="1"/>
    <col min="6" max="6" width="18.296875" style="1" customWidth="1"/>
    <col min="7" max="7" width="16.3984375" style="1" customWidth="1"/>
    <col min="8" max="8" width="8.296875" style="1" customWidth="1"/>
    <col min="9" max="9" width="14" style="1" customWidth="1"/>
    <col min="10" max="14" width="13.69921875" style="1" customWidth="1"/>
    <col min="15" max="15" width="6.69921875" style="1" customWidth="1"/>
    <col min="16" max="16384" width="8.796875" style="1"/>
  </cols>
  <sheetData>
    <row r="1" spans="2:16" x14ac:dyDescent="0.3">
      <c r="O1" s="5"/>
    </row>
    <row r="2" spans="2:16" x14ac:dyDescent="0.3">
      <c r="B2" s="1" t="s">
        <v>36</v>
      </c>
      <c r="O2" s="5"/>
    </row>
    <row r="3" spans="2:16" s="7" customFormat="1" ht="64.8" x14ac:dyDescent="0.3">
      <c r="C3" s="16" t="s">
        <v>3</v>
      </c>
      <c r="D3" s="17" t="s">
        <v>24</v>
      </c>
      <c r="E3" s="17" t="s">
        <v>33</v>
      </c>
      <c r="F3" s="17" t="s">
        <v>34</v>
      </c>
      <c r="G3" s="17" t="s">
        <v>35</v>
      </c>
      <c r="H3" s="17" t="s">
        <v>25</v>
      </c>
      <c r="I3" s="17" t="s">
        <v>32</v>
      </c>
      <c r="J3" s="17" t="s">
        <v>27</v>
      </c>
      <c r="K3" s="17" t="s">
        <v>28</v>
      </c>
      <c r="L3" s="17" t="s">
        <v>29</v>
      </c>
      <c r="M3" s="17" t="s">
        <v>30</v>
      </c>
      <c r="N3" s="17" t="s">
        <v>31</v>
      </c>
      <c r="O3" s="17" t="s">
        <v>37</v>
      </c>
      <c r="P3" s="18" t="s">
        <v>6</v>
      </c>
    </row>
    <row r="4" spans="2:16" ht="30.6" customHeight="1" x14ac:dyDescent="0.3">
      <c r="C4" s="19" cm="1">
        <f t="array" ref="C4">ROUNDUP((ROW()-ROW(_リース内容[#Headers]))/2,0)</f>
        <v>1</v>
      </c>
      <c r="D4" s="35"/>
      <c r="E4" s="35"/>
      <c r="F4" s="35"/>
      <c r="G4" s="35"/>
      <c r="H4" s="35"/>
      <c r="I4" s="36"/>
      <c r="J4" s="37"/>
      <c r="K4" s="37"/>
      <c r="L4" s="37"/>
      <c r="M4" s="37"/>
      <c r="N4" s="37"/>
      <c r="O4" s="38"/>
      <c r="P4" s="20" t="str" cm="1">
        <f t="array" aca="1" ref="P4" ca="1">IF(ROW()=ROW(_リース内容[#Headers])+1,"変更前",IF(_リース内容[[#This Row],[No.]]=OFFSET(_リース内容[[#This Row],[No.]],-1,0),"変更後","変更前"))</f>
        <v>変更前</v>
      </c>
    </row>
    <row r="5" spans="2:16" ht="30.6" customHeight="1" x14ac:dyDescent="0.3">
      <c r="C5" s="19" cm="1">
        <f t="array" ref="C5">ROUNDUP((ROW()-ROW(_リース内容[#Headers]))/2,0)</f>
        <v>1</v>
      </c>
      <c r="D5" s="39"/>
      <c r="E5" s="39"/>
      <c r="F5" s="39"/>
      <c r="G5" s="39"/>
      <c r="H5" s="39"/>
      <c r="I5" s="40"/>
      <c r="J5" s="41"/>
      <c r="K5" s="41"/>
      <c r="L5" s="41"/>
      <c r="M5" s="41"/>
      <c r="N5" s="41"/>
      <c r="O5" s="42"/>
      <c r="P5" s="22" t="str" cm="1">
        <f t="array" aca="1" ref="P5" ca="1">IF(ROW()=ROW(_リース内容[#Headers])+1,"変更前",IF(_リース内容[[#This Row],[No.]]=OFFSET(_リース内容[[#This Row],[No.]],-1,0),"変更後","変更前"))</f>
        <v>変更後</v>
      </c>
    </row>
    <row r="6" spans="2:16" ht="30.6" customHeight="1" x14ac:dyDescent="0.3">
      <c r="C6" s="23" cm="1">
        <f t="array" ref="C6">ROUNDUP((ROW()-ROW(_リース内容[#Headers]))/2,0)</f>
        <v>2</v>
      </c>
      <c r="D6" s="35"/>
      <c r="E6" s="35"/>
      <c r="F6" s="35"/>
      <c r="G6" s="35"/>
      <c r="H6" s="35"/>
      <c r="I6" s="36"/>
      <c r="J6" s="43"/>
      <c r="K6" s="43"/>
      <c r="L6" s="43"/>
      <c r="M6" s="43"/>
      <c r="N6" s="43"/>
      <c r="O6" s="43"/>
      <c r="P6" s="20" t="str" cm="1">
        <f t="array" aca="1" ref="P6" ca="1">IF(ROW()=ROW(_リース内容[#Headers])+1,"変更前",IF(_リース内容[[#This Row],[No.]]=OFFSET(_リース内容[[#This Row],[No.]],-1,0),"変更後","変更前"))</f>
        <v>変更前</v>
      </c>
    </row>
    <row r="7" spans="2:16" ht="30.6" customHeight="1" x14ac:dyDescent="0.3">
      <c r="C7" s="23" cm="1">
        <f t="array" ref="C7">ROUNDUP((ROW()-ROW(_リース内容[#Headers]))/2,0)</f>
        <v>2</v>
      </c>
      <c r="D7" s="35"/>
      <c r="E7" s="35"/>
      <c r="F7" s="35"/>
      <c r="G7" s="35"/>
      <c r="H7" s="35"/>
      <c r="I7" s="36"/>
      <c r="J7" s="43"/>
      <c r="K7" s="43"/>
      <c r="L7" s="43"/>
      <c r="M7" s="43"/>
      <c r="N7" s="43"/>
      <c r="O7" s="43"/>
      <c r="P7" s="20" t="str" cm="1">
        <f t="array" aca="1" ref="P7" ca="1">IF(ROW()=ROW(_リース内容[#Headers])+1,"変更前",IF(_リース内容[[#This Row],[No.]]=OFFSET(_リース内容[[#This Row],[No.]],-1,0),"変更後","変更前"))</f>
        <v>変更後</v>
      </c>
    </row>
    <row r="8" spans="2:16" ht="30.6" customHeight="1" x14ac:dyDescent="0.3">
      <c r="C8" s="23" cm="1">
        <f t="array" ref="C8">ROUNDUP((ROW()-ROW(_リース内容[#Headers]))/2,0)</f>
        <v>3</v>
      </c>
      <c r="D8" s="35"/>
      <c r="E8" s="35"/>
      <c r="F8" s="35"/>
      <c r="G8" s="35"/>
      <c r="H8" s="35"/>
      <c r="I8" s="36"/>
      <c r="J8" s="43"/>
      <c r="K8" s="43"/>
      <c r="L8" s="43"/>
      <c r="M8" s="43"/>
      <c r="N8" s="43"/>
      <c r="O8" s="43"/>
      <c r="P8" s="20" t="str" cm="1">
        <f t="array" aca="1" ref="P8" ca="1">IF(ROW()=ROW(_リース内容[#Headers])+1,"変更前",IF(_リース内容[[#This Row],[No.]]=OFFSET(_リース内容[[#This Row],[No.]],-1,0),"変更後","変更前"))</f>
        <v>変更前</v>
      </c>
    </row>
    <row r="9" spans="2:16" ht="30.6" customHeight="1" x14ac:dyDescent="0.3">
      <c r="C9" s="23" cm="1">
        <f t="array" ref="C9">ROUNDUP((ROW()-ROW(_リース内容[#Headers]))/2,0)</f>
        <v>3</v>
      </c>
      <c r="D9" s="35"/>
      <c r="E9" s="35"/>
      <c r="F9" s="35"/>
      <c r="G9" s="35"/>
      <c r="H9" s="35"/>
      <c r="I9" s="36"/>
      <c r="J9" s="43"/>
      <c r="K9" s="43"/>
      <c r="L9" s="43"/>
      <c r="M9" s="43"/>
      <c r="N9" s="43"/>
      <c r="O9" s="43"/>
      <c r="P9" s="20" t="str" cm="1">
        <f t="array" aca="1" ref="P9" ca="1">IF(ROW()=ROW(_リース内容[#Headers])+1,"変更前",IF(_リース内容[[#This Row],[No.]]=OFFSET(_リース内容[[#This Row],[No.]],-1,0),"変更後","変更前"))</f>
        <v>変更後</v>
      </c>
    </row>
    <row r="10" spans="2:16" ht="30.6" customHeight="1" x14ac:dyDescent="0.3">
      <c r="C10" s="23" cm="1">
        <f t="array" ref="C10">ROUNDUP((ROW()-ROW(_リース内容[#Headers]))/2,0)</f>
        <v>4</v>
      </c>
      <c r="D10" s="35"/>
      <c r="E10" s="35"/>
      <c r="F10" s="35"/>
      <c r="G10" s="35"/>
      <c r="H10" s="35"/>
      <c r="I10" s="36"/>
      <c r="J10" s="43"/>
      <c r="K10" s="43"/>
      <c r="L10" s="43"/>
      <c r="M10" s="43"/>
      <c r="N10" s="43"/>
      <c r="O10" s="43"/>
      <c r="P10" s="20" t="str" cm="1">
        <f t="array" aca="1" ref="P10" ca="1">IF(ROW()=ROW(_リース内容[#Headers])+1,"変更前",IF(_リース内容[[#This Row],[No.]]=OFFSET(_リース内容[[#This Row],[No.]],-1,0),"変更後","変更前"))</f>
        <v>変更前</v>
      </c>
    </row>
    <row r="11" spans="2:16" ht="30.6" customHeight="1" x14ac:dyDescent="0.3">
      <c r="C11" s="23" cm="1">
        <f t="array" ref="C11">ROUNDUP((ROW()-ROW(_リース内容[#Headers]))/2,0)</f>
        <v>4</v>
      </c>
      <c r="D11" s="35"/>
      <c r="E11" s="35"/>
      <c r="F11" s="35"/>
      <c r="G11" s="35"/>
      <c r="H11" s="35"/>
      <c r="I11" s="36"/>
      <c r="J11" s="43"/>
      <c r="K11" s="43"/>
      <c r="L11" s="43"/>
      <c r="M11" s="43"/>
      <c r="N11" s="43"/>
      <c r="O11" s="43"/>
      <c r="P11" s="20" t="str" cm="1">
        <f t="array" aca="1" ref="P11" ca="1">IF(ROW()=ROW(_リース内容[#Headers])+1,"変更前",IF(_リース内容[[#This Row],[No.]]=OFFSET(_リース内容[[#This Row],[No.]],-1,0),"変更後","変更前"))</f>
        <v>変更後</v>
      </c>
    </row>
    <row r="12" spans="2:16" ht="30.6" customHeight="1" x14ac:dyDescent="0.3">
      <c r="C12" s="23" cm="1">
        <f t="array" ref="C12">ROUNDUP((ROW()-ROW(_リース内容[#Headers]))/2,0)</f>
        <v>5</v>
      </c>
      <c r="D12" s="35"/>
      <c r="E12" s="35"/>
      <c r="F12" s="35"/>
      <c r="G12" s="35"/>
      <c r="H12" s="35"/>
      <c r="I12" s="36"/>
      <c r="J12" s="43"/>
      <c r="K12" s="43"/>
      <c r="L12" s="43"/>
      <c r="M12" s="43"/>
      <c r="N12" s="43"/>
      <c r="O12" s="43"/>
      <c r="P12" s="20" t="str" cm="1">
        <f t="array" aca="1" ref="P12" ca="1">IF(ROW()=ROW(_リース内容[#Headers])+1,"変更前",IF(_リース内容[[#This Row],[No.]]=OFFSET(_リース内容[[#This Row],[No.]],-1,0),"変更後","変更前"))</f>
        <v>変更前</v>
      </c>
    </row>
    <row r="13" spans="2:16" ht="30.6" customHeight="1" x14ac:dyDescent="0.3">
      <c r="C13" s="23" cm="1">
        <f t="array" ref="C13">ROUNDUP((ROW()-ROW(_リース内容[#Headers]))/2,0)</f>
        <v>5</v>
      </c>
      <c r="D13" s="35"/>
      <c r="E13" s="35"/>
      <c r="F13" s="35"/>
      <c r="G13" s="35"/>
      <c r="H13" s="35"/>
      <c r="I13" s="36"/>
      <c r="J13" s="43"/>
      <c r="K13" s="43"/>
      <c r="L13" s="43"/>
      <c r="M13" s="43"/>
      <c r="N13" s="43"/>
      <c r="O13" s="43"/>
      <c r="P13" s="20" t="str" cm="1">
        <f t="array" aca="1" ref="P13" ca="1">IF(ROW()=ROW(_リース内容[#Headers])+1,"変更前",IF(_リース内容[[#This Row],[No.]]=OFFSET(_リース内容[[#This Row],[No.]],-1,0),"変更後","変更前"))</f>
        <v>変更後</v>
      </c>
    </row>
    <row r="14" spans="2:16" ht="30.6" customHeight="1" x14ac:dyDescent="0.3">
      <c r="C14" s="21" cm="1">
        <f t="array" ref="C14">ROUNDUP((ROW()-ROW(_リース内容[#Headers]))/2,0)</f>
        <v>6</v>
      </c>
      <c r="D14" s="39"/>
      <c r="E14" s="39"/>
      <c r="F14" s="39"/>
      <c r="G14" s="39"/>
      <c r="H14" s="39"/>
      <c r="I14" s="40"/>
      <c r="J14" s="44"/>
      <c r="K14" s="44"/>
      <c r="L14" s="44"/>
      <c r="M14" s="44"/>
      <c r="N14" s="44"/>
      <c r="O14" s="44"/>
      <c r="P14" s="22" t="str" cm="1">
        <f t="array" aca="1" ref="P14" ca="1">IF(ROW()=ROW(_リース内容[#Headers])+1,"変更前",IF(_リース内容[[#This Row],[No.]]=OFFSET(_リース内容[[#This Row],[No.]],-1,0),"変更後","変更前"))</f>
        <v>変更前</v>
      </c>
    </row>
    <row r="15" spans="2:16" ht="30.6" customHeight="1" x14ac:dyDescent="0.3">
      <c r="C15" s="21" cm="1">
        <f t="array" ref="C15">ROUNDUP((ROW()-ROW(_リース内容[#Headers]))/2,0)</f>
        <v>6</v>
      </c>
      <c r="D15" s="39"/>
      <c r="E15" s="39"/>
      <c r="F15" s="39"/>
      <c r="G15" s="39"/>
      <c r="H15" s="39"/>
      <c r="I15" s="40"/>
      <c r="J15" s="44"/>
      <c r="K15" s="44"/>
      <c r="L15" s="44"/>
      <c r="M15" s="44"/>
      <c r="N15" s="44"/>
      <c r="O15" s="44"/>
      <c r="P15" s="22" t="str" cm="1">
        <f t="array" aca="1" ref="P15" ca="1">IF(ROW()=ROW(_リース内容[#Headers])+1,"変更前",IF(_リース内容[[#This Row],[No.]]=OFFSET(_リース内容[[#This Row],[No.]],-1,0),"変更後","変更前"))</f>
        <v>変更後</v>
      </c>
    </row>
    <row r="16" spans="2:16" x14ac:dyDescent="0.3"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</row>
    <row r="17" spans="3:4" x14ac:dyDescent="0.3">
      <c r="C17" s="1" t="s">
        <v>19</v>
      </c>
      <c r="D17" s="1" t="s">
        <v>54</v>
      </c>
    </row>
    <row r="18" spans="3:4" x14ac:dyDescent="0.3">
      <c r="D18" s="1" t="s">
        <v>55</v>
      </c>
    </row>
    <row r="19" spans="3:4" x14ac:dyDescent="0.3">
      <c r="D19" s="1" t="s">
        <v>38</v>
      </c>
    </row>
  </sheetData>
  <sheetProtection sheet="1" objects="1" scenarios="1"/>
  <phoneticPr fontId="2"/>
  <conditionalFormatting sqref="C4:C15">
    <cfRule type="expression" dxfId="9" priority="7">
      <formula>P4="変更後"</formula>
    </cfRule>
  </conditionalFormatting>
  <conditionalFormatting sqref="C4:P15">
    <cfRule type="expression" dxfId="8" priority="10">
      <formula>$P4="変更前"</formula>
    </cfRule>
  </conditionalFormatting>
  <conditionalFormatting sqref="D4:H15">
    <cfRule type="expression" dxfId="7" priority="8">
      <formula>AND($P4="変更前",D5&lt;&gt;"")=TRUE</formula>
    </cfRule>
    <cfRule type="expression" dxfId="6" priority="9">
      <formula>AND($P4="変更前",D5&lt;&gt;"",D4=D5)=TRUE</formula>
    </cfRule>
  </conditionalFormatting>
  <conditionalFormatting sqref="I4:I15">
    <cfRule type="expression" dxfId="5" priority="1">
      <formula>AND($P4="変更前",I5&lt;&gt;"")=TRUE</formula>
    </cfRule>
    <cfRule type="expression" dxfId="4" priority="2">
      <formula>AND($P4="変更前",I5&lt;&gt;"",I4=I5)=TRUE</formula>
    </cfRule>
  </conditionalFormatting>
  <conditionalFormatting sqref="J4:N15">
    <cfRule type="expression" dxfId="3" priority="5">
      <formula>AND($P4="変更前",J5&lt;&gt;"")=TRUE</formula>
    </cfRule>
    <cfRule type="expression" dxfId="2" priority="6">
      <formula>AND($P4="変更前",J5&lt;&gt;"",J4=J5)=TRUE</formula>
    </cfRule>
  </conditionalFormatting>
  <conditionalFormatting sqref="O4:O15">
    <cfRule type="expression" dxfId="1" priority="3">
      <formula>AND($P4="変更前",O5&lt;&gt;"")=TRUE</formula>
    </cfRule>
    <cfRule type="expression" dxfId="0" priority="4">
      <formula>AND($P4="変更前",O5&lt;&gt;"",O4=O5)=TRUE</formula>
    </cfRule>
  </conditionalFormatting>
  <dataValidations count="2">
    <dataValidation type="date" operator="greaterThanOrEqual" allowBlank="1" showInputMessage="1" showErrorMessage="1" sqref="I4:I15" xr:uid="{1FCA90D1-8ABA-4A6E-8BD8-01FB0B88136B}">
      <formula1>1</formula1>
    </dataValidation>
    <dataValidation type="whole" operator="greaterThanOrEqual" allowBlank="1" showInputMessage="1" showErrorMessage="1" sqref="J4:O15" xr:uid="{4A333CF5-2969-416C-B5DA-65A903DB9457}">
      <formula1>1</formula1>
    </dataValidation>
  </dataValidations>
  <pageMargins left="0.7" right="0.7" top="0.75" bottom="0.75" header="0.3" footer="0.3"/>
  <pageSetup paperSize="9" scale="70" orientation="landscape" r:id="rId1"/>
  <headerFooter>
    <oddHeader>&amp;L&amp;"Meiryo UI,標準"&amp;12別記様式第１－１号別添３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別記様式第１－１号</vt:lpstr>
      <vt:lpstr>別記様式第１－１号別添１</vt:lpstr>
      <vt:lpstr>別記様式第１－１号別添２</vt:lpstr>
      <vt:lpstr>別記様式第１－１号別添３</vt:lpstr>
      <vt:lpstr>'別記様式第１－１号別添１'!Print_Area</vt:lpstr>
      <vt:lpstr>'別記様式第１－１号別添２'!Print_Area</vt:lpstr>
      <vt:lpstr>'別記様式第１－１号別添３'!Print_Area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山梨県</cp:lastModifiedBy>
  <cp:revision/>
  <cp:lastPrinted>2026-03-09T08:30:46Z</cp:lastPrinted>
  <dcterms:created xsi:type="dcterms:W3CDTF">2026-02-24T02:28:38Z</dcterms:created>
  <dcterms:modified xsi:type="dcterms:W3CDTF">2026-03-26T08:14:49Z</dcterms:modified>
  <cp:category/>
  <cp:contentStatus/>
</cp:coreProperties>
</file>