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P:\13000_子育て・次世代サポート課\01 各担当 共有フォルダ\04 保育支援担当\16_物価高騰対策\R8\04_ホームページ\要綱\"/>
    </mc:Choice>
  </mc:AlternateContent>
  <xr:revisionPtr revIDLastSave="0" documentId="8_{4BC2FCC8-9B0D-4A4C-871A-E8BBB6A93887}" xr6:coauthVersionLast="47" xr6:coauthVersionMax="47" xr10:uidLastSave="{00000000-0000-0000-0000-000000000000}"/>
  <bookViews>
    <workbookView xWindow="26600" yWindow="2080" windowWidth="18200" windowHeight="13540" xr2:uid="{C78B1109-3784-4952-A9E1-39686AC02966}"/>
  </bookViews>
  <sheets>
    <sheet name="内訳書（医療機関）" sheetId="1" r:id="rId1"/>
  </sheets>
  <externalReferences>
    <externalReference r:id="rId2"/>
  </externalReferences>
  <definedNames>
    <definedName name="_xlnm._FilterDatabase" localSheetId="0" hidden="1">'内訳書（医療機関）'!$A$8:$G$40</definedName>
    <definedName name="_xlnm.Print_Area" localSheetId="0">'内訳書（医療機関）'!$A$1:$G$49</definedName>
    <definedName name="児童養護施設等施設区分" localSheetId="0">#REF!</definedName>
    <definedName name="児童養護施設等施設区分">#REF!</definedName>
    <definedName name="保育所等施設区分" localSheetId="0">#REF!</definedName>
    <definedName name="保育所等施設区分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G32" i="1" a="1"/>
  <c r="G32" i="1" s="1"/>
  <c r="G24" i="1" a="1"/>
  <c r="G24" i="1" s="1"/>
  <c r="F24" i="1"/>
  <c r="E13" i="1"/>
  <c r="A13" i="1"/>
  <c r="G13" i="1" s="1"/>
  <c r="G3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<sst xmlns="http://schemas.openxmlformats.org/spreadsheetml/2006/main" count="63" uniqueCount="50">
  <si>
    <t>様式第１号の１（病院、有床診療所、医科診療所（無床）、歯科診療所用）</t>
    <rPh sb="0" eb="2">
      <t>ヨウシキ</t>
    </rPh>
    <rPh sb="2" eb="3">
      <t>ダイ</t>
    </rPh>
    <rPh sb="4" eb="5">
      <t>ゴウ</t>
    </rPh>
    <rPh sb="32" eb="33">
      <t>ヨウ</t>
    </rPh>
    <phoneticPr fontId="4"/>
  </si>
  <si>
    <t>支援金申請兼実績報告額内訳書</t>
    <rPh sb="5" eb="6">
      <t>ケン</t>
    </rPh>
    <rPh sb="6" eb="8">
      <t>ジッセキ</t>
    </rPh>
    <rPh sb="8" eb="10">
      <t>ホウコク</t>
    </rPh>
    <phoneticPr fontId="3"/>
  </si>
  <si>
    <t>【病院】</t>
    <rPh sb="1" eb="3">
      <t>ビョウイン</t>
    </rPh>
    <phoneticPr fontId="3"/>
  </si>
  <si>
    <t>名称</t>
    <rPh sb="0" eb="2">
      <t>メイショウ</t>
    </rPh>
    <phoneticPr fontId="4"/>
  </si>
  <si>
    <t>所在地</t>
    <rPh sb="0" eb="3">
      <t>ショザイチ</t>
    </rPh>
    <phoneticPr fontId="4"/>
  </si>
  <si>
    <t>医療機関コード
（10桁）</t>
    <rPh sb="0" eb="2">
      <t>イリョウ</t>
    </rPh>
    <rPh sb="2" eb="4">
      <t>キカン</t>
    </rPh>
    <rPh sb="11" eb="12">
      <t>ケタ</t>
    </rPh>
    <phoneticPr fontId="4"/>
  </si>
  <si>
    <t>　</t>
    <phoneticPr fontId="3"/>
  </si>
  <si>
    <t>単価１床当たり（円）</t>
    <rPh sb="0" eb="2">
      <t>タンカ</t>
    </rPh>
    <rPh sb="3" eb="4">
      <t>ショウ</t>
    </rPh>
    <rPh sb="4" eb="5">
      <t>ア</t>
    </rPh>
    <rPh sb="8" eb="9">
      <t>エン</t>
    </rPh>
    <phoneticPr fontId="4"/>
  </si>
  <si>
    <r>
      <t xml:space="preserve">特別高圧電力を受電する契約を締結している病院(R7.12.1)
</t>
    </r>
    <r>
      <rPr>
        <sz val="8"/>
        <rFont val="ＭＳ 明朝"/>
        <family val="1"/>
        <charset val="128"/>
      </rPr>
      <t>&lt;該当する場合は○&gt;</t>
    </r>
    <rPh sb="7" eb="9">
      <t>ジュデン</t>
    </rPh>
    <rPh sb="11" eb="13">
      <t>ケイヤク</t>
    </rPh>
    <rPh sb="20" eb="21">
      <t>ヤマイ</t>
    </rPh>
    <phoneticPr fontId="3"/>
  </si>
  <si>
    <r>
      <t>R7</t>
    </r>
    <r>
      <rPr>
        <sz val="12"/>
        <rFont val="ＭＳ 明朝"/>
        <family val="1"/>
      </rPr>
      <t>年1～12月
在院患者延べ数</t>
    </r>
    <rPh sb="7" eb="8">
      <t>ガツ</t>
    </rPh>
    <phoneticPr fontId="3"/>
  </si>
  <si>
    <t>算定病床数</t>
    <rPh sb="0" eb="2">
      <t>サンテイ</t>
    </rPh>
    <rPh sb="2" eb="5">
      <t>ビョウショウスウ</t>
    </rPh>
    <phoneticPr fontId="4"/>
  </si>
  <si>
    <t>申請額（円）</t>
    <rPh sb="0" eb="2">
      <t>シンセイ</t>
    </rPh>
    <rPh sb="2" eb="3">
      <t>ガク</t>
    </rPh>
    <rPh sb="4" eb="5">
      <t>エン</t>
    </rPh>
    <phoneticPr fontId="4"/>
  </si>
  <si>
    <t>(R7年1日当たり平均使用病床数)</t>
    <rPh sb="3" eb="4">
      <t>ネン</t>
    </rPh>
    <rPh sb="5" eb="6">
      <t>ニチ</t>
    </rPh>
    <rPh sb="6" eb="7">
      <t>ア</t>
    </rPh>
    <rPh sb="9" eb="11">
      <t>ヘイキン</t>
    </rPh>
    <rPh sb="11" eb="13">
      <t>シヨウ</t>
    </rPh>
    <rPh sb="13" eb="16">
      <t>ビョウショウスウ</t>
    </rPh>
    <phoneticPr fontId="4"/>
  </si>
  <si>
    <t>b/365</t>
    <phoneticPr fontId="3"/>
  </si>
  <si>
    <t>※小数点未満切り捨て</t>
    <rPh sb="1" eb="4">
      <t>ショウスウテン</t>
    </rPh>
    <rPh sb="4" eb="6">
      <t>ミマン</t>
    </rPh>
    <rPh sb="6" eb="7">
      <t>キ</t>
    </rPh>
    <rPh sb="8" eb="9">
      <t>ス</t>
    </rPh>
    <phoneticPr fontId="3"/>
  </si>
  <si>
    <t>a</t>
    <phoneticPr fontId="3"/>
  </si>
  <si>
    <t>b</t>
    <phoneticPr fontId="3"/>
  </si>
  <si>
    <t>c</t>
    <phoneticPr fontId="3"/>
  </si>
  <si>
    <t>a×c</t>
    <phoneticPr fontId="3"/>
  </si>
  <si>
    <t>◯</t>
  </si>
  <si>
    <t>【有床診療所】</t>
    <rPh sb="1" eb="3">
      <t>ユウショウ</t>
    </rPh>
    <rPh sb="3" eb="6">
      <t>シンリョウジョ</t>
    </rPh>
    <phoneticPr fontId="3"/>
  </si>
  <si>
    <r>
      <t>病床数（</t>
    </r>
    <r>
      <rPr>
        <sz val="12"/>
        <rFont val="ＭＳ 明朝"/>
        <family val="1"/>
        <charset val="128"/>
      </rPr>
      <t>R7.12.1</t>
    </r>
    <r>
      <rPr>
        <sz val="12"/>
        <rFont val="ＭＳ 明朝"/>
        <family val="1"/>
      </rPr>
      <t>現在）</t>
    </r>
    <rPh sb="0" eb="3">
      <t>ビョウショウスウ</t>
    </rPh>
    <rPh sb="11" eb="13">
      <t>ゲンザイ</t>
    </rPh>
    <phoneticPr fontId="4"/>
  </si>
  <si>
    <t>使用許可
病床数</t>
    <rPh sb="0" eb="2">
      <t>シヨウ</t>
    </rPh>
    <rPh sb="2" eb="4">
      <t>キョカ</t>
    </rPh>
    <rPh sb="5" eb="7">
      <t>ビョウショウ</t>
    </rPh>
    <rPh sb="7" eb="8">
      <t>スウ</t>
    </rPh>
    <phoneticPr fontId="4"/>
  </si>
  <si>
    <t>休床病床数</t>
    <phoneticPr fontId="3"/>
  </si>
  <si>
    <t>算定病床数</t>
    <rPh sb="0" eb="2">
      <t>サンテイ</t>
    </rPh>
    <rPh sb="2" eb="4">
      <t>ビョウショウ</t>
    </rPh>
    <rPh sb="4" eb="5">
      <t>スウ</t>
    </rPh>
    <phoneticPr fontId="3"/>
  </si>
  <si>
    <t>d</t>
    <phoneticPr fontId="3"/>
  </si>
  <si>
    <t>(e-f)×0.5</t>
    <phoneticPr fontId="3"/>
  </si>
  <si>
    <t>d×g</t>
    <phoneticPr fontId="3"/>
  </si>
  <si>
    <t>e</t>
    <phoneticPr fontId="3"/>
  </si>
  <si>
    <t>f</t>
    <phoneticPr fontId="3"/>
  </si>
  <si>
    <t>g</t>
    <phoneticPr fontId="3"/>
  </si>
  <si>
    <r>
      <t>※</t>
    </r>
    <r>
      <rPr>
        <u/>
        <sz val="11"/>
        <rFont val="ＭＳ Ｐ明朝"/>
        <family val="1"/>
        <charset val="128"/>
      </rPr>
      <t>算</t>
    </r>
    <r>
      <rPr>
        <sz val="11"/>
        <rFont val="ＭＳ Ｐ明朝"/>
        <family val="1"/>
        <charset val="128"/>
      </rPr>
      <t>定病床数が２床の場合、医科診療所（無床）の区分と比較して、申請額が高い方の区分に記入してください。</t>
    </r>
    <rPh sb="1" eb="3">
      <t>サンテイ</t>
    </rPh>
    <rPh sb="3" eb="6">
      <t>ビョウショウスウ</t>
    </rPh>
    <rPh sb="8" eb="9">
      <t>ショウ</t>
    </rPh>
    <rPh sb="10" eb="12">
      <t>バアイ</t>
    </rPh>
    <rPh sb="13" eb="15">
      <t>イカ</t>
    </rPh>
    <rPh sb="15" eb="18">
      <t>シンリョウジョ</t>
    </rPh>
    <rPh sb="19" eb="20">
      <t>ム</t>
    </rPh>
    <rPh sb="20" eb="21">
      <t>ユカ</t>
    </rPh>
    <rPh sb="23" eb="25">
      <t>クブン</t>
    </rPh>
    <rPh sb="26" eb="28">
      <t>ヒカク</t>
    </rPh>
    <rPh sb="31" eb="34">
      <t>シンセイガク</t>
    </rPh>
    <rPh sb="35" eb="36">
      <t>タカ</t>
    </rPh>
    <rPh sb="37" eb="38">
      <t>ホウ</t>
    </rPh>
    <rPh sb="39" eb="41">
      <t>クブン</t>
    </rPh>
    <rPh sb="42" eb="44">
      <t>キニュウ</t>
    </rPh>
    <phoneticPr fontId="3"/>
  </si>
  <si>
    <r>
      <t>※</t>
    </r>
    <r>
      <rPr>
        <u/>
        <sz val="11"/>
        <rFont val="ＭＳ Ｐ明朝"/>
        <family val="1"/>
        <charset val="128"/>
      </rPr>
      <t>算定病床数が１床以下の場合、下記の医科診療所（無床）の区分にも記入してください。</t>
    </r>
    <rPh sb="1" eb="3">
      <t>サンテイ</t>
    </rPh>
    <rPh sb="3" eb="6">
      <t>ビョウショウスウ</t>
    </rPh>
    <rPh sb="8" eb="9">
      <t>ショウ</t>
    </rPh>
    <rPh sb="9" eb="11">
      <t>イカ</t>
    </rPh>
    <rPh sb="12" eb="14">
      <t>バアイ</t>
    </rPh>
    <rPh sb="15" eb="17">
      <t>カキ</t>
    </rPh>
    <rPh sb="18" eb="20">
      <t>イカ</t>
    </rPh>
    <rPh sb="20" eb="23">
      <t>シンリョウジョ</t>
    </rPh>
    <rPh sb="24" eb="25">
      <t>ム</t>
    </rPh>
    <rPh sb="25" eb="26">
      <t>ユカ</t>
    </rPh>
    <rPh sb="28" eb="30">
      <t>クブン</t>
    </rPh>
    <rPh sb="32" eb="34">
      <t>キニュウ</t>
    </rPh>
    <phoneticPr fontId="3"/>
  </si>
  <si>
    <t xml:space="preserve">【医科診療所（無床）】 </t>
    <rPh sb="1" eb="3">
      <t>イカ</t>
    </rPh>
    <rPh sb="3" eb="6">
      <t>シンリョウジョ</t>
    </rPh>
    <rPh sb="7" eb="8">
      <t>ム</t>
    </rPh>
    <rPh sb="8" eb="9">
      <t>ユカ</t>
    </rPh>
    <phoneticPr fontId="3"/>
  </si>
  <si>
    <t>所在地</t>
    <rPh sb="0" eb="3">
      <t>ショザイチ</t>
    </rPh>
    <phoneticPr fontId="3"/>
  </si>
  <si>
    <t>感染症法に基づく医療
措置協定を締結する
医療機関（R7.12.1）
&lt;該当する場合は○＞</t>
    <rPh sb="21" eb="23">
      <t>イリョウ</t>
    </rPh>
    <rPh sb="23" eb="25">
      <t>キカン</t>
    </rPh>
    <phoneticPr fontId="3"/>
  </si>
  <si>
    <t>申請額（円）</t>
    <rPh sb="0" eb="3">
      <t>シンセイガク</t>
    </rPh>
    <rPh sb="4" eb="5">
      <t>エン</t>
    </rPh>
    <phoneticPr fontId="3"/>
  </si>
  <si>
    <t>（1施設当たり259,000円）</t>
    <rPh sb="2" eb="4">
      <t>シセツ</t>
    </rPh>
    <rPh sb="4" eb="5">
      <t>ア</t>
    </rPh>
    <rPh sb="14" eb="15">
      <t>エン</t>
    </rPh>
    <phoneticPr fontId="3"/>
  </si>
  <si>
    <t>※左記協定を結ぶ診療所は、445,000円</t>
    <rPh sb="1" eb="3">
      <t>サキ</t>
    </rPh>
    <rPh sb="3" eb="5">
      <t>キョウテイ</t>
    </rPh>
    <rPh sb="6" eb="7">
      <t>ムス</t>
    </rPh>
    <rPh sb="8" eb="11">
      <t>シンリョウジョ</t>
    </rPh>
    <rPh sb="20" eb="21">
      <t>エン</t>
    </rPh>
    <phoneticPr fontId="3"/>
  </si>
  <si>
    <t>【歯科診療所】</t>
    <rPh sb="1" eb="3">
      <t>シカ</t>
    </rPh>
    <rPh sb="3" eb="5">
      <t>シンリョウ</t>
    </rPh>
    <rPh sb="5" eb="6">
      <t>ジョ</t>
    </rPh>
    <phoneticPr fontId="3"/>
  </si>
  <si>
    <t>申請額合計
（円）</t>
    <rPh sb="0" eb="3">
      <t>シンセイガク</t>
    </rPh>
    <rPh sb="3" eb="5">
      <t>ゴウケイ</t>
    </rPh>
    <rPh sb="7" eb="8">
      <t>エン</t>
    </rPh>
    <phoneticPr fontId="3"/>
  </si>
  <si>
    <t>（記載上の注意事項）</t>
    <rPh sb="1" eb="3">
      <t>キサイ</t>
    </rPh>
    <rPh sb="3" eb="4">
      <t>ジョウ</t>
    </rPh>
    <rPh sb="5" eb="7">
      <t>チュウイ</t>
    </rPh>
    <rPh sb="7" eb="9">
      <t>ジコウ</t>
    </rPh>
    <phoneticPr fontId="4"/>
  </si>
  <si>
    <t>1　複数の医療機関を開設している場合は、一括での申請が可能です。本様式をコピーしてご利用ください。</t>
    <rPh sb="2" eb="4">
      <t>フクスウ</t>
    </rPh>
    <rPh sb="5" eb="7">
      <t>イリョウ</t>
    </rPh>
    <rPh sb="7" eb="9">
      <t>キカン</t>
    </rPh>
    <rPh sb="10" eb="12">
      <t>カイセツ</t>
    </rPh>
    <rPh sb="16" eb="18">
      <t>バアイ</t>
    </rPh>
    <rPh sb="20" eb="22">
      <t>イッカツ</t>
    </rPh>
    <rPh sb="24" eb="26">
      <t>シンセイ</t>
    </rPh>
    <rPh sb="27" eb="29">
      <t>カノウ</t>
    </rPh>
    <rPh sb="32" eb="33">
      <t>ホン</t>
    </rPh>
    <rPh sb="33" eb="35">
      <t>ヨウシキ</t>
    </rPh>
    <rPh sb="42" eb="44">
      <t>リヨウ</t>
    </rPh>
    <phoneticPr fontId="3"/>
  </si>
  <si>
    <t>　 （医療機関以外の施設等との一括での申請はできませんので、その場合は分けて申請してください。）</t>
    <rPh sb="3" eb="5">
      <t>イリョウ</t>
    </rPh>
    <rPh sb="5" eb="7">
      <t>キカン</t>
    </rPh>
    <rPh sb="7" eb="9">
      <t>イガイ</t>
    </rPh>
    <rPh sb="10" eb="12">
      <t>シセツ</t>
    </rPh>
    <rPh sb="12" eb="13">
      <t>ナド</t>
    </rPh>
    <rPh sb="15" eb="17">
      <t>イッカツ</t>
    </rPh>
    <rPh sb="19" eb="21">
      <t>シンセイ</t>
    </rPh>
    <rPh sb="32" eb="34">
      <t>バアイ</t>
    </rPh>
    <rPh sb="35" eb="36">
      <t>ワ</t>
    </rPh>
    <rPh sb="38" eb="40">
      <t>シンセイ</t>
    </rPh>
    <phoneticPr fontId="3"/>
  </si>
  <si>
    <t>2　公立医療機関は、地方公営企業法の適用を受ける施設、又は地方独立行政法人が経営する施設のみが対象です。</t>
    <rPh sb="2" eb="4">
      <t>コウリツ</t>
    </rPh>
    <rPh sb="4" eb="6">
      <t>イリョウ</t>
    </rPh>
    <rPh sb="6" eb="8">
      <t>キカン</t>
    </rPh>
    <rPh sb="47" eb="49">
      <t>タイショウ</t>
    </rPh>
    <phoneticPr fontId="3"/>
  </si>
  <si>
    <t>3　次の医療機関は交付対象外となります。</t>
    <rPh sb="2" eb="3">
      <t>ツギ</t>
    </rPh>
    <rPh sb="4" eb="6">
      <t>イリョウ</t>
    </rPh>
    <rPh sb="6" eb="8">
      <t>キカン</t>
    </rPh>
    <rPh sb="9" eb="11">
      <t>コウフ</t>
    </rPh>
    <rPh sb="11" eb="14">
      <t>タイショウガイ</t>
    </rPh>
    <phoneticPr fontId="3"/>
  </si>
  <si>
    <t>　 ①保険医療機関の指定を受けていない施設　</t>
    <rPh sb="3" eb="5">
      <t>ホケン</t>
    </rPh>
    <rPh sb="5" eb="7">
      <t>イリョウ</t>
    </rPh>
    <rPh sb="7" eb="9">
      <t>キカン</t>
    </rPh>
    <rPh sb="10" eb="12">
      <t>シテイ</t>
    </rPh>
    <rPh sb="13" eb="14">
      <t>ウ</t>
    </rPh>
    <rPh sb="19" eb="21">
      <t>シセツ</t>
    </rPh>
    <phoneticPr fontId="3"/>
  </si>
  <si>
    <t>　 ②企業・社会福祉施設等の医務室や臨時開設の施設</t>
    <rPh sb="23" eb="25">
      <t>シセツ</t>
    </rPh>
    <phoneticPr fontId="3"/>
  </si>
  <si>
    <t>4　同一施設で、医科と歯科の診療報酬上の指定を両方受けている場合は、いずれか一方により申請してください。</t>
    <rPh sb="2" eb="4">
      <t>ドウイツ</t>
    </rPh>
    <rPh sb="4" eb="6">
      <t>シセツ</t>
    </rPh>
    <rPh sb="8" eb="10">
      <t>イカ</t>
    </rPh>
    <rPh sb="11" eb="13">
      <t>シカ</t>
    </rPh>
    <rPh sb="14" eb="16">
      <t>シンリョウ</t>
    </rPh>
    <rPh sb="16" eb="18">
      <t>ホウシュウ</t>
    </rPh>
    <rPh sb="18" eb="19">
      <t>ウエ</t>
    </rPh>
    <rPh sb="20" eb="22">
      <t>シテイ</t>
    </rPh>
    <rPh sb="23" eb="25">
      <t>リョウホウ</t>
    </rPh>
    <rPh sb="25" eb="26">
      <t>ウ</t>
    </rPh>
    <rPh sb="30" eb="32">
      <t>バアイ</t>
    </rPh>
    <rPh sb="38" eb="40">
      <t>イッポウ</t>
    </rPh>
    <rPh sb="43" eb="45">
      <t>シンセイ</t>
    </rPh>
    <phoneticPr fontId="3"/>
  </si>
  <si>
    <t>.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</si>
</sst>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人&quot;"/>
    <numFmt numFmtId="177" formatCode="#,##0&quot;床&quot;"/>
  </numFmts>
  <fonts count="21" x14ac:knownFonts="1">
    <font>
      <sz val="11"/>
      <name val="ＭＳ Ｐゴシック"/>
      <family val="3"/>
    </font>
    <font>
      <sz val="11"/>
      <name val="ＭＳ Ｐゴシック"/>
      <family val="3"/>
    </font>
    <font>
      <sz val="12"/>
      <name val="ＭＳ 明朝"/>
      <family val="1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16"/>
      <name val="ＭＳ 明朝"/>
      <family val="1"/>
      <charset val="128"/>
    </font>
    <font>
      <sz val="18"/>
      <name val="ＭＳ 明朝"/>
      <family val="1"/>
    </font>
    <font>
      <sz val="18"/>
      <name val="ＭＳ 明朝"/>
      <family val="1"/>
      <charset val="128"/>
    </font>
    <font>
      <sz val="14"/>
      <name val="ＭＳ 明朝"/>
      <family val="1"/>
    </font>
    <font>
      <sz val="9.5"/>
      <name val="ＭＳ 明朝"/>
      <family val="1"/>
    </font>
    <font>
      <sz val="8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u/>
      <sz val="11"/>
      <name val="ＭＳ Ｐ明朝"/>
      <family val="1"/>
      <charset val="128"/>
    </font>
    <font>
      <sz val="11"/>
      <name val="ＭＳ 明朝"/>
      <family val="1"/>
    </font>
    <font>
      <sz val="11"/>
      <name val="ＭＳ 明朝"/>
      <family val="1"/>
      <charset val="128"/>
    </font>
    <font>
      <sz val="9.5"/>
      <name val="ＭＳ Ｐ明朝"/>
      <family val="1"/>
      <charset val="128"/>
    </font>
    <font>
      <sz val="14"/>
      <name val="ＭＳ 明朝"/>
      <family val="1"/>
      <charset val="128"/>
    </font>
    <font>
      <sz val="10.5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9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left" vertical="center" shrinkToFit="1"/>
    </xf>
    <xf numFmtId="49" fontId="2" fillId="3" borderId="10" xfId="0" applyNumberFormat="1" applyFont="1" applyFill="1" applyBorder="1" applyAlignment="1">
      <alignment horizontal="left" vertical="center" shrinkToFit="1"/>
    </xf>
    <xf numFmtId="49" fontId="2" fillId="3" borderId="11" xfId="0" applyNumberFormat="1" applyFont="1" applyFill="1" applyBorder="1" applyAlignment="1">
      <alignment horizontal="left" vertical="center" shrinkToFit="1"/>
    </xf>
    <xf numFmtId="0" fontId="2" fillId="3" borderId="12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vertical="center" wrapText="1"/>
    </xf>
    <xf numFmtId="0" fontId="11" fillId="2" borderId="14" xfId="0" applyFont="1" applyFill="1" applyBorder="1" applyAlignment="1">
      <alignment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right" vertical="center" wrapText="1" shrinkToFit="1"/>
    </xf>
    <xf numFmtId="0" fontId="13" fillId="2" borderId="0" xfId="0" applyFont="1" applyFill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vertical="center" wrapText="1"/>
    </xf>
    <xf numFmtId="0" fontId="12" fillId="4" borderId="13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shrinkToFit="1"/>
    </xf>
    <xf numFmtId="38" fontId="2" fillId="5" borderId="12" xfId="1" applyFont="1" applyFill="1" applyBorder="1" applyAlignment="1">
      <alignment horizontal="right" vertical="center" shrinkToFit="1"/>
    </xf>
    <xf numFmtId="38" fontId="2" fillId="3" borderId="9" xfId="1" applyFont="1" applyFill="1" applyBorder="1" applyAlignment="1">
      <alignment horizontal="center" vertical="center" shrinkToFit="1"/>
    </xf>
    <xf numFmtId="38" fontId="2" fillId="3" borderId="11" xfId="1" applyFont="1" applyFill="1" applyBorder="1" applyAlignment="1">
      <alignment horizontal="center" vertical="center" shrinkToFit="1"/>
    </xf>
    <xf numFmtId="176" fontId="2" fillId="3" borderId="12" xfId="0" applyNumberFormat="1" applyFont="1" applyFill="1" applyBorder="1" applyAlignment="1">
      <alignment horizontal="right" vertical="center" shrinkToFit="1"/>
    </xf>
    <xf numFmtId="177" fontId="2" fillId="3" borderId="10" xfId="0" applyNumberFormat="1" applyFont="1" applyFill="1" applyBorder="1" applyAlignment="1">
      <alignment horizontal="right" vertical="center" shrinkToFit="1"/>
    </xf>
    <xf numFmtId="177" fontId="2" fillId="3" borderId="11" xfId="0" applyNumberFormat="1" applyFont="1" applyFill="1" applyBorder="1" applyAlignment="1">
      <alignment horizontal="right" vertical="center" shrinkToFit="1"/>
    </xf>
    <xf numFmtId="3" fontId="2" fillId="6" borderId="11" xfId="1" applyNumberFormat="1" applyFont="1" applyFill="1" applyBorder="1" applyAlignment="1">
      <alignment horizontal="right" vertical="center" shrinkToFi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0" xfId="0" applyFont="1" applyFill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 shrinkToFit="1"/>
    </xf>
    <xf numFmtId="0" fontId="12" fillId="2" borderId="3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 shrinkToFit="1"/>
    </xf>
    <xf numFmtId="0" fontId="12" fillId="2" borderId="8" xfId="0" applyFont="1" applyFill="1" applyBorder="1" applyAlignment="1">
      <alignment horizontal="center" vertical="center" wrapText="1" shrinkToFi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 shrinkToFit="1"/>
    </xf>
    <xf numFmtId="0" fontId="13" fillId="2" borderId="8" xfId="0" applyFont="1" applyFill="1" applyBorder="1" applyAlignment="1">
      <alignment horizontal="center" vertical="center" wrapText="1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wrapText="1" shrinkToFit="1"/>
    </xf>
    <xf numFmtId="0" fontId="12" fillId="2" borderId="15" xfId="0" applyFont="1" applyFill="1" applyBorder="1" applyAlignment="1">
      <alignment horizontal="center" vertical="center" shrinkToFit="1"/>
    </xf>
    <xf numFmtId="38" fontId="2" fillId="3" borderId="9" xfId="1" applyFont="1" applyFill="1" applyBorder="1" applyAlignment="1">
      <alignment horizontal="right" vertical="center" shrinkToFit="1"/>
    </xf>
    <xf numFmtId="38" fontId="2" fillId="3" borderId="10" xfId="1" applyFont="1" applyFill="1" applyBorder="1" applyAlignment="1">
      <alignment horizontal="right" vertical="center" shrinkToFit="1"/>
    </xf>
    <xf numFmtId="38" fontId="2" fillId="3" borderId="11" xfId="1" applyFont="1" applyFill="1" applyBorder="1" applyAlignment="1">
      <alignment horizontal="right" vertical="center" shrinkToFit="1"/>
    </xf>
    <xf numFmtId="177" fontId="2" fillId="3" borderId="12" xfId="0" applyNumberFormat="1" applyFont="1" applyFill="1" applyBorder="1" applyAlignment="1">
      <alignment horizontal="right" vertical="center" shrinkToFit="1"/>
    </xf>
    <xf numFmtId="0" fontId="14" fillId="0" borderId="0" xfId="0" applyFont="1">
      <alignment vertical="center"/>
    </xf>
    <xf numFmtId="0" fontId="16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6" fillId="2" borderId="8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17" fillId="2" borderId="8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 shrinkToFit="1"/>
    </xf>
    <xf numFmtId="49" fontId="2" fillId="3" borderId="9" xfId="0" applyNumberFormat="1" applyFont="1" applyFill="1" applyBorder="1" applyAlignment="1">
      <alignment horizontal="center" vertical="center" shrinkToFit="1"/>
    </xf>
    <xf numFmtId="49" fontId="2" fillId="3" borderId="11" xfId="0" applyNumberFormat="1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38" fontId="2" fillId="6" borderId="11" xfId="1" applyFont="1" applyFill="1" applyBorder="1" applyAlignment="1">
      <alignment horizontal="right" vertical="center" shrinkToFit="1"/>
    </xf>
    <xf numFmtId="0" fontId="12" fillId="0" borderId="0" xfId="0" applyFont="1">
      <alignment vertical="center"/>
    </xf>
    <xf numFmtId="0" fontId="12" fillId="2" borderId="2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 shrinkToFit="1"/>
    </xf>
    <xf numFmtId="0" fontId="12" fillId="2" borderId="5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49" fontId="12" fillId="3" borderId="9" xfId="0" applyNumberFormat="1" applyFont="1" applyFill="1" applyBorder="1" applyAlignment="1">
      <alignment horizontal="center" vertical="center" shrinkToFit="1"/>
    </xf>
    <xf numFmtId="49" fontId="12" fillId="3" borderId="11" xfId="0" applyNumberFormat="1" applyFont="1" applyFill="1" applyBorder="1" applyAlignment="1">
      <alignment horizontal="center" vertical="center" shrinkToFit="1"/>
    </xf>
    <xf numFmtId="49" fontId="12" fillId="3" borderId="9" xfId="0" applyNumberFormat="1" applyFont="1" applyFill="1" applyBorder="1" applyAlignment="1">
      <alignment horizontal="left" vertical="center" shrinkToFit="1"/>
    </xf>
    <xf numFmtId="49" fontId="12" fillId="3" borderId="10" xfId="0" applyNumberFormat="1" applyFont="1" applyFill="1" applyBorder="1" applyAlignment="1">
      <alignment horizontal="left" vertical="center" shrinkToFit="1"/>
    </xf>
    <xf numFmtId="49" fontId="12" fillId="3" borderId="11" xfId="0" applyNumberFormat="1" applyFont="1" applyFill="1" applyBorder="1" applyAlignment="1">
      <alignment horizontal="left" vertical="center" shrinkToFit="1"/>
    </xf>
    <xf numFmtId="49" fontId="2" fillId="0" borderId="0" xfId="0" applyNumberFormat="1" applyFont="1" applyAlignment="1">
      <alignment vertical="center" shrinkToFit="1"/>
    </xf>
    <xf numFmtId="49" fontId="8" fillId="0" borderId="16" xfId="0" applyNumberFormat="1" applyFont="1" applyBorder="1" applyAlignment="1">
      <alignment horizontal="center" vertical="center" wrapText="1" shrinkToFit="1"/>
    </xf>
    <xf numFmtId="38" fontId="8" fillId="6" borderId="17" xfId="1" applyFont="1" applyFill="1" applyBorder="1" applyAlignment="1">
      <alignment horizontal="right" vertical="center" shrinkToFit="1"/>
    </xf>
    <xf numFmtId="49" fontId="19" fillId="0" borderId="18" xfId="0" applyNumberFormat="1" applyFont="1" applyBorder="1" applyAlignment="1">
      <alignment horizontal="center" vertical="center" wrapText="1" shrinkToFit="1"/>
    </xf>
    <xf numFmtId="38" fontId="8" fillId="6" borderId="19" xfId="1" applyFont="1" applyFill="1" applyBorder="1" applyAlignment="1">
      <alignment horizontal="right" vertical="center" shrinkToFit="1"/>
    </xf>
    <xf numFmtId="0" fontId="2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0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739140</xdr:colOff>
      <xdr:row>0</xdr:row>
      <xdr:rowOff>83820</xdr:rowOff>
    </xdr:from>
    <xdr:to>
      <xdr:col>6</xdr:col>
      <xdr:colOff>1188720</xdr:colOff>
      <xdr:row>1</xdr:row>
      <xdr:rowOff>243840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C3B88C1-D5D0-4C85-84D0-3C2750CFD787}"/>
            </a:ext>
          </a:extLst>
        </xdr:cNvPr>
        <xdr:cNvSpPr txBox="1"/>
      </xdr:nvSpPr>
      <xdr:spPr>
        <a:xfrm>
          <a:off x="6012180" y="83820"/>
          <a:ext cx="1813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13000_&#23376;&#32946;&#12390;&#12539;&#27425;&#19990;&#20195;&#12469;&#12509;&#12540;&#12488;&#35506;\01%20&#21508;&#25285;&#24403;%20&#20849;&#26377;&#12501;&#12457;&#12523;&#12480;\04%20&#20445;&#32946;&#25903;&#25588;&#25285;&#24403;\16_&#29289;&#20385;&#39640;&#39472;&#23550;&#31574;\R8\04_&#12507;&#12540;&#12512;&#12506;&#12540;&#12472;\&#35201;&#32177;\r7shienkinsinseigakuutiwakesyo-youshiki1-1.xlsx" TargetMode="External"/><Relationship Id="rId1" Type="http://schemas.openxmlformats.org/officeDocument/2006/relationships/externalLinkPath" Target="r7shienkinsinseigakuutiwakesyo-youshiki1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内訳書（介護）"/>
      <sheetName val="内訳書（障害）"/>
      <sheetName val="内訳書（救護）"/>
      <sheetName val="内訳書（医療機関）"/>
      <sheetName val="内訳書（薬局）"/>
      <sheetName val="内訳書（助産所、施術所、歯科技工所用）"/>
      <sheetName val="内訳書（保育施設）"/>
      <sheetName val="計算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0DD3C-F656-4268-A3CB-87C9AD816197}">
  <dimension ref="A1:AG52"/>
  <sheetViews>
    <sheetView tabSelected="1" view="pageBreakPreview" zoomScaleSheetLayoutView="100" workbookViewId="0">
      <selection activeCell="F32" sqref="F32"/>
    </sheetView>
  </sheetViews>
  <sheetFormatPr defaultColWidth="2.21875" defaultRowHeight="14.4" x14ac:dyDescent="0.2"/>
  <cols>
    <col min="1" max="1" width="22.44140625" style="1" customWidth="1"/>
    <col min="2" max="2" width="5" style="1" customWidth="1"/>
    <col min="3" max="3" width="10.77734375" style="1" customWidth="1"/>
    <col min="4" max="4" width="22.44140625" style="1" customWidth="1"/>
    <col min="5" max="5" width="16.21875" style="1" customWidth="1"/>
    <col min="6" max="6" width="19.88671875" style="1" customWidth="1"/>
    <col min="7" max="7" width="19.77734375" style="1" customWidth="1"/>
    <col min="8" max="14" width="2.21875" style="1"/>
    <col min="15" max="16" width="17.88671875" style="1" customWidth="1"/>
    <col min="17" max="16384" width="2.21875" style="1"/>
  </cols>
  <sheetData>
    <row r="1" spans="1:7" ht="21.75" customHeight="1" x14ac:dyDescent="0.2">
      <c r="A1" s="1" t="s">
        <v>0</v>
      </c>
    </row>
    <row r="2" spans="1:7" ht="23.4" customHeight="1" x14ac:dyDescent="0.2"/>
    <row r="3" spans="1:7" ht="33" customHeight="1" x14ac:dyDescent="0.2">
      <c r="A3" s="2" t="s">
        <v>1</v>
      </c>
      <c r="B3" s="3"/>
      <c r="C3" s="4"/>
      <c r="D3" s="4"/>
      <c r="E3" s="4"/>
      <c r="F3" s="4"/>
      <c r="G3" s="4"/>
    </row>
    <row r="5" spans="1:7" ht="16.2" x14ac:dyDescent="0.2">
      <c r="A5" s="5" t="s">
        <v>2</v>
      </c>
      <c r="B5" s="5"/>
    </row>
    <row r="6" spans="1:7" ht="18" customHeight="1" x14ac:dyDescent="0.2">
      <c r="A6" s="6" t="s">
        <v>3</v>
      </c>
      <c r="B6" s="7"/>
      <c r="C6" s="8"/>
      <c r="D6" s="6" t="s">
        <v>4</v>
      </c>
      <c r="E6" s="7"/>
      <c r="F6" s="8"/>
      <c r="G6" s="9" t="s">
        <v>5</v>
      </c>
    </row>
    <row r="7" spans="1:7" ht="18" customHeight="1" x14ac:dyDescent="0.2">
      <c r="A7" s="10"/>
      <c r="B7" s="11"/>
      <c r="C7" s="12"/>
      <c r="D7" s="10"/>
      <c r="E7" s="11"/>
      <c r="F7" s="12"/>
      <c r="G7" s="13"/>
    </row>
    <row r="8" spans="1:7" ht="28.5" customHeight="1" x14ac:dyDescent="0.2">
      <c r="A8" s="14" t="s">
        <v>6</v>
      </c>
      <c r="B8" s="15"/>
      <c r="C8" s="16"/>
      <c r="D8" s="14"/>
      <c r="E8" s="15"/>
      <c r="F8" s="16"/>
      <c r="G8" s="17"/>
    </row>
    <row r="9" spans="1:7" ht="18" customHeight="1" x14ac:dyDescent="0.2">
      <c r="A9" s="18" t="s">
        <v>7</v>
      </c>
      <c r="B9" s="19" t="s">
        <v>8</v>
      </c>
      <c r="C9" s="20"/>
      <c r="D9" s="21" t="s">
        <v>9</v>
      </c>
      <c r="E9" s="22" t="s">
        <v>10</v>
      </c>
      <c r="F9" s="23"/>
      <c r="G9" s="24" t="s">
        <v>11</v>
      </c>
    </row>
    <row r="10" spans="1:7" ht="13.95" customHeight="1" x14ac:dyDescent="0.2">
      <c r="A10" s="25"/>
      <c r="B10" s="26"/>
      <c r="C10" s="27"/>
      <c r="D10" s="28"/>
      <c r="E10" s="29" t="s">
        <v>12</v>
      </c>
      <c r="F10" s="30"/>
      <c r="G10" s="31"/>
    </row>
    <row r="11" spans="1:7" ht="15" customHeight="1" x14ac:dyDescent="0.2">
      <c r="A11" s="25"/>
      <c r="B11" s="26"/>
      <c r="C11" s="27"/>
      <c r="D11" s="28"/>
      <c r="E11" s="32" t="s">
        <v>13</v>
      </c>
      <c r="F11" s="33" t="s">
        <v>14</v>
      </c>
      <c r="G11" s="31"/>
    </row>
    <row r="12" spans="1:7" ht="19.2" customHeight="1" x14ac:dyDescent="0.2">
      <c r="A12" s="34" t="s">
        <v>15</v>
      </c>
      <c r="B12" s="35"/>
      <c r="C12" s="36"/>
      <c r="D12" s="37" t="s">
        <v>16</v>
      </c>
      <c r="E12" s="38" t="s">
        <v>17</v>
      </c>
      <c r="F12" s="39"/>
      <c r="G12" s="40" t="s">
        <v>18</v>
      </c>
    </row>
    <row r="13" spans="1:7" ht="28.5" customHeight="1" x14ac:dyDescent="0.2">
      <c r="A13" s="41">
        <f>IF(A8&lt;&gt;"", IF(TRIM(B13)="◯", 189000, 156000), "")</f>
        <v>189000</v>
      </c>
      <c r="B13" s="42" t="s">
        <v>19</v>
      </c>
      <c r="C13" s="43"/>
      <c r="D13" s="44"/>
      <c r="E13" s="45">
        <f>ROUNDDOWN(D13/365,0)</f>
        <v>0</v>
      </c>
      <c r="F13" s="46"/>
      <c r="G13" s="47">
        <f>A13*E13</f>
        <v>0</v>
      </c>
    </row>
    <row r="14" spans="1:7" ht="22.5" customHeight="1" x14ac:dyDescent="0.2"/>
    <row r="15" spans="1:7" ht="22.5" customHeight="1" x14ac:dyDescent="0.2">
      <c r="A15" s="5" t="s">
        <v>20</v>
      </c>
      <c r="B15" s="5"/>
    </row>
    <row r="16" spans="1:7" ht="18" customHeight="1" x14ac:dyDescent="0.2">
      <c r="A16" s="6" t="s">
        <v>3</v>
      </c>
      <c r="B16" s="7"/>
      <c r="C16" s="8"/>
      <c r="D16" s="6" t="s">
        <v>4</v>
      </c>
      <c r="E16" s="7"/>
      <c r="F16" s="8"/>
      <c r="G16" s="9" t="s">
        <v>5</v>
      </c>
    </row>
    <row r="17" spans="1:7" ht="18" customHeight="1" x14ac:dyDescent="0.2">
      <c r="A17" s="10"/>
      <c r="B17" s="11"/>
      <c r="C17" s="12"/>
      <c r="D17" s="10"/>
      <c r="E17" s="11"/>
      <c r="F17" s="12"/>
      <c r="G17" s="13"/>
    </row>
    <row r="18" spans="1:7" ht="28.5" customHeight="1" x14ac:dyDescent="0.2">
      <c r="A18" s="14"/>
      <c r="B18" s="15"/>
      <c r="C18" s="16"/>
      <c r="D18" s="14"/>
      <c r="E18" s="15"/>
      <c r="F18" s="16"/>
      <c r="G18" s="17"/>
    </row>
    <row r="19" spans="1:7" ht="22.95" customHeight="1" x14ac:dyDescent="0.2">
      <c r="A19" s="18" t="s">
        <v>7</v>
      </c>
      <c r="B19" s="48"/>
      <c r="C19" s="49"/>
      <c r="D19" s="50" t="s">
        <v>21</v>
      </c>
      <c r="E19" s="51"/>
      <c r="F19" s="52"/>
      <c r="G19" s="24" t="s">
        <v>11</v>
      </c>
    </row>
    <row r="20" spans="1:7" ht="16.95" customHeight="1" x14ac:dyDescent="0.2">
      <c r="A20" s="25"/>
      <c r="B20" s="53"/>
      <c r="C20" s="54"/>
      <c r="D20" s="55" t="s">
        <v>22</v>
      </c>
      <c r="E20" s="56" t="s">
        <v>23</v>
      </c>
      <c r="F20" s="57" t="s">
        <v>24</v>
      </c>
      <c r="G20" s="31"/>
    </row>
    <row r="21" spans="1:7" ht="16.2" customHeight="1" x14ac:dyDescent="0.2">
      <c r="A21" s="25" t="s">
        <v>25</v>
      </c>
      <c r="B21" s="53"/>
      <c r="C21" s="58"/>
      <c r="D21" s="59"/>
      <c r="E21" s="30"/>
      <c r="F21" s="60" t="s">
        <v>26</v>
      </c>
      <c r="G21" s="31" t="s">
        <v>27</v>
      </c>
    </row>
    <row r="22" spans="1:7" ht="16.2" customHeight="1" x14ac:dyDescent="0.2">
      <c r="A22" s="61"/>
      <c r="B22" s="62"/>
      <c r="C22" s="58"/>
      <c r="D22" s="60"/>
      <c r="E22" s="63"/>
      <c r="F22" s="64" t="s">
        <v>14</v>
      </c>
      <c r="G22" s="65"/>
    </row>
    <row r="23" spans="1:7" ht="13.2" customHeight="1" x14ac:dyDescent="0.2">
      <c r="A23" s="66"/>
      <c r="B23" s="67"/>
      <c r="C23" s="68"/>
      <c r="D23" s="69" t="s">
        <v>28</v>
      </c>
      <c r="E23" s="70" t="s">
        <v>29</v>
      </c>
      <c r="F23" s="69" t="s">
        <v>30</v>
      </c>
      <c r="G23" s="71"/>
    </row>
    <row r="24" spans="1:7" ht="28.5" customHeight="1" x14ac:dyDescent="0.2">
      <c r="A24" s="72">
        <v>156000</v>
      </c>
      <c r="B24" s="73"/>
      <c r="C24" s="74"/>
      <c r="D24" s="75"/>
      <c r="E24" s="75"/>
      <c r="F24" s="75">
        <f>ROUNDDOWN((D24-E24)/2,0)</f>
        <v>0</v>
      </c>
      <c r="G24" s="47" cm="1">
        <f t="array" ref="G24">IF(D24="",0,_xlfn.IFS(F24&gt;2,A24*F24,F24=2,"医科診療所（無床）と比較",F24&lt;2,"医科診療所（無床）で申請"))</f>
        <v>0</v>
      </c>
    </row>
    <row r="25" spans="1:7" ht="18" customHeight="1" x14ac:dyDescent="0.2">
      <c r="A25" s="76" t="s">
        <v>31</v>
      </c>
      <c r="B25" s="76"/>
    </row>
    <row r="26" spans="1:7" ht="18" customHeight="1" x14ac:dyDescent="0.2">
      <c r="A26" s="76" t="s">
        <v>32</v>
      </c>
      <c r="B26" s="76"/>
    </row>
    <row r="27" spans="1:7" ht="22.2" customHeight="1" x14ac:dyDescent="0.2"/>
    <row r="28" spans="1:7" ht="16.2" x14ac:dyDescent="0.2">
      <c r="A28" s="5" t="s">
        <v>33</v>
      </c>
      <c r="B28" s="5"/>
    </row>
    <row r="29" spans="1:7" ht="18" customHeight="1" x14ac:dyDescent="0.2">
      <c r="A29" s="6" t="s">
        <v>3</v>
      </c>
      <c r="B29" s="8"/>
      <c r="C29" s="6" t="s">
        <v>34</v>
      </c>
      <c r="D29" s="7"/>
      <c r="E29" s="77" t="s">
        <v>5</v>
      </c>
      <c r="F29" s="78" t="s">
        <v>35</v>
      </c>
      <c r="G29" s="79" t="s">
        <v>36</v>
      </c>
    </row>
    <row r="30" spans="1:7" ht="16.95" customHeight="1" x14ac:dyDescent="0.2">
      <c r="A30" s="80"/>
      <c r="B30" s="81"/>
      <c r="C30" s="80"/>
      <c r="D30" s="82"/>
      <c r="E30" s="83"/>
      <c r="F30" s="84"/>
      <c r="G30" s="85" t="s">
        <v>37</v>
      </c>
    </row>
    <row r="31" spans="1:7" ht="24" customHeight="1" x14ac:dyDescent="0.2">
      <c r="A31" s="10"/>
      <c r="B31" s="12"/>
      <c r="C31" s="10"/>
      <c r="D31" s="11"/>
      <c r="E31" s="86"/>
      <c r="F31" s="87"/>
      <c r="G31" s="88" t="s">
        <v>38</v>
      </c>
    </row>
    <row r="32" spans="1:7" ht="28.5" customHeight="1" x14ac:dyDescent="0.2">
      <c r="A32" s="89"/>
      <c r="B32" s="90"/>
      <c r="C32" s="14"/>
      <c r="D32" s="15"/>
      <c r="E32" s="17"/>
      <c r="F32" s="91"/>
      <c r="G32" s="92" cm="1">
        <f t="array" ref="G32">_xlfn.IFS(F32="○","445,000",A32&lt;&gt;"","259,000",A32="",0)</f>
        <v>0</v>
      </c>
    </row>
    <row r="33" spans="1:7" ht="22.5" customHeight="1" x14ac:dyDescent="0.2"/>
    <row r="34" spans="1:7" ht="16.2" x14ac:dyDescent="0.2">
      <c r="A34" s="5" t="s">
        <v>39</v>
      </c>
      <c r="B34" s="5"/>
      <c r="C34" s="93"/>
      <c r="D34" s="93"/>
      <c r="E34" s="93"/>
      <c r="F34" s="93"/>
      <c r="G34" s="93"/>
    </row>
    <row r="35" spans="1:7" ht="22.95" customHeight="1" x14ac:dyDescent="0.2">
      <c r="A35" s="22" t="s">
        <v>3</v>
      </c>
      <c r="B35" s="23"/>
      <c r="C35" s="22" t="s">
        <v>34</v>
      </c>
      <c r="D35" s="94"/>
      <c r="E35" s="23"/>
      <c r="F35" s="95" t="s">
        <v>5</v>
      </c>
      <c r="G35" s="96" t="s">
        <v>36</v>
      </c>
    </row>
    <row r="36" spans="1:7" ht="24" customHeight="1" x14ac:dyDescent="0.2">
      <c r="A36" s="97"/>
      <c r="B36" s="98"/>
      <c r="C36" s="97"/>
      <c r="D36" s="99"/>
      <c r="E36" s="98"/>
      <c r="F36" s="86"/>
      <c r="G36" s="85" t="s">
        <v>37</v>
      </c>
    </row>
    <row r="37" spans="1:7" ht="28.5" customHeight="1" x14ac:dyDescent="0.2">
      <c r="A37" s="100"/>
      <c r="B37" s="101"/>
      <c r="C37" s="102"/>
      <c r="D37" s="103"/>
      <c r="E37" s="104"/>
      <c r="F37" s="17"/>
      <c r="G37" s="92">
        <f>IF(A37&lt;&gt;"","259,000",0)</f>
        <v>0</v>
      </c>
    </row>
    <row r="38" spans="1:7" ht="22.5" customHeight="1" thickBot="1" x14ac:dyDescent="0.25"/>
    <row r="39" spans="1:7" ht="28.5" customHeight="1" x14ac:dyDescent="0.2">
      <c r="A39" s="105"/>
      <c r="B39" s="105"/>
      <c r="C39" s="105"/>
      <c r="D39" s="105"/>
      <c r="F39" s="106" t="s">
        <v>40</v>
      </c>
      <c r="G39" s="107">
        <f>G13+G24+G32+G37</f>
        <v>0</v>
      </c>
    </row>
    <row r="40" spans="1:7" ht="15" thickBot="1" x14ac:dyDescent="0.25">
      <c r="A40" s="105"/>
      <c r="B40" s="105"/>
      <c r="C40" s="105"/>
      <c r="D40" s="105"/>
      <c r="F40" s="108"/>
      <c r="G40" s="109"/>
    </row>
    <row r="41" spans="1:7" ht="16.95" customHeight="1" x14ac:dyDescent="0.2"/>
    <row r="42" spans="1:7" ht="16.2" customHeight="1" x14ac:dyDescent="0.2">
      <c r="A42" s="1" t="s">
        <v>41</v>
      </c>
    </row>
    <row r="43" spans="1:7" ht="16.95" customHeight="1" x14ac:dyDescent="0.2">
      <c r="A43" s="110" t="s">
        <v>42</v>
      </c>
      <c r="B43" s="110"/>
      <c r="C43" s="111"/>
      <c r="D43" s="111"/>
    </row>
    <row r="44" spans="1:7" ht="16.95" customHeight="1" x14ac:dyDescent="0.2">
      <c r="A44" s="110" t="s">
        <v>43</v>
      </c>
      <c r="B44" s="110"/>
      <c r="C44" s="111"/>
      <c r="D44" s="111"/>
    </row>
    <row r="45" spans="1:7" ht="16.95" customHeight="1" x14ac:dyDescent="0.2">
      <c r="A45" s="112" t="s">
        <v>44</v>
      </c>
      <c r="B45" s="112"/>
    </row>
    <row r="46" spans="1:7" ht="16.95" customHeight="1" x14ac:dyDescent="0.2">
      <c r="A46" s="112" t="s">
        <v>45</v>
      </c>
      <c r="B46" s="112"/>
    </row>
    <row r="47" spans="1:7" ht="16.95" customHeight="1" x14ac:dyDescent="0.2">
      <c r="A47" s="112" t="s">
        <v>46</v>
      </c>
      <c r="B47" s="112"/>
    </row>
    <row r="48" spans="1:7" ht="16.95" customHeight="1" x14ac:dyDescent="0.2">
      <c r="A48" s="112" t="s">
        <v>47</v>
      </c>
      <c r="B48" s="112"/>
    </row>
    <row r="49" spans="1:33" ht="16.95" customHeight="1" x14ac:dyDescent="0.2">
      <c r="A49" s="112" t="s">
        <v>48</v>
      </c>
      <c r="B49" s="112"/>
    </row>
    <row r="50" spans="1:33" ht="18" customHeight="1" x14ac:dyDescent="0.2">
      <c r="AG50" s="1" t="s">
        <v>49</v>
      </c>
    </row>
    <row r="51" spans="1:33" ht="18" customHeight="1" x14ac:dyDescent="0.2"/>
    <row r="52" spans="1:33" ht="18" customHeight="1" x14ac:dyDescent="0.2"/>
  </sheetData>
  <mergeCells count="41">
    <mergeCell ref="G39:G40"/>
    <mergeCell ref="A35:B36"/>
    <mergeCell ref="C35:E36"/>
    <mergeCell ref="F35:F36"/>
    <mergeCell ref="A37:B37"/>
    <mergeCell ref="C37:E37"/>
    <mergeCell ref="F39:F40"/>
    <mergeCell ref="A24:C24"/>
    <mergeCell ref="A29:B31"/>
    <mergeCell ref="C29:D31"/>
    <mergeCell ref="E29:E31"/>
    <mergeCell ref="F29:F31"/>
    <mergeCell ref="A32:B32"/>
    <mergeCell ref="C32:D32"/>
    <mergeCell ref="A19:C20"/>
    <mergeCell ref="D19:F19"/>
    <mergeCell ref="G19:G20"/>
    <mergeCell ref="D20:D21"/>
    <mergeCell ref="E20:E21"/>
    <mergeCell ref="A21:C23"/>
    <mergeCell ref="G21:G23"/>
    <mergeCell ref="B13:C13"/>
    <mergeCell ref="E13:F13"/>
    <mergeCell ref="A16:C17"/>
    <mergeCell ref="D16:F17"/>
    <mergeCell ref="G16:G17"/>
    <mergeCell ref="A18:C18"/>
    <mergeCell ref="D18:F18"/>
    <mergeCell ref="A9:A11"/>
    <mergeCell ref="B9:C12"/>
    <mergeCell ref="D9:D11"/>
    <mergeCell ref="E9:F9"/>
    <mergeCell ref="G9:G11"/>
    <mergeCell ref="E10:F10"/>
    <mergeCell ref="E12:F12"/>
    <mergeCell ref="A3:G3"/>
    <mergeCell ref="A6:C7"/>
    <mergeCell ref="D6:F7"/>
    <mergeCell ref="G6:G7"/>
    <mergeCell ref="A8:C8"/>
    <mergeCell ref="D8:F8"/>
  </mergeCells>
  <phoneticPr fontId="3"/>
  <dataValidations count="4">
    <dataValidation type="list" allowBlank="1" showInputMessage="1" showErrorMessage="1" sqref="B13:C13" xr:uid="{98257052-57B0-4EEA-83AB-DD58C88A8B86}">
      <formula1>"◯,"</formula1>
    </dataValidation>
    <dataValidation type="whole" errorStyle="warning" imeMode="off" allowBlank="1" showInputMessage="1" showErrorMessage="1" error="医療機関コードは、「193」から始まる10桁の番号を入力してください。" sqref="F37" xr:uid="{4BEB8028-6821-486D-92C2-CC363FE14090}">
      <formula1>1930000000</formula1>
      <formula2>1939999999</formula2>
    </dataValidation>
    <dataValidation type="list" allowBlank="1" showInputMessage="1" showErrorMessage="1" error="該当する場合は○、該当しない場合は空欄としてください。" sqref="F32" xr:uid="{B5FDBC99-424A-400F-82E3-4B06C09CB164}">
      <formula1>"○"</formula1>
    </dataValidation>
    <dataValidation type="whole" errorStyle="warning" imeMode="off" allowBlank="1" showInputMessage="1" showErrorMessage="1" error="医療機関コードは、「191」から始まる10桁の番号を入力してください。" sqref="G18 G8 E32" xr:uid="{91648A03-3B1E-4187-B9B3-B9825B330A4A}">
      <formula1>1910000000</formula1>
      <formula2>1919999999</formula2>
    </dataValidation>
  </dataValidations>
  <printOptions horizontalCentered="1"/>
  <pageMargins left="0.59055118110236227" right="0.39370078740157483" top="0.59055118110236227" bottom="0.39370078740157483" header="0" footer="0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内訳書（医療機関）</vt:lpstr>
      <vt:lpstr>'内訳書（医療機関）'!Print_Area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dcterms:created xsi:type="dcterms:W3CDTF">2026-02-17T23:37:13Z</dcterms:created>
  <dcterms:modified xsi:type="dcterms:W3CDTF">2026-02-17T23:37:33Z</dcterms:modified>
</cp:coreProperties>
</file>