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om03\西桂町\総務課\企画財政\財政係\120情報公開\01ホームページ\02財政状況\03財政状況等一覧表　県のＯＫ後ＨＰへ\R05\1回目\02提出用\"/>
    </mc:Choice>
  </mc:AlternateContent>
  <xr:revisionPtr revIDLastSave="0" documentId="13_ncr:1_{7142A9DE-4C85-4801-AC03-9E259473DFB2}" xr6:coauthVersionLast="47" xr6:coauthVersionMax="47" xr10:uidLastSave="{00000000-0000-0000-0000-000000000000}"/>
  <bookViews>
    <workbookView xWindow="-120" yWindow="-120" windowWidth="20730" windowHeight="11160" tabRatio="79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BW34" i="10"/>
  <c r="BW35" i="10" s="1"/>
  <c r="BW36" i="10" s="1"/>
  <c r="BW37" i="10" s="1"/>
  <c r="BW38" i="10" s="1"/>
  <c r="BW39" i="10" s="1"/>
  <c r="BW40" i="10" s="1"/>
  <c r="BW41" i="10" s="1"/>
  <c r="BW42" i="10" s="1"/>
  <c r="BW43" i="10" s="1"/>
  <c r="AM34" i="10"/>
  <c r="U34" i="10"/>
  <c r="U35" i="10" s="1"/>
  <c r="U36" i="10" s="1"/>
  <c r="U37"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<sst xmlns="http://schemas.openxmlformats.org/spreadsheetml/2006/main" count="1135" uniqueCount="561">
  <si>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</si>
  <si>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</si>
  <si>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</si>
  <si>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</si>
  <si>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</si>
  <si>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</si>
  <si>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</si>
  <si>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</si>
  <si>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</si>
  <si>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</si>
  <si>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</si>
  <si>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</si>
  <si>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</si>
  <si>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</si>
  <si>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</si>
  <si>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</si>
  <si>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</si>
  <si>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</si>
  <si>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</si>
  <si>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</si>
  <si>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</si>
  <si>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</si>
  <si>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</si>
  <si>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</si>
  <si>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</si>
  <si>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</si>
  <si>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</si>
  <si>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</si>
  <si>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</si>
  <si>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</si>
  <si>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</si>
  <si>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</si>
  <si>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</si>
  <si>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</si>
  <si>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</si>
  <si>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</si>
  <si>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</si>
  <si>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</si>
  <si>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</si>
  <si>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</si>
  <si>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</si>
  <si>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</si>
  <si>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</si>
  <si>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</si>
  <si>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</si>
  <si>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</si>
  <si>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</si>
  <si>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</si>
  <si>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</si>
  <si>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</si>
  <si>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</si>
  <si>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</si>
  <si>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</si>
  <si>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</si>
  <si>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</si>
  <si>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</si>
  <si>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</si>
  <si>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</si>
  <si>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</si>
  <si>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</si>
  <si>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</si>
  <si>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</si>
  <si>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</si>
  <si>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</si>
  <si>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</si>
  <si>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</si>
  <si>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</si>
  <si>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</si>
  <si>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</si>
  <si>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</si>
  <si>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</si>
  <si>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</si>
  <si>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</si>
  <si>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</si>
  <si>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</si>
  <si>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</si>
  <si>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</si>
  <si>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</si>
  <si>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</si>
  <si>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</si>
  <si>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</si>
  <si>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</si>
  <si>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</si>
  <si>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</si>
  <si>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</si>
  <si>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</si>
  <si>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</si>
  <si>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</si>
  <si>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</si>
  <si>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</si>
  <si>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</si>
  <si>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</si>
  <si>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</si>
  <si>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</si>
  <si>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</si>
  <si>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</si>
  <si>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</si>
  <si>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</si>
  <si>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</si>
  <si>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</si>
  <si>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</si>
  <si>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</si>
  <si>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</si>
  <si>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</si>
  <si>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</si>
  <si>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</si>
  <si>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</si>
  <si>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</si>
  <si>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</si>
  <si>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</si>
  <si>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</si>
  <si>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</si>
  <si>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</si>
  <si>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</si>
  <si>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</si>
  <si>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</si>
  <si>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</si>
  <si>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</si>
  <si>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</si>
  <si>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</si>
  <si>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</si>
  <si>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</si>
  <si>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</si>
  <si>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</si>
  <si>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</si>
  <si>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</si>
  <si>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</si>
  <si>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</si>
  <si>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</si>
  <si>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</si>
  <si>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</si>
  <si>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</si>
  <si>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</si>
  <si>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</si>
  <si>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</si>
  <si>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</si>
  <si>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</si>
  <si>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</si>
  <si>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</si>
  <si>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</si>
  <si>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</si>
  <si>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</si>
  <si>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</si>
  <si>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</si>
  <si>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</si>
  <si>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</si>
  <si>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</si>
  <si>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</si>
  <si>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</si>
  <si>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</si>
  <si>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</si>
  <si>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</si>
  <si>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</si>
  <si>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</si>
  <si>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</si>
  <si>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</si>
  <si>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</si>
  <si>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</si>
  <si>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</si>
  <si>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</si>
  <si>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</si>
  <si>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</si>
  <si>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</si>
  <si>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</si>
  <si>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</si>
  <si>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</si>
  <si>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</si>
  <si>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</si>
  <si>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</si>
  <si>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</si>
  <si>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</si>
  <si>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</si>
  <si>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</si>
  <si>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</si>
  <si>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</si>
  <si>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</si>
  <si>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</si>
  <si>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</si>
  <si>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</si>
  <si>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</si>
  <si>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</si>
  <si>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</si>
  <si>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</si>
  <si>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</si>
  <si>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</si>
  <si>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</si>
  <si>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</si>
  <si>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</si>
  <si>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</si>
  <si>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</si>
  <si>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</si>
  <si>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</si>
  <si>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</si>
  <si>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</si>
  <si>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</si>
  <si>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</si>
  <si>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</si>
  <si>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</si>
  <si>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</si>
  <si>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</si>
  <si>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</si>
  <si>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</si>
  <si>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</si>
  <si>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</si>
  <si>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山梨県西桂町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</si>
  <si>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</si>
  <si>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</si>
  <si>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</si>
  <si>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</si>
  <si>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</si>
  <si>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</si>
  <si>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</si>
  <si>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</si>
  <si>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</si>
  <si>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</si>
  <si>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</si>
  <si>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</si>
  <si>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</si>
  <si>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</si>
  <si>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</si>
  <si>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</si>
  <si>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</si>
  <si>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</si>
  <si>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</si>
  <si>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</si>
  <si>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</si>
  <si>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</si>
  <si>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</si>
  <si>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</si>
  <si>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</si>
  <si>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</si>
  <si>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</si>
  <si>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</si>
  <si>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</si>
  <si>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</si>
  <si>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</si>
  <si>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</si>
  <si>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</si>
  <si>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</si>
  <si>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</si>
  <si>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</si>
  <si>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</si>
  <si>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</si>
  <si>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</si>
  <si>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</si>
  <si>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</si>
  <si>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</si>
  <si>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</si>
  <si>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</si>
  <si>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</si>
  <si>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</si>
  <si>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</si>
  <si>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</si>
  <si>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</si>
  <si>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</si>
  <si>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</si>
  <si>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</si>
  <si>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</si>
  <si>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</si>
  <si>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</si>
  <si>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</si>
  <si>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</si>
  <si>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</si>
  <si>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</si>
  <si>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</si>
  <si>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</si>
  <si>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</si>
  <si>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</si>
  <si>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</si>
  <si>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</si>
  <si>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</si>
  <si>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</si>
  <si>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</si>
  <si>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</si>
  <si>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</si>
  <si>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</si>
  <si>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</si>
  <si>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</si>
  <si>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</si>
  <si>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</si>
  <si>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</si>
  <si>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</si>
  <si>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</si>
  <si>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</si>
  <si>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</si>
  <si>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</si>
  <si>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</si>
  <si>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</si>
  <si>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</si>
  <si>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</si>
  <si>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</si>
  <si>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</si>
  <si>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</si>
  <si>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</si>
  <si>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</si>
  <si>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</si>
  <si>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</si>
  <si>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</si>
  <si>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</si>
  <si>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</si>
  <si>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</si>
  <si>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</si>
  <si>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</si>
  <si>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</si>
  <si>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</si>
  <si>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</si>
  <si>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</si>
  <si>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</si>
  <si>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</si>
  <si>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</si>
  <si>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</si>
  <si>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</si>
  <si>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</si>
  <si>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</si>
  <si>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</si>
  <si>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</si>
  <si>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</si>
  <si>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</si>
  <si>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</si>
  <si>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</si>
  <si>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</si>
  <si>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</si>
  <si>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</si>
  <si>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</si>
  <si>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</si>
  <si>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</si>
  <si>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</si>
  <si>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</si>
  <si>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</si>
  <si>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</si>
  <si>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</si>
  <si>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</si>
  <si>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</si>
  <si>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</si>
  <si>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</si>
  <si>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</si>
  <si>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</si>
  <si>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</si>
  <si>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</si>
  <si>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</si>
  <si>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</si>
  <si>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</si>
  <si>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</si>
  <si>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</si>
  <si>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</si>
  <si>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</si>
  <si>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</si>
  <si>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</si>
  <si>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</si>
  <si>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</si>
  <si>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</si>
  <si>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</si>
  <si>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</si>
  <si>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</si>
  <si>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</si>
  <si>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山梨県西桂町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</si>
  <si>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</si>
  <si>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</si>
  <si>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</si>
  <si>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</si>
  <si>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</si>
  <si>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</si>
  <si>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</si>
  <si>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</si>
  <si>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</si>
  <si>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</si>
  <si>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</si>
  <si>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</si>
  <si>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</si>
  <si>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</si>
  <si>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</si>
  <si>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</si>
  <si>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</si>
  <si>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</si>
  <si>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</si>
  <si>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</si>
  <si>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</si>
  <si>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</si>
  <si>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</si>
  <si>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</si>
  <si>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</si>
  <si>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</si>
  <si>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</si>
  <si>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</si>
  <si>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</si>
  <si>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</si>
  <si>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</si>
  <si>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</si>
  <si>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</si>
  <si>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</si>
  <si>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</si>
  <si>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</si>
  <si>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介護予防支援事業特別会計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</si>
  <si>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</si>
  <si>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</si>
  <si>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</si>
  <si>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</si>
  <si>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</si>
  <si>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</si>
  <si>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</si>
  <si>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</si>
  <si>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</si>
  <si>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</si>
  <si>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</si>
  <si>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</si>
  <si>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</si>
  <si>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</si>
  <si>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</si>
  <si>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</si>
  <si>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</si>
  <si>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</si>
  <si>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</si>
  <si>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</si>
  <si>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</si>
  <si>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</si>
  <si>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</si>
  <si>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</si>
  <si>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</si>
  <si>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</si>
  <si>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</si>
  <si>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</si>
  <si>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</si>
  <si>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</si>
  <si>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</si>
  <si>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</si>
  <si>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</si>
  <si>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</si>
  <si>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</si>
  <si>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</si>
  <si>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</si>
  <si>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</si>
  <si>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</si>
  <si>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</si>
  <si>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</si>
  <si>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</si>
  <si>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</si>
  <si>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</si>
  <si>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</si>
  <si>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</si>
  <si>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</si>
  <si>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</si>
  <si>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</si>
  <si>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</si>
  <si>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</si>
  <si>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</si>
  <si>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</si>
  <si>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</si>
  <si>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</si>
  <si>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</si>
  <si>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</si>
  <si>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</si>
  <si>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</si>
  <si>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</si>
  <si>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</si>
  <si>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</si>
  <si>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</si>
  <si>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</si>
  <si>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</si>
  <si>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</si>
  <si>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</si>
  <si>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</si>
  <si>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</si>
  <si>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</si>
  <si>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</si>
  <si>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</si>
  <si>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</si>
  <si>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</si>
  <si>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</si>
  <si>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</si>
  <si>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</si>
  <si>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</si>
  <si>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</si>
  <si>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</si>
  <si>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</si>
  <si>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</si>
  <si>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</si>
  <si>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</si>
  <si>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</si>
  <si>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</si>
  <si>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</si>
  <si>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</si>
  <si>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</si>
  <si>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</si>
  <si>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</si>
  <si>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</si>
  <si>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</si>
  <si>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</si>
  <si>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</si>
  <si>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</si>
  <si>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</si>
  <si>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</si>
  <si>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</si>
  <si>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</si>
  <si>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</si>
  <si>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</si>
  <si>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</si>
  <si>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</si>
  <si>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</si>
  <si>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</si>
  <si>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</si>
  <si>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</si>
  <si>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</si>
  <si>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</si>
  <si>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</si>
  <si>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</si>
  <si>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</si>
  <si>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</si>
  <si>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</si>
  <si>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</si>
  <si>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</si>
  <si>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</si>
  <si>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</si>
  <si>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</si>
  <si>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</si>
  <si>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</si>
  <si>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</si>
  <si>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</si>
  <si>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</si>
  <si>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</si>
  <si>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</si>
  <si>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</si>
  <si>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</si>
  <si>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</si>
  <si>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</si>
  <si>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</si>
  <si>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</si>
  <si>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</si>
  <si>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</si>
  <si>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</si>
  <si>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</si>
  <si>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</si>
  <si>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</si>
  <si>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介護保険特別会計</t>
  </si>
  <si>
    <t>簡易水道特別会計</t>
  </si>
  <si>
    <t>下水道特別会計</t>
  </si>
  <si>
    <t>国民健康保険特別会計</t>
  </si>
  <si>
    <t>介護予防支援事業特別会計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</si>
  <si>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</si>
  <si>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</si>
  <si>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</si>
  <si>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</si>
  <si>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</si>
  <si>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</si>
  <si>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</si>
  <si>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</si>
  <si>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2"/>
  </si>
  <si>
    <t>山梨県市町村総合事務組合（一般会計）</t>
    <rPh sb="0" eb="3">
      <t>ヤマナシケン</t>
    </rPh>
    <rPh sb="3" eb="6">
      <t>シチョウソン</t>
    </rPh>
    <rPh sb="6" eb="12">
      <t>ソウゴウジムクミアイ</t>
    </rPh>
    <rPh sb="13" eb="17">
      <t>イッパンカイケイ</t>
    </rPh>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</si>
  <si>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</si>
  <si>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</si>
  <si>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山梨県市町村総合事務組合（電子化事業及び会館管理・研修事業特別会計）</t>
    <rPh sb="0" eb="3">
      <t>ヤマナシケン</t>
    </rPh>
    <rPh sb="3" eb="6">
      <t>シチョウソン</t>
    </rPh>
    <rPh sb="6" eb="12">
      <t>ソウゴウジムクミアイ</t>
    </rPh>
    <rPh sb="13" eb="15">
      <t>デンシ</t>
    </rPh>
    <rPh sb="15" eb="16">
      <t>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</si>
  <si>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富士五湖広域行政事務組合（富士五湖聖苑特別会計）</t>
    <rPh sb="0" eb="4">
      <t>フジゴコ</t>
    </rPh>
    <rPh sb="4" eb="6">
      <t>コウイキ</t>
    </rPh>
    <rPh sb="6" eb="8">
      <t>ギョウセイ</t>
    </rPh>
    <rPh sb="8" eb="10">
      <t>ジム</t>
    </rPh>
    <rPh sb="10" eb="12">
      <t>クミアイ</t>
    </rPh>
    <rPh sb="13" eb="17">
      <t>フジゴコ</t>
    </rPh>
    <rPh sb="17" eb="19">
      <t>セイエン</t>
    </rPh>
    <rPh sb="19" eb="21">
      <t>トクベツ</t>
    </rPh>
    <rPh sb="21" eb="23">
      <t>カイケイ</t>
    </rPh>
    <phoneticPr fontId="2"/>
  </si>
  <si>
    <t>山梨県市町村総合事務組合（一般廃棄物最終処分場事業特別会計）</t>
    <rPh sb="0" eb="3">
      <t>ヤマナシケン</t>
    </rPh>
    <rPh sb="3" eb="6">
      <t>シチョウソン</t>
    </rPh>
    <rPh sb="6" eb="12">
      <t>ソウゴウジムクミアイ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</si>
  <si>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山梨県市町村総合事務組合（入札参加資格審査事業費特別会計）</t>
    <rPh sb="0" eb="3">
      <t>ヤマナシケン</t>
    </rPh>
    <rPh sb="3" eb="8">
      <t>シチョウソンソウゴウ</t>
    </rPh>
    <rPh sb="8" eb="12">
      <t>ジムクミアイ</t>
    </rPh>
    <rPh sb="13" eb="15">
      <t>ニュウサツ</t>
    </rPh>
    <rPh sb="15" eb="17">
      <t>サンカ</t>
    </rPh>
    <rPh sb="17" eb="19">
      <t>シカク</t>
    </rPh>
    <rPh sb="19" eb="21">
      <t>シンサ</t>
    </rPh>
    <rPh sb="21" eb="24">
      <t>ジギョウヒ</t>
    </rPh>
    <rPh sb="24" eb="26">
      <t>トクベツ</t>
    </rPh>
    <rPh sb="26" eb="28">
      <t>カイケイ</t>
    </rPh>
    <phoneticPr fontId="2"/>
  </si>
  <si>
    <t>山梨県市町村総合事務組合（交通災害共済事業特別会計）</t>
    <rPh sb="0" eb="6">
      <t>ヤマナシケンシチョウソン</t>
    </rPh>
    <rPh sb="6" eb="12">
      <t>ソウゴウジムクミアイ</t>
    </rPh>
    <rPh sb="13" eb="15">
      <t>コウツウ</t>
    </rPh>
    <rPh sb="15" eb="17">
      <t>サイガイ</t>
    </rPh>
    <rPh sb="17" eb="19">
      <t>キョウサイ</t>
    </rPh>
    <rPh sb="19" eb="21">
      <t>ジギョウ</t>
    </rPh>
    <rPh sb="21" eb="23">
      <t>トクベツ</t>
    </rPh>
    <rPh sb="23" eb="25">
      <t>カイケイ</t>
    </rPh>
    <phoneticPr fontId="2"/>
  </si>
  <si>
    <t>富士・東部広域環境事務組合（一般会計）</t>
    <rPh sb="0" eb="2">
      <t>フジ</t>
    </rPh>
    <rPh sb="3" eb="5">
      <t>トウブ</t>
    </rPh>
    <rPh sb="5" eb="7">
      <t>コウイキ</t>
    </rPh>
    <rPh sb="7" eb="9">
      <t>カンキョウ</t>
    </rPh>
    <rPh sb="9" eb="11">
      <t>ジム</t>
    </rPh>
    <rPh sb="11" eb="13">
      <t>クミアイ</t>
    </rPh>
    <rPh sb="14" eb="16">
      <t>イッパン</t>
    </rPh>
    <rPh sb="16" eb="18">
      <t>カイケイ</t>
    </rPh>
    <phoneticPr fontId="2"/>
  </si>
  <si>
    <t>山梨県高齢者医療広域連合（後期高齢者医療特別会計）</t>
    <rPh sb="0" eb="3">
      <t>ヤマナシケン</t>
    </rPh>
    <rPh sb="3" eb="8">
      <t>コウレイシャイリョウ</t>
    </rPh>
    <rPh sb="8" eb="10">
      <t>コウイキ</t>
    </rPh>
    <rPh sb="10" eb="12">
      <t>レンゴウ</t>
    </rPh>
    <rPh sb="13" eb="15">
      <t>コウキ</t>
    </rPh>
    <rPh sb="15" eb="18">
      <t>コウレイシャ</t>
    </rPh>
    <rPh sb="18" eb="20">
      <t>イリョウ</t>
    </rPh>
    <rPh sb="20" eb="22">
      <t>トクベツ</t>
    </rPh>
    <rPh sb="22" eb="24">
      <t>カイケイ</t>
    </rPh>
    <phoneticPr fontId="2"/>
  </si>
  <si>
    <t>公共施設整備基金</t>
    <rPh sb="0" eb="8">
      <t>コウキョウシセツセイビキキン</t>
    </rPh>
    <phoneticPr fontId="5"/>
  </si>
  <si>
    <t>庁舎建設基金</t>
    <rPh sb="0" eb="6">
      <t>チョウシャケンセツキキン</t>
    </rPh>
    <phoneticPr fontId="2"/>
  </si>
  <si>
    <t>環境保全基金</t>
    <rPh sb="0" eb="6">
      <t>カンキョウホゼンキキン</t>
    </rPh>
    <phoneticPr fontId="2"/>
  </si>
  <si>
    <t>ふるさと振興基金</t>
    <rPh sb="4" eb="6">
      <t>シンコウ</t>
    </rPh>
    <rPh sb="6" eb="8">
      <t>キキン</t>
    </rPh>
    <phoneticPr fontId="2"/>
  </si>
  <si>
    <t>交通安全対策基金</t>
    <rPh sb="0" eb="8">
      <t>コウツウアンゼンタイサクキキン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</si>
</sst>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330026</c:v>
                </c:pt>
                <c:pt idx="3">
                  <c:v>278179</c:v>
                </c:pt>
                <c:pt idx="4">
                  <c:v>283153</c:v>
                </c:pt>
              </c:numCache>
            </c:numRef>
          </c:val>
          <c:smooth val="0"/>
          <c:extLst>
            <c:ext xmlns:c16="http://schemas.microsoft.com/office/drawing/2014/chart" uri="{C3380CC4-5D6E-409C-BE32-E72D297353CC}">
              <c16:uniqueId val="{00000000-37ED-487B-BFBE-03EDAB5D81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84772</c:v>
                </c:pt>
                <c:pt idx="1">
                  <c:v>97125</c:v>
                </c:pt>
                <c:pt idx="2">
                  <c:v>98518</c:v>
                </c:pt>
                <c:pt idx="3">
                  <c:v>209755</c:v>
                </c:pt>
                <c:pt idx="4">
                  <c:v>127409</c:v>
                </c:pt>
              </c:numCache>
            </c:numRef>
          </c:val>
          <c:smooth val="0"/>
          <c:extLst>
            <c:ext xmlns:c16="http://schemas.microsoft.com/office/drawing/2014/chart" uri="{C3380CC4-5D6E-409C-BE32-E72D297353CC}">
              <c16:uniqueId val="{00000001-37ED-487B-BFBE-03EDAB5D81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4.09</c:v>
                </c:pt>
                <c:pt idx="1">
                  <c:v>4.29</c:v>
                </c:pt>
                <c:pt idx="2">
                  <c:v>3.77</c:v>
                </c:pt>
                <c:pt idx="3">
                  <c:v>4.1399999999999997</c:v>
                </c:pt>
                <c:pt idx="4">
                  <c:v>6.75</c:v>
                </c:pt>
              </c:numCache>
            </c:numRef>
          </c:val>
          <c:extLst>
            <c:ext xmlns:c16="http://schemas.microsoft.com/office/drawing/2014/chart" uri="{C3380CC4-5D6E-409C-BE32-E72D297353CC}">
              <c16:uniqueId val="{00000000-5DBD-494E-8DC7-08F6848126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17.23</c:v>
                </c:pt>
                <c:pt idx="1">
                  <c:v>16.420000000000002</c:v>
                </c:pt>
                <c:pt idx="2">
                  <c:v>16.04</c:v>
                </c:pt>
                <c:pt idx="3">
                  <c:v>19.66</c:v>
                </c:pt>
                <c:pt idx="4">
                  <c:v>19.48</c:v>
                </c:pt>
              </c:numCache>
            </c:numRef>
          </c:val>
          <c:extLst>
            <c:ext xmlns:c16="http://schemas.microsoft.com/office/drawing/2014/chart" uri="{C3380CC4-5D6E-409C-BE32-E72D297353CC}">
              <c16:uniqueId val="{00000001-5DBD-494E-8DC7-08F6848126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c:v>
                </c:pt>
                <c:pt idx="1">
                  <c:v>0.32</c:v>
                </c:pt>
                <c:pt idx="2">
                  <c:v>0.97</c:v>
                </c:pt>
                <c:pt idx="3">
                  <c:v>3.57</c:v>
                </c:pt>
                <c:pt idx="4">
                  <c:v>2.66</c:v>
                </c:pt>
              </c:numCache>
            </c:numRef>
          </c:val>
          <c:smooth val="0"/>
          <c:extLst>
            <c:ext xmlns:c16="http://schemas.microsoft.com/office/drawing/2014/chart" uri="{C3380CC4-5D6E-409C-BE32-E72D297353CC}">
              <c16:uniqueId val="{00000002-5DBD-494E-8DC7-08F6848126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841-4636-AB56-3C17F3A325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41-4636-AB56-3C17F3A3256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841-4636-AB56-3C17F3A3256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841-4636-AB56-3C17F3A32568}"/>
            </c:ext>
          </c:extLst>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7841-4636-AB56-3C17F3A3256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0.78</c:v>
                </c:pt>
                <c:pt idx="2">
                  <c:v>#N/A</c:v>
                </c:pt>
                <c:pt idx="3">
                  <c:v>0.11</c:v>
                </c:pt>
                <c:pt idx="4">
                  <c:v>#N/A</c:v>
                </c:pt>
                <c:pt idx="5">
                  <c:v>0.42</c:v>
                </c:pt>
                <c:pt idx="6">
                  <c:v>#N/A</c:v>
                </c:pt>
                <c:pt idx="7">
                  <c:v>0.49</c:v>
                </c:pt>
                <c:pt idx="8">
                  <c:v>#N/A</c:v>
                </c:pt>
                <c:pt idx="9">
                  <c:v>0.06</c:v>
                </c:pt>
              </c:numCache>
            </c:numRef>
          </c:val>
          <c:extLst>
            <c:ext xmlns:c16="http://schemas.microsoft.com/office/drawing/2014/chart" uri="{C3380CC4-5D6E-409C-BE32-E72D297353CC}">
              <c16:uniqueId val="{00000005-7841-4636-AB56-3C17F3A32568}"/>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0.15</c:v>
                </c:pt>
                <c:pt idx="2">
                  <c:v>#N/A</c:v>
                </c:pt>
                <c:pt idx="3">
                  <c:v>0.12</c:v>
                </c:pt>
                <c:pt idx="4">
                  <c:v>#N/A</c:v>
                </c:pt>
                <c:pt idx="5">
                  <c:v>0.33</c:v>
                </c:pt>
                <c:pt idx="6">
                  <c:v>#N/A</c:v>
                </c:pt>
                <c:pt idx="7">
                  <c:v>0.39</c:v>
                </c:pt>
                <c:pt idx="8">
                  <c:v>#N/A</c:v>
                </c:pt>
                <c:pt idx="9">
                  <c:v>0.74</c:v>
                </c:pt>
              </c:numCache>
            </c:numRef>
          </c:val>
          <c:extLst>
            <c:ext xmlns:c16="http://schemas.microsoft.com/office/drawing/2014/chart" uri="{C3380CC4-5D6E-409C-BE32-E72D297353CC}">
              <c16:uniqueId val="{00000006-7841-4636-AB56-3C17F3A32568}"/>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0.12</c:v>
                </c:pt>
                <c:pt idx="2">
                  <c:v>#N/A</c:v>
                </c:pt>
                <c:pt idx="3">
                  <c:v>0.09</c:v>
                </c:pt>
                <c:pt idx="4">
                  <c:v>#N/A</c:v>
                </c:pt>
                <c:pt idx="5">
                  <c:v>0.23</c:v>
                </c:pt>
                <c:pt idx="6">
                  <c:v>#N/A</c:v>
                </c:pt>
                <c:pt idx="7">
                  <c:v>0.25</c:v>
                </c:pt>
                <c:pt idx="8">
                  <c:v>#N/A</c:v>
                </c:pt>
                <c:pt idx="9">
                  <c:v>1.51</c:v>
                </c:pt>
              </c:numCache>
            </c:numRef>
          </c:val>
          <c:extLst>
            <c:ext xmlns:c16="http://schemas.microsoft.com/office/drawing/2014/chart" uri="{C3380CC4-5D6E-409C-BE32-E72D297353CC}">
              <c16:uniqueId val="{00000007-7841-4636-AB56-3C17F3A3256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1.81</c:v>
                </c:pt>
                <c:pt idx="2">
                  <c:v>#N/A</c:v>
                </c:pt>
                <c:pt idx="3">
                  <c:v>2.27</c:v>
                </c:pt>
                <c:pt idx="4">
                  <c:v>#N/A</c:v>
                </c:pt>
                <c:pt idx="5">
                  <c:v>1.61</c:v>
                </c:pt>
                <c:pt idx="6">
                  <c:v>#N/A</c:v>
                </c:pt>
                <c:pt idx="7">
                  <c:v>3.41</c:v>
                </c:pt>
                <c:pt idx="8">
                  <c:v>#N/A</c:v>
                </c:pt>
                <c:pt idx="9">
                  <c:v>1.97</c:v>
                </c:pt>
              </c:numCache>
            </c:numRef>
          </c:val>
          <c:extLst>
            <c:ext xmlns:c16="http://schemas.microsoft.com/office/drawing/2014/chart" uri="{C3380CC4-5D6E-409C-BE32-E72D297353CC}">
              <c16:uniqueId val="{00000008-7841-4636-AB56-3C17F3A3256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4.08</c:v>
                </c:pt>
                <c:pt idx="2">
                  <c:v>#N/A</c:v>
                </c:pt>
                <c:pt idx="3">
                  <c:v>4.29</c:v>
                </c:pt>
                <c:pt idx="4">
                  <c:v>#N/A</c:v>
                </c:pt>
                <c:pt idx="5">
                  <c:v>3.77</c:v>
                </c:pt>
                <c:pt idx="6">
                  <c:v>#N/A</c:v>
                </c:pt>
                <c:pt idx="7">
                  <c:v>4.13</c:v>
                </c:pt>
                <c:pt idx="8">
                  <c:v>#N/A</c:v>
                </c:pt>
                <c:pt idx="9">
                  <c:v>6.74</c:v>
                </c:pt>
              </c:numCache>
            </c:numRef>
          </c:val>
          <c:extLst>
            <c:ext xmlns:c16="http://schemas.microsoft.com/office/drawing/2014/chart" uri="{C3380CC4-5D6E-409C-BE32-E72D297353CC}">
              <c16:uniqueId val="{00000009-7841-4636-AB56-3C17F3A325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192</c:v>
                </c:pt>
                <c:pt idx="5">
                  <c:v>185</c:v>
                </c:pt>
                <c:pt idx="8">
                  <c:v>179</c:v>
                </c:pt>
                <c:pt idx="11">
                  <c:v>178</c:v>
                </c:pt>
                <c:pt idx="14">
                  <c:v>175</c:v>
                </c:pt>
              </c:numCache>
            </c:numRef>
          </c:val>
          <c:extLst>
            <c:ext xmlns:c16="http://schemas.microsoft.com/office/drawing/2014/chart" uri="{C3380CC4-5D6E-409C-BE32-E72D297353CC}">
              <c16:uniqueId val="{00000000-BF69-413B-B297-603EC874A2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69-413B-B297-603EC874A2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F69-413B-B297-603EC874A2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5</c:v>
                </c:pt>
                <c:pt idx="6">
                  <c:v>5</c:v>
                </c:pt>
                <c:pt idx="9">
                  <c:v>5</c:v>
                </c:pt>
                <c:pt idx="12">
                  <c:v>8</c:v>
                </c:pt>
              </c:numCache>
            </c:numRef>
          </c:val>
          <c:extLst>
            <c:ext xmlns:c16="http://schemas.microsoft.com/office/drawing/2014/chart" uri="{C3380CC4-5D6E-409C-BE32-E72D297353CC}">
              <c16:uniqueId val="{00000003-BF69-413B-B297-603EC874A2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89</c:v>
                </c:pt>
                <c:pt idx="3">
                  <c:v>83</c:v>
                </c:pt>
                <c:pt idx="6">
                  <c:v>90</c:v>
                </c:pt>
                <c:pt idx="9">
                  <c:v>93</c:v>
                </c:pt>
                <c:pt idx="12">
                  <c:v>98</c:v>
                </c:pt>
              </c:numCache>
            </c:numRef>
          </c:val>
          <c:extLst>
            <c:ext xmlns:c16="http://schemas.microsoft.com/office/drawing/2014/chart" uri="{C3380CC4-5D6E-409C-BE32-E72D297353CC}">
              <c16:uniqueId val="{00000004-BF69-413B-B297-603EC874A2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69-413B-B297-603EC874A2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69-413B-B297-603EC874A2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180</c:v>
                </c:pt>
                <c:pt idx="3">
                  <c:v>185</c:v>
                </c:pt>
                <c:pt idx="6">
                  <c:v>196</c:v>
                </c:pt>
                <c:pt idx="9">
                  <c:v>201</c:v>
                </c:pt>
                <c:pt idx="12">
                  <c:v>196</c:v>
                </c:pt>
              </c:numCache>
            </c:numRef>
          </c:val>
          <c:extLst>
            <c:ext xmlns:c16="http://schemas.microsoft.com/office/drawing/2014/chart" uri="{C3380CC4-5D6E-409C-BE32-E72D297353CC}">
              <c16:uniqueId val="{00000007-BF69-413B-B297-603EC874A2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80</c:v>
                </c:pt>
                <c:pt idx="2">
                  <c:v>#N/A</c:v>
                </c:pt>
                <c:pt idx="3">
                  <c:v>#N/A</c:v>
                </c:pt>
                <c:pt idx="4">
                  <c:v>88</c:v>
                </c:pt>
                <c:pt idx="5">
                  <c:v>#N/A</c:v>
                </c:pt>
                <c:pt idx="6">
                  <c:v>#N/A</c:v>
                </c:pt>
                <c:pt idx="7">
                  <c:v>112</c:v>
                </c:pt>
                <c:pt idx="8">
                  <c:v>#N/A</c:v>
                </c:pt>
                <c:pt idx="9">
                  <c:v>#N/A</c:v>
                </c:pt>
                <c:pt idx="10">
                  <c:v>121</c:v>
                </c:pt>
                <c:pt idx="11">
                  <c:v>#N/A</c:v>
                </c:pt>
                <c:pt idx="12">
                  <c:v>#N/A</c:v>
                </c:pt>
                <c:pt idx="13">
                  <c:v>127</c:v>
                </c:pt>
                <c:pt idx="14">
                  <c:v>#N/A</c:v>
                </c:pt>
              </c:numCache>
            </c:numRef>
          </c:val>
          <c:smooth val="0"/>
          <c:extLst>
            <c:ext xmlns:c16="http://schemas.microsoft.com/office/drawing/2014/chart" uri="{C3380CC4-5D6E-409C-BE32-E72D297353CC}">
              <c16:uniqueId val="{00000008-BF69-413B-B297-603EC874A2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1972</c:v>
                </c:pt>
                <c:pt idx="5">
                  <c:v>2027</c:v>
                </c:pt>
                <c:pt idx="8">
                  <c:v>1943</c:v>
                </c:pt>
                <c:pt idx="11">
                  <c:v>1925</c:v>
                </c:pt>
                <c:pt idx="14">
                  <c:v>1994</c:v>
                </c:pt>
              </c:numCache>
            </c:numRef>
          </c:val>
          <c:extLst>
            <c:ext xmlns:c16="http://schemas.microsoft.com/office/drawing/2014/chart" uri="{C3380CC4-5D6E-409C-BE32-E72D297353CC}">
              <c16:uniqueId val="{00000000-5627-4F8C-B9A8-C92F927F92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627-4F8C-B9A8-C92F927F92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1757</c:v>
                </c:pt>
                <c:pt idx="5">
                  <c:v>1760</c:v>
                </c:pt>
                <c:pt idx="8">
                  <c:v>1861</c:v>
                </c:pt>
                <c:pt idx="11">
                  <c:v>1763</c:v>
                </c:pt>
                <c:pt idx="14">
                  <c:v>1722</c:v>
                </c:pt>
              </c:numCache>
            </c:numRef>
          </c:val>
          <c:extLst>
            <c:ext xmlns:c16="http://schemas.microsoft.com/office/drawing/2014/chart" uri="{C3380CC4-5D6E-409C-BE32-E72D297353CC}">
              <c16:uniqueId val="{00000002-5627-4F8C-B9A8-C92F927F92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27-4F8C-B9A8-C92F927F92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27-4F8C-B9A8-C92F927F92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27-4F8C-B9A8-C92F927F92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163</c:v>
                </c:pt>
                <c:pt idx="3">
                  <c:v>155</c:v>
                </c:pt>
                <c:pt idx="6">
                  <c:v>130</c:v>
                </c:pt>
                <c:pt idx="9">
                  <c:v>308</c:v>
                </c:pt>
                <c:pt idx="12">
                  <c:v>191</c:v>
                </c:pt>
              </c:numCache>
            </c:numRef>
          </c:val>
          <c:extLst>
            <c:ext xmlns:c16="http://schemas.microsoft.com/office/drawing/2014/chart" uri="{C3380CC4-5D6E-409C-BE32-E72D297353CC}">
              <c16:uniqueId val="{00000006-5627-4F8C-B9A8-C92F927F92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37</c:v>
                </c:pt>
                <c:pt idx="3">
                  <c:v>20</c:v>
                </c:pt>
                <c:pt idx="6">
                  <c:v>40</c:v>
                </c:pt>
                <c:pt idx="9">
                  <c:v>96</c:v>
                </c:pt>
                <c:pt idx="12">
                  <c:v>91</c:v>
                </c:pt>
              </c:numCache>
            </c:numRef>
          </c:val>
          <c:extLst>
            <c:ext xmlns:c16="http://schemas.microsoft.com/office/drawing/2014/chart" uri="{C3380CC4-5D6E-409C-BE32-E72D297353CC}">
              <c16:uniqueId val="{00000007-5627-4F8C-B9A8-C92F927F92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1090</c:v>
                </c:pt>
                <c:pt idx="3">
                  <c:v>1061</c:v>
                </c:pt>
                <c:pt idx="6">
                  <c:v>1006</c:v>
                </c:pt>
                <c:pt idx="9">
                  <c:v>966</c:v>
                </c:pt>
                <c:pt idx="12">
                  <c:v>970</c:v>
                </c:pt>
              </c:numCache>
            </c:numRef>
          </c:val>
          <c:extLst>
            <c:ext xmlns:c16="http://schemas.microsoft.com/office/drawing/2014/chart" uri="{C3380CC4-5D6E-409C-BE32-E72D297353CC}">
              <c16:uniqueId val="{00000008-5627-4F8C-B9A8-C92F927F92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627-4F8C-B9A8-C92F927F92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1646</c:v>
                </c:pt>
                <c:pt idx="3">
                  <c:v>1762</c:v>
                </c:pt>
                <c:pt idx="6">
                  <c:v>1706</c:v>
                </c:pt>
                <c:pt idx="9">
                  <c:v>2020</c:v>
                </c:pt>
                <c:pt idx="12">
                  <c:v>2097</c:v>
                </c:pt>
              </c:numCache>
            </c:numRef>
          </c:val>
          <c:extLst>
            <c:ext xmlns:c16="http://schemas.microsoft.com/office/drawing/2014/chart" uri="{C3380CC4-5D6E-409C-BE32-E72D297353CC}">
              <c16:uniqueId val="{0000000A-5627-4F8C-B9A8-C92F927F92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627-4F8C-B9A8-C92F927F92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285</c:v>
                </c:pt>
                <c:pt idx="1">
                  <c:v>343</c:v>
                </c:pt>
                <c:pt idx="2">
                  <c:v>343</c:v>
                </c:pt>
              </c:numCache>
            </c:numRef>
          </c:val>
          <c:extLst>
            <c:ext xmlns:c16="http://schemas.microsoft.com/office/drawing/2014/chart" uri="{C3380CC4-5D6E-409C-BE32-E72D297353CC}">
              <c16:uniqueId val="{00000000-0EFB-45EF-9724-A4023FA240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159</c:v>
                </c:pt>
                <c:pt idx="1">
                  <c:v>159</c:v>
                </c:pt>
                <c:pt idx="2">
                  <c:v>159</c:v>
                </c:pt>
              </c:numCache>
            </c:numRef>
          </c:val>
          <c:extLst>
            <c:ext xmlns:c16="http://schemas.microsoft.com/office/drawing/2014/chart" uri="{C3380CC4-5D6E-409C-BE32-E72D297353CC}">
              <c16:uniqueId val="{00000001-0EFB-45EF-9724-A4023FA240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1015</c:v>
                </c:pt>
                <c:pt idx="1">
                  <c:v>853</c:v>
                </c:pt>
                <c:pt idx="2">
                  <c:v>805</c:v>
                </c:pt>
              </c:numCache>
            </c:numRef>
          </c:val>
          <c:extLst>
            <c:ext xmlns:c16="http://schemas.microsoft.com/office/drawing/2014/chart" uri="{C3380CC4-5D6E-409C-BE32-E72D297353CC}">
              <c16:uniqueId val="{00000002-0EFB-45EF-9724-A4023FA2404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4,001
3,952
15.22
2,864,875
2,669,584
118,734
1,760,169
2,096,643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人口の減少や町内企業が少ないこと等により、自主財源が乏しく、地方交付税等の財源に依存している。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類似団体内平均値をわずかに上回っているものの、令和４年度から若干の低下傾向（</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ずつ減少）にあるため、税収の収納率向上やふるさと納税の強化に取り組むとともに、事務事業見直しによる歳出の削減を行い、財政の安定・基盤強化を図る必要がある。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12277</xdr:rowOff>
    </xdr:from>
    <xdr:to>
      <xdr:col>23</xdr:col>
      <xdr:colOff>133350</xdr:colOff>
      <xdr:row>44</xdr:row>
      <xdr:rowOff>20320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560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129133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01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12277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480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71983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63940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47854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157497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132927</xdr:rowOff>
    </xdr:from>
    <xdr:to>
      <xdr:col>19</xdr:col>
      <xdr:colOff>184150</xdr:colOff>
      <xdr:row>44</xdr:row>
      <xdr:rowOff>63077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経常一般財源では前年度比</a:t>
          </a:r>
          <a:r>
            <a:rPr kumimoji="1" lang="en-US" altLang="ja-JP" sz="1300">
              <a:latin typeface="ＭＳ Ｐゴシック" panose="020B0600070205080204" pitchFamily="50" charset="-128"/>
              <a:ea typeface="ＭＳ Ｐゴシック" panose="020B0600070205080204" pitchFamily="50" charset="-128"/>
            </a:rPr>
            <a:t>4,891</a:t>
          </a:r>
          <a:r>
            <a:rPr kumimoji="1" lang="ja-JP" altLang="en-US" sz="1300">
              <a:latin typeface="ＭＳ Ｐゴシック" panose="020B0600070205080204" pitchFamily="50" charset="-128"/>
              <a:ea typeface="ＭＳ Ｐゴシック" panose="020B0600070205080204" pitchFamily="50" charset="-128"/>
            </a:rPr>
            <a:t>千円の増加があったが、経常的経費は前年度比</a:t>
          </a:r>
          <a:r>
            <a:rPr kumimoji="1" lang="en-US" altLang="ja-JP" sz="1300">
              <a:latin typeface="ＭＳ Ｐゴシック" panose="020B0600070205080204" pitchFamily="50" charset="-128"/>
              <a:ea typeface="ＭＳ Ｐゴシック" panose="020B0600070205080204" pitchFamily="50" charset="-128"/>
            </a:rPr>
            <a:t>105,082</a:t>
          </a:r>
          <a:r>
            <a:rPr kumimoji="1" lang="ja-JP" altLang="en-US" sz="1300">
              <a:latin typeface="ＭＳ Ｐゴシック" panose="020B0600070205080204" pitchFamily="50" charset="-128"/>
              <a:ea typeface="ＭＳ Ｐゴシック" panose="020B0600070205080204" pitchFamily="50" charset="-128"/>
            </a:rPr>
            <a:t>千円と経常一般財源の伸びを超える増加があり、結果として、経常収支比率は前年度から</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と大幅な増加となった。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主な要因としては、物価高騰に伴う光熱水費及び新庁舎建設に向けた情報機器借上料といった物件費の増加があったほか、人件費の増加もあった。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会計年度任用職員の人件費や物価高騰に伴う業務委託費等の経常的経費の増加が見込まれるため、全ての事務事業の見直しを進めるとともに、事務事業の優先度を点検し、優先度の低い事業の廃止・縮小を検討し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79163</xdr:rowOff>
    </xdr:from>
    <xdr:to>
      <xdr:col>23</xdr:col>
      <xdr:colOff>133350</xdr:colOff>
      <xdr:row>62</xdr:row>
      <xdr:rowOff>136948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37613"/>
          <a:ext cx="8382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14817</xdr:rowOff>
    </xdr:from>
    <xdr:to>
      <xdr:col>19</xdr:col>
      <xdr:colOff>133350</xdr:colOff>
      <xdr:row>61</xdr:row>
      <xdr:rowOff>79163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732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88265</xdr:rowOff>
    </xdr:from>
    <xdr:to>
      <xdr:col>15</xdr:col>
      <xdr:colOff>82550</xdr:colOff>
      <xdr:row>61</xdr:row>
      <xdr:rowOff>14817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203815"/>
          <a:ext cx="8890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88265</xdr:rowOff>
    </xdr:from>
    <xdr:to>
      <xdr:col>11</xdr:col>
      <xdr:colOff>31750</xdr:colOff>
      <xdr:row>60</xdr:row>
      <xdr:rowOff>162137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203815"/>
          <a:ext cx="8890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102675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142892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86148</xdr:rowOff>
    </xdr:from>
    <xdr:to>
      <xdr:col>23</xdr:col>
      <xdr:colOff>184150</xdr:colOff>
      <xdr:row>63</xdr:row>
      <xdr:rowOff>16298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58225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8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28363</xdr:rowOff>
    </xdr:from>
    <xdr:to>
      <xdr:col>19</xdr:col>
      <xdr:colOff>184150</xdr:colOff>
      <xdr:row>61</xdr:row>
      <xdr:rowOff>129963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114740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135467</xdr:rowOff>
    </xdr:from>
    <xdr:to>
      <xdr:col>15</xdr:col>
      <xdr:colOff>133350</xdr:colOff>
      <xdr:row>61</xdr:row>
      <xdr:rowOff>65617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50394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37465</xdr:rowOff>
    </xdr:from>
    <xdr:to>
      <xdr:col>11</xdr:col>
      <xdr:colOff>82550</xdr:colOff>
      <xdr:row>59</xdr:row>
      <xdr:rowOff>139065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149242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111337</xdr:rowOff>
    </xdr:from>
    <xdr:to>
      <xdr:col>7</xdr:col>
      <xdr:colOff>31750</xdr:colOff>
      <xdr:row>61</xdr:row>
      <xdr:rowOff>41487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51664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人当たりの人件費や物件費が類似団体内平均値を大きく下回っているのは、ごみ処理業務や消防業務、下水処理といった大規模業務を一部事務組合や流域下水道で行っているためである。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今後は、公共施設の維持管理に費用がかかることが見込まれるため、公共施設等総合管理計画に基づき、適正な施設管理を行い、コスト削減に努める必要がある。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17512</xdr:rowOff>
    </xdr:from>
    <xdr:to>
      <xdr:col>23</xdr:col>
      <xdr:colOff>133350</xdr:colOff>
      <xdr:row>80</xdr:row>
      <xdr:rowOff>52888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733512"/>
          <a:ext cx="838200" cy="3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64603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52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24952</xdr:rowOff>
    </xdr:from>
    <xdr:to>
      <xdr:col>19</xdr:col>
      <xdr:colOff>133350</xdr:colOff>
      <xdr:row>80</xdr:row>
      <xdr:rowOff>52888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40952"/>
          <a:ext cx="889000" cy="2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145023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10271</xdr:rowOff>
    </xdr:from>
    <xdr:to>
      <xdr:col>15</xdr:col>
      <xdr:colOff>82550</xdr:colOff>
      <xdr:row>80</xdr:row>
      <xdr:rowOff>24952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26271"/>
          <a:ext cx="8890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123031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141460</xdr:rowOff>
    </xdr:from>
    <xdr:to>
      <xdr:col>11</xdr:col>
      <xdr:colOff>31750</xdr:colOff>
      <xdr:row>80</xdr:row>
      <xdr:rowOff>10271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686010"/>
          <a:ext cx="889000" cy="4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108146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9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126067</xdr:rowOff>
    </xdr:from>
    <xdr:to>
      <xdr:col>7</xdr:col>
      <xdr:colOff>31750</xdr:colOff>
      <xdr:row>81</xdr:row>
      <xdr:rowOff>56217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40994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138162</xdr:rowOff>
    </xdr:from>
    <xdr:to>
      <xdr:col>23</xdr:col>
      <xdr:colOff>184150</xdr:colOff>
      <xdr:row>80</xdr:row>
      <xdr:rowOff>68312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6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59439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0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2088</xdr:rowOff>
    </xdr:from>
    <xdr:to>
      <xdr:col>19</xdr:col>
      <xdr:colOff>184150</xdr:colOff>
      <xdr:row>80</xdr:row>
      <xdr:rowOff>103688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113865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48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145602</xdr:rowOff>
    </xdr:from>
    <xdr:to>
      <xdr:col>15</xdr:col>
      <xdr:colOff>133350</xdr:colOff>
      <xdr:row>80</xdr:row>
      <xdr:rowOff>75752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69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85929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45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130921</xdr:rowOff>
    </xdr:from>
    <xdr:to>
      <xdr:col>11</xdr:col>
      <xdr:colOff>82550</xdr:colOff>
      <xdr:row>80</xdr:row>
      <xdr:rowOff>61071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67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71248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4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90660</xdr:rowOff>
    </xdr:from>
    <xdr:to>
      <xdr:col>7</xdr:col>
      <xdr:colOff>31750</xdr:colOff>
      <xdr:row>80</xdr:row>
      <xdr:rowOff>20810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30987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0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年度末に課長級職員が大勢定年退職したため、ラスパイレス指数は前年度と比較して大きく下回る結果となった。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職員数に対して年齢構成の偏りが多くみられるため、特定の年度によってラスパイレス指数が大きく変動することが予想される。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今後は、計画的な採用により、年齢構成の不均衡を解消するよう努める。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154516</xdr:rowOff>
    </xdr:from>
    <xdr:to>
      <xdr:col>81</xdr:col>
      <xdr:colOff>44450</xdr:colOff>
      <xdr:row>84</xdr:row>
      <xdr:rowOff>28928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041966"/>
          <a:ext cx="838200" cy="38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28928</xdr:rowOff>
    </xdr:from>
    <xdr:to>
      <xdr:col>77</xdr:col>
      <xdr:colOff>44450</xdr:colOff>
      <xdr:row>85</xdr:row>
      <xdr:rowOff>58561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430728"/>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104722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0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85</xdr:row>
      <xdr:rowOff>58561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444134"/>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117122</xdr:rowOff>
    </xdr:from>
    <xdr:to>
      <xdr:col>68</xdr:col>
      <xdr:colOff>152400</xdr:colOff>
      <xdr:row>84</xdr:row>
      <xdr:rowOff>42334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176022"/>
          <a:ext cx="889000" cy="26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104722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103716</xdr:rowOff>
    </xdr:from>
    <xdr:to>
      <xdr:col>81</xdr:col>
      <xdr:colOff>95250</xdr:colOff>
      <xdr:row>82</xdr:row>
      <xdr:rowOff>33866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120243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8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66322</xdr:rowOff>
    </xdr:from>
    <xdr:to>
      <xdr:col>64</xdr:col>
      <xdr:colOff>152400</xdr:colOff>
      <xdr:row>82</xdr:row>
      <xdr:rowOff>167922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6649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ここ数年、新規採用を行っているが、令和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年度末での定年退職者が大勢いたため、前年度と比較して</a:t>
          </a:r>
          <a:r>
            <a:rPr kumimoji="1" lang="en-US" altLang="ja-JP" sz="1300">
              <a:latin typeface="ＭＳ Ｐゴシック" panose="020B0600070205080204" pitchFamily="50" charset="-128"/>
              <a:ea typeface="ＭＳ Ｐゴシック" panose="020B0600070205080204" pitchFamily="50" charset="-128"/>
            </a:rPr>
            <a:t>0.98</a:t>
          </a:r>
          <a:r>
            <a:rPr kumimoji="1" lang="ja-JP" altLang="en-US" sz="1300">
              <a:latin typeface="ＭＳ Ｐゴシック" panose="020B0600070205080204" pitchFamily="50" charset="-128"/>
              <a:ea typeface="ＭＳ Ｐゴシック" panose="020B0600070205080204" pitchFamily="50" charset="-128"/>
            </a:rPr>
            <a:t>人減少している。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今後も、住民サービスの低下を招かないよう計画的な採用を行い、適正な定員管理に努める。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116417</xdr:rowOff>
    </xdr:from>
    <xdr:to>
      <xdr:col>81</xdr:col>
      <xdr:colOff>44450</xdr:colOff>
      <xdr:row>59</xdr:row>
      <xdr:rowOff>136123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231967"/>
          <a:ext cx="8382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47219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34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128281</xdr:rowOff>
    </xdr:from>
    <xdr:to>
      <xdr:col>77</xdr:col>
      <xdr:colOff>44450</xdr:colOff>
      <xdr:row>59</xdr:row>
      <xdr:rowOff>136123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43831"/>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134373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2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124460</xdr:rowOff>
    </xdr:from>
    <xdr:to>
      <xdr:col>72</xdr:col>
      <xdr:colOff>203200</xdr:colOff>
      <xdr:row>59</xdr:row>
      <xdr:rowOff>128281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40010"/>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126530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1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96510</xdr:rowOff>
    </xdr:from>
    <xdr:to>
      <xdr:col>68</xdr:col>
      <xdr:colOff>152400</xdr:colOff>
      <xdr:row>59</xdr:row>
      <xdr:rowOff>124460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12060"/>
          <a:ext cx="889000" cy="2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146035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133367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65617</xdr:rowOff>
    </xdr:from>
    <xdr:to>
      <xdr:col>81</xdr:col>
      <xdr:colOff>95250</xdr:colOff>
      <xdr:row>59</xdr:row>
      <xdr:rowOff>167217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158344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0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85323</xdr:rowOff>
    </xdr:from>
    <xdr:to>
      <xdr:col>77</xdr:col>
      <xdr:colOff>95250</xdr:colOff>
      <xdr:row>60</xdr:row>
      <xdr:rowOff>15473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0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25650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69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77481</xdr:rowOff>
    </xdr:from>
    <xdr:to>
      <xdr:col>73</xdr:col>
      <xdr:colOff>44450</xdr:colOff>
      <xdr:row>60</xdr:row>
      <xdr:rowOff>7631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9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17808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6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73660</xdr:rowOff>
    </xdr:from>
    <xdr:to>
      <xdr:col>68</xdr:col>
      <xdr:colOff>203200</xdr:colOff>
      <xdr:row>60</xdr:row>
      <xdr:rowOff>3810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45710</xdr:rowOff>
    </xdr:from>
    <xdr:to>
      <xdr:col>64</xdr:col>
      <xdr:colOff>152400</xdr:colOff>
      <xdr:row>59</xdr:row>
      <xdr:rowOff>147310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157487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簡易水道及び下水道特別会計について、毎年度起債を活用しているため、年々公債費が増加しており、償還に要する一般会計からの繰出金も年々増加している。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年度をピークに緩やかに減少していく見込みだが、今後庁舎建設に係る起債の償還が予定されているため、起債依存型の事業を見直し、実質公債費比率を類似団体の平均水準以下に抑える必要がある。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41</xdr:row>
      <xdr:rowOff>156633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3782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58014</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1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108373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895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60113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332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41</xdr:row>
      <xdr:rowOff>3810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010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将来負担比率については、ポイントとして算出されていないが、今後庁舎建設に係る地方債の償還開始に伴い将来負担比率が上昇することが見込まれる。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今後も、起債を抑制しつつ、基金に積立てができるような事業規模の選択を行っていく。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4,001
3,952
15.22
2,864,875
2,669,584
118,734
1,760,169
2,096,643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と大きく増加した。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の推進やマイナンバー事務、新庁舎建設に係る対応等による業務量の増加が主な要因となっている。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今後は、多様化する行政需要に対応できる体制整備に向け、民間委託や適正な定員管理等の取り組みにより人件費の削減を目指していく。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38</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1538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38</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1538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66040</xdr:rowOff>
    </xdr:from>
    <xdr:to>
      <xdr:col>15</xdr:col>
      <xdr:colOff>98425</xdr:colOff>
      <xdr:row>38</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81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38</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8396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燃料価格の高騰に伴う光熱水費の増加及び職員用</a:t>
          </a:r>
          <a:r>
            <a:rPr kumimoji="1" lang="en-US" altLang="ja-JP" sz="1300">
              <a:latin typeface="ＭＳ Ｐゴシック" panose="020B0600070205080204" pitchFamily="50" charset="-128"/>
              <a:ea typeface="ＭＳ Ｐゴシック" panose="020B0600070205080204" pitchFamily="50" charset="-128"/>
            </a:rPr>
            <a:t>PC</a:t>
          </a:r>
          <a:r>
            <a:rPr kumimoji="1" lang="ja-JP" altLang="en-US" sz="1300">
              <a:latin typeface="ＭＳ Ｐゴシック" panose="020B0600070205080204" pitchFamily="50" charset="-128"/>
              <a:ea typeface="ＭＳ Ｐゴシック" panose="020B0600070205080204" pitchFamily="50" charset="-128"/>
            </a:rPr>
            <a:t>の一斉リースに伴う情報機器借上料の増加により、前年度と比較して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今後も、物価高騰に伴い、既存の委託料等が徐々に増加していくことが見込まれるが、事業見直しによるコストカットや消耗品の節約に努め、物件費の比率の上昇抑制に努める。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115570</xdr:rowOff>
    </xdr:from>
    <xdr:to>
      <xdr:col>82</xdr:col>
      <xdr:colOff>107950</xdr:colOff>
      <xdr:row>16</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587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16</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54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104140</xdr:rowOff>
    </xdr:from>
    <xdr:to>
      <xdr:col>73</xdr:col>
      <xdr:colOff>180975</xdr:colOff>
      <xdr:row>16</xdr:row>
      <xdr:rowOff>111760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50444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54627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104140</xdr:rowOff>
    </xdr:from>
    <xdr:to>
      <xdr:col>69</xdr:col>
      <xdr:colOff>92075</xdr:colOff>
      <xdr:row>16</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5044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59707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118110</xdr:rowOff>
    </xdr:from>
    <xdr:to>
      <xdr:col>82</xdr:col>
      <xdr:colOff>158750</xdr:colOff>
      <xdr:row>17</xdr:row>
      <xdr:rowOff>48260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90187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64770</xdr:rowOff>
    </xdr:from>
    <xdr:to>
      <xdr:col>78</xdr:col>
      <xdr:colOff>120650</xdr:colOff>
      <xdr:row>16</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151147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94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53340</xdr:rowOff>
    </xdr:from>
    <xdr:to>
      <xdr:col>69</xdr:col>
      <xdr:colOff>142875</xdr:colOff>
      <xdr:row>14</xdr:row>
      <xdr:rowOff>154940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165117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上回っているが、全国・県平均と比較すると低い水準にある。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今後も財政を圧迫しないよう注意しつつ、社会福祉や児童福祉の充実を図っていく。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04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09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57</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785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その他に係る経常収支比率が類似団体平均を上回っているのは、他会計への繰出金の増加が主な要因である。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簡易水道及び下水道会計については赤字補填的な繰出金が増加しているため、独立採算の原則に立ち返った料金の値上げによる健健全化を図ること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119380</xdr:rowOff>
    </xdr:from>
    <xdr:to>
      <xdr:col>82</xdr:col>
      <xdr:colOff>107950</xdr:colOff>
      <xdr:row>58</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063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142240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9187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5080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91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94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68580</xdr:rowOff>
    </xdr:from>
    <xdr:to>
      <xdr:col>82</xdr:col>
      <xdr:colOff>158750</xdr:colOff>
      <xdr:row>58</xdr:row>
      <xdr:rowOff>170180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40657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91440</xdr:rowOff>
    </xdr:from>
    <xdr:to>
      <xdr:col>78</xdr:col>
      <xdr:colOff>120650</xdr:colOff>
      <xdr:row>59</xdr:row>
      <xdr:rowOff>21590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6367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66057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66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経常経費を充てる補助費のうち、消防やごみ処理等の住民生活にとって必要不可欠な業務を行う一部事務組合への負担金がその多くを占めている。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今後、ごみ処理施設の更新を控えており、負担金の増加が見込まれるため、効果の薄い補助金を廃止する等歳出を抑制していく必要がある。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152146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637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120142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1748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1270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74422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449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計画的な起債により、ほぼ同水準で推移している。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今後、大型事業として新庁舎建設に係る起債の償還が予定されているものの、償還終了となるものもあり、公債費は令和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年度をピークに徐々に減少する見込み。</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73660</xdr:rowOff>
    </xdr:from>
    <xdr:to>
      <xdr:col>24</xdr:col>
      <xdr:colOff>25400</xdr:colOff>
      <xdr:row>75</xdr:row>
      <xdr:rowOff>85090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9324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59707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85090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928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28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101616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92710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943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22860</xdr:rowOff>
    </xdr:from>
    <xdr:to>
      <xdr:col>24</xdr:col>
      <xdr:colOff>76200</xdr:colOff>
      <xdr:row>75</xdr:row>
      <xdr:rowOff>124460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39387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146067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の増加となり、類似団体の平均値を大幅に上回っている。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類似団体と比較して公債費の比率が少ないことに加え、公債費以外は経常一般財源に対して経常経費が多額となってしまっている。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今後も経費の見直しや計画的な財政運営に取り組み、併せて町税の徴収強化やふるさと納税による自主財源の確保に努める。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153670</xdr:rowOff>
    </xdr:from>
    <xdr:to>
      <xdr:col>82</xdr:col>
      <xdr:colOff>107950</xdr:colOff>
      <xdr:row>79</xdr:row>
      <xdr:rowOff>39370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553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58437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17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77</xdr:row>
      <xdr:rowOff>153670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30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8889</xdr:rowOff>
    </xdr:from>
    <xdr:to>
      <xdr:col>73</xdr:col>
      <xdr:colOff>180975</xdr:colOff>
      <xdr:row>77</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039089"/>
          <a:ext cx="889000" cy="27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31767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8889</xdr:rowOff>
    </xdr:from>
    <xdr:to>
      <xdr:col>69</xdr:col>
      <xdr:colOff>92075</xdr:colOff>
      <xdr:row>77</xdr:row>
      <xdr:rowOff>62230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039089"/>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72389</xdr:rowOff>
    </xdr:from>
    <xdr:to>
      <xdr:col>69</xdr:col>
      <xdr:colOff>142875</xdr:colOff>
      <xdr:row>77</xdr:row>
      <xdr:rowOff>2539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158766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58437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160020</xdr:rowOff>
    </xdr:from>
    <xdr:to>
      <xdr:col>82</xdr:col>
      <xdr:colOff>158750</xdr:colOff>
      <xdr:row>79</xdr:row>
      <xdr:rowOff>90170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132097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102870</xdr:rowOff>
    </xdr:from>
    <xdr:to>
      <xdr:col>78</xdr:col>
      <xdr:colOff>120650</xdr:colOff>
      <xdr:row>78</xdr:row>
      <xdr:rowOff>33020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17797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129540</xdr:rowOff>
    </xdr:from>
    <xdr:to>
      <xdr:col>69</xdr:col>
      <xdr:colOff>142875</xdr:colOff>
      <xdr:row>76</xdr:row>
      <xdr:rowOff>59689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69867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97807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133998</xdr:rowOff>
    </xdr:from>
    <xdr:to>
      <xdr:col>29</xdr:col>
      <xdr:colOff>127000</xdr:colOff>
      <xdr:row>17</xdr:row>
      <xdr:rowOff>139862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96273"/>
          <a:ext cx="647700" cy="5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85406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139862</xdr:rowOff>
    </xdr:from>
    <xdr:to>
      <xdr:col>26</xdr:col>
      <xdr:colOff>50800</xdr:colOff>
      <xdr:row>17</xdr:row>
      <xdr:rowOff>155345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02137"/>
          <a:ext cx="698500" cy="15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57973</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77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155345</xdr:rowOff>
    </xdr:from>
    <xdr:to>
      <xdr:col>22</xdr:col>
      <xdr:colOff>114300</xdr:colOff>
      <xdr:row>18</xdr:row>
      <xdr:rowOff>22492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17620"/>
          <a:ext cx="698500" cy="38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81910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0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22492</xdr:rowOff>
    </xdr:from>
    <xdr:to>
      <xdr:col>18</xdr:col>
      <xdr:colOff>177800</xdr:colOff>
      <xdr:row>18</xdr:row>
      <xdr:rowOff>54402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56217"/>
          <a:ext cx="698500" cy="31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65327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140513</xdr:rowOff>
    </xdr:from>
    <xdr:to>
      <xdr:col>15</xdr:col>
      <xdr:colOff>101600</xdr:colOff>
      <xdr:row>17</xdr:row>
      <xdr:rowOff>70663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80840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0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83198</xdr:rowOff>
    </xdr:from>
    <xdr:to>
      <xdr:col>29</xdr:col>
      <xdr:colOff>177800</xdr:colOff>
      <xdr:row>18</xdr:row>
      <xdr:rowOff>13348</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45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163225</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5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89062</xdr:rowOff>
    </xdr:from>
    <xdr:to>
      <xdr:col>26</xdr:col>
      <xdr:colOff>101600</xdr:colOff>
      <xdr:row>18</xdr:row>
      <xdr:rowOff>19212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51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3989</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37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104545</xdr:rowOff>
    </xdr:from>
    <xdr:to>
      <xdr:col>22</xdr:col>
      <xdr:colOff>165100</xdr:colOff>
      <xdr:row>18</xdr:row>
      <xdr:rowOff>34695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66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19472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5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143142</xdr:rowOff>
    </xdr:from>
    <xdr:to>
      <xdr:col>19</xdr:col>
      <xdr:colOff>38100</xdr:colOff>
      <xdr:row>18</xdr:row>
      <xdr:rowOff>73292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105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58069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9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3602</xdr:rowOff>
    </xdr:from>
    <xdr:to>
      <xdr:col>15</xdr:col>
      <xdr:colOff>101600</xdr:colOff>
      <xdr:row>18</xdr:row>
      <xdr:rowOff>105202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37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89979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22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61620</xdr:rowOff>
    </xdr:from>
    <xdr:to>
      <xdr:col>29</xdr:col>
      <xdr:colOff>127000</xdr:colOff>
      <xdr:row>37</xdr:row>
      <xdr:rowOff>73742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7186320"/>
          <a:ext cx="647700" cy="12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275738</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688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73742</xdr:rowOff>
    </xdr:from>
    <xdr:to>
      <xdr:col>26</xdr:col>
      <xdr:colOff>50800</xdr:colOff>
      <xdr:row>37</xdr:row>
      <xdr:rowOff>87543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7198442"/>
          <a:ext cx="698500" cy="13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246533</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6856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87543</xdr:rowOff>
    </xdr:from>
    <xdr:to>
      <xdr:col>22</xdr:col>
      <xdr:colOff>114300</xdr:colOff>
      <xdr:row>37</xdr:row>
      <xdr:rowOff>120599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7212243"/>
          <a:ext cx="698500" cy="33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264913</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687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120599</xdr:rowOff>
    </xdr:from>
    <xdr:to>
      <xdr:col>18</xdr:col>
      <xdr:colOff>177800</xdr:colOff>
      <xdr:row>37</xdr:row>
      <xdr:rowOff>134172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7245299"/>
          <a:ext cx="698500" cy="13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273531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688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xdr:rowOff>
    </xdr:from>
    <xdr:to>
      <xdr:col>15</xdr:col>
      <xdr:colOff>101600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285618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10820</xdr:rowOff>
    </xdr:from>
    <xdr:to>
      <xdr:col>29</xdr:col>
      <xdr:colOff>177800</xdr:colOff>
      <xdr:row>37</xdr:row>
      <xdr:rowOff>112420</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7135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154347</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710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22942</xdr:rowOff>
    </xdr:from>
    <xdr:to>
      <xdr:col>26</xdr:col>
      <xdr:colOff>101600</xdr:colOff>
      <xdr:row>37</xdr:row>
      <xdr:rowOff>124542</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7147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109319</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7234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36743</xdr:rowOff>
    </xdr:from>
    <xdr:to>
      <xdr:col>22</xdr:col>
      <xdr:colOff>165100</xdr:colOff>
      <xdr:row>37</xdr:row>
      <xdr:rowOff>138343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7161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123120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724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69799</xdr:rowOff>
    </xdr:from>
    <xdr:to>
      <xdr:col>19</xdr:col>
      <xdr:colOff>38100</xdr:colOff>
      <xdr:row>37</xdr:row>
      <xdr:rowOff>171399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194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156176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728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83372</xdr:rowOff>
    </xdr:from>
    <xdr:to>
      <xdr:col>15</xdr:col>
      <xdr:colOff>101600</xdr:colOff>
      <xdr:row>37</xdr:row>
      <xdr:rowOff>184972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208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169749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729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4,001
3,952
15.22
2,864,875
2,669,584
118,734
1,760,169
2,096,643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145193</xdr:rowOff>
    </xdr:from>
    <xdr:to>
      <xdr:col>24</xdr:col>
      <xdr:colOff>63500</xdr:colOff>
      <xdr:row>36</xdr:row>
      <xdr:rowOff>166620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317393"/>
          <a:ext cx="838200" cy="2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129269</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145193</xdr:rowOff>
    </xdr:from>
    <xdr:to>
      <xdr:col>19</xdr:col>
      <xdr:colOff>177800</xdr:colOff>
      <xdr:row>36</xdr:row>
      <xdr:rowOff>166940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17393"/>
          <a:ext cx="889000" cy="2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87798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1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166940</xdr:rowOff>
    </xdr:from>
    <xdr:to>
      <xdr:col>15</xdr:col>
      <xdr:colOff>50800</xdr:colOff>
      <xdr:row>37</xdr:row>
      <xdr:rowOff>37454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39140"/>
          <a:ext cx="889000" cy="4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104665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3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37454</xdr:rowOff>
    </xdr:from>
    <xdr:to>
      <xdr:col>10</xdr:col>
      <xdr:colOff>114300</xdr:colOff>
      <xdr:row>37</xdr:row>
      <xdr:rowOff>100459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81104"/>
          <a:ext cx="889000" cy="6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93360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38141</xdr:rowOff>
    </xdr:from>
    <xdr:to>
      <xdr:col>6</xdr:col>
      <xdr:colOff>38100</xdr:colOff>
      <xdr:row>36</xdr:row>
      <xdr:rowOff>139741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156268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8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115820</xdr:rowOff>
    </xdr:from>
    <xdr:to>
      <xdr:col>24</xdr:col>
      <xdr:colOff>114300</xdr:colOff>
      <xdr:row>37</xdr:row>
      <xdr:rowOff>45970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8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30747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0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94393</xdr:rowOff>
    </xdr:from>
    <xdr:to>
      <xdr:col>20</xdr:col>
      <xdr:colOff>38100</xdr:colOff>
      <xdr:row>37</xdr:row>
      <xdr:rowOff>24543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15670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5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116140</xdr:rowOff>
    </xdr:from>
    <xdr:to>
      <xdr:col>15</xdr:col>
      <xdr:colOff>101600</xdr:colOff>
      <xdr:row>37</xdr:row>
      <xdr:rowOff>46290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37417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8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158104</xdr:rowOff>
    </xdr:from>
    <xdr:to>
      <xdr:col>10</xdr:col>
      <xdr:colOff>165100</xdr:colOff>
      <xdr:row>37</xdr:row>
      <xdr:rowOff>88254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3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79381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42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49659</xdr:rowOff>
    </xdr:from>
    <xdr:to>
      <xdr:col>6</xdr:col>
      <xdr:colOff>38100</xdr:colOff>
      <xdr:row>37</xdr:row>
      <xdr:rowOff>151259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9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142385</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8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112585</xdr:rowOff>
    </xdr:from>
    <xdr:to>
      <xdr:col>24</xdr:col>
      <xdr:colOff>63500</xdr:colOff>
      <xdr:row>57</xdr:row>
      <xdr:rowOff>166802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885235"/>
          <a:ext cx="838200" cy="5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79939</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0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112585</xdr:rowOff>
    </xdr:from>
    <xdr:to>
      <xdr:col>19</xdr:col>
      <xdr:colOff>177800</xdr:colOff>
      <xdr:row>57</xdr:row>
      <xdr:rowOff>152619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85235"/>
          <a:ext cx="889000" cy="4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17775</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44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139010</xdr:rowOff>
    </xdr:from>
    <xdr:to>
      <xdr:col>15</xdr:col>
      <xdr:colOff>50800</xdr:colOff>
      <xdr:row>57</xdr:row>
      <xdr:rowOff>152619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911660"/>
          <a:ext cx="889000" cy="1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34453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46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139010</xdr:rowOff>
    </xdr:from>
    <xdr:to>
      <xdr:col>10</xdr:col>
      <xdr:colOff>114300</xdr:colOff>
      <xdr:row>57</xdr:row>
      <xdr:rowOff>145648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11660"/>
          <a:ext cx="889000" cy="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68583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148205</xdr:rowOff>
    </xdr:from>
    <xdr:to>
      <xdr:col>6</xdr:col>
      <xdr:colOff>38100</xdr:colOff>
      <xdr:row>57</xdr:row>
      <xdr:rowOff>78355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94882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2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116002</xdr:rowOff>
    </xdr:from>
    <xdr:to>
      <xdr:col>24</xdr:col>
      <xdr:colOff>114300</xdr:colOff>
      <xdr:row>58</xdr:row>
      <xdr:rowOff>46152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8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30929</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0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61785</xdr:rowOff>
    </xdr:from>
    <xdr:to>
      <xdr:col>20</xdr:col>
      <xdr:colOff>38100</xdr:colOff>
      <xdr:row>57</xdr:row>
      <xdr:rowOff>163385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154512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2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101819</xdr:rowOff>
    </xdr:from>
    <xdr:to>
      <xdr:col>15</xdr:col>
      <xdr:colOff>101600</xdr:colOff>
      <xdr:row>58</xdr:row>
      <xdr:rowOff>31969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23096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6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88210</xdr:rowOff>
    </xdr:from>
    <xdr:to>
      <xdr:col>10</xdr:col>
      <xdr:colOff>165100</xdr:colOff>
      <xdr:row>58</xdr:row>
      <xdr:rowOff>18360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6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9487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5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94848</xdr:rowOff>
    </xdr:from>
    <xdr:to>
      <xdr:col>6</xdr:col>
      <xdr:colOff>38100</xdr:colOff>
      <xdr:row>58</xdr:row>
      <xdr:rowOff>24998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6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16125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6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60768</xdr:rowOff>
    </xdr:from>
    <xdr:to>
      <xdr:col>24</xdr:col>
      <xdr:colOff>63500</xdr:colOff>
      <xdr:row>79</xdr:row>
      <xdr:rowOff>91117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605318"/>
          <a:ext cx="838200" cy="3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124285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5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59288</xdr:rowOff>
    </xdr:from>
    <xdr:to>
      <xdr:col>19</xdr:col>
      <xdr:colOff>177800</xdr:colOff>
      <xdr:row>79</xdr:row>
      <xdr:rowOff>91117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603838"/>
          <a:ext cx="889000" cy="3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54551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59288</xdr:rowOff>
    </xdr:from>
    <xdr:to>
      <xdr:col>15</xdr:col>
      <xdr:colOff>50800</xdr:colOff>
      <xdr:row>79</xdr:row>
      <xdr:rowOff>88843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603838"/>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58338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0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61889</xdr:rowOff>
    </xdr:from>
    <xdr:to>
      <xdr:col>10</xdr:col>
      <xdr:colOff>114300</xdr:colOff>
      <xdr:row>79</xdr:row>
      <xdr:rowOff>88843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606439"/>
          <a:ext cx="889000" cy="2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40890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14300</xdr:rowOff>
    </xdr:from>
    <xdr:to>
      <xdr:col>6</xdr:col>
      <xdr:colOff>38100</xdr:colOff>
      <xdr:row>78</xdr:row>
      <xdr:rowOff>115900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132427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9968</xdr:rowOff>
    </xdr:from>
    <xdr:to>
      <xdr:col>24</xdr:col>
      <xdr:colOff>114300</xdr:colOff>
      <xdr:row>79</xdr:row>
      <xdr:rowOff>111568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96345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6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40317</xdr:rowOff>
    </xdr:from>
    <xdr:to>
      <xdr:col>20</xdr:col>
      <xdr:colOff>38100</xdr:colOff>
      <xdr:row>79</xdr:row>
      <xdr:rowOff>141917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133044</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67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8488</xdr:rowOff>
    </xdr:from>
    <xdr:to>
      <xdr:col>15</xdr:col>
      <xdr:colOff>101600</xdr:colOff>
      <xdr:row>79</xdr:row>
      <xdr:rowOff>110088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5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101215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4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38043</xdr:rowOff>
    </xdr:from>
    <xdr:to>
      <xdr:col>10</xdr:col>
      <xdr:colOff>165100</xdr:colOff>
      <xdr:row>79</xdr:row>
      <xdr:rowOff>139643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8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130770</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675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11089</xdr:rowOff>
    </xdr:from>
    <xdr:to>
      <xdr:col>6</xdr:col>
      <xdr:colOff>38100</xdr:colOff>
      <xdr:row>79</xdr:row>
      <xdr:rowOff>112689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103816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137185</xdr:rowOff>
    </xdr:from>
    <xdr:to>
      <xdr:col>24</xdr:col>
      <xdr:colOff>63500</xdr:colOff>
      <xdr:row>96</xdr:row>
      <xdr:rowOff>168580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596385"/>
          <a:ext cx="8382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122584</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067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148730</xdr:rowOff>
    </xdr:from>
    <xdr:to>
      <xdr:col>19</xdr:col>
      <xdr:colOff>177800</xdr:colOff>
      <xdr:row>96</xdr:row>
      <xdr:rowOff>137185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436480"/>
          <a:ext cx="889000" cy="15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148730</xdr:rowOff>
    </xdr:from>
    <xdr:to>
      <xdr:col>15</xdr:col>
      <xdr:colOff>50800</xdr:colOff>
      <xdr:row>97</xdr:row>
      <xdr:rowOff>94411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36480"/>
          <a:ext cx="889000" cy="28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65828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01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94411</xdr:rowOff>
    </xdr:from>
    <xdr:to>
      <xdr:col>10</xdr:col>
      <xdr:colOff>114300</xdr:colOff>
      <xdr:row>98</xdr:row>
      <xdr:rowOff>1169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25061"/>
          <a:ext cx="889000" cy="7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148417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33465</xdr:rowOff>
    </xdr:from>
    <xdr:to>
      <xdr:col>6</xdr:col>
      <xdr:colOff>38100</xdr:colOff>
      <xdr:row>96</xdr:row>
      <xdr:rowOff>135065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151592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117780</xdr:rowOff>
    </xdr:from>
    <xdr:to>
      <xdr:col>24</xdr:col>
      <xdr:colOff>114300</xdr:colOff>
      <xdr:row>97</xdr:row>
      <xdr:rowOff>47930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96207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5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86385</xdr:rowOff>
    </xdr:from>
    <xdr:to>
      <xdr:col>20</xdr:col>
      <xdr:colOff>38100</xdr:colOff>
      <xdr:row>97</xdr:row>
      <xdr:rowOff>16535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7662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3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97930</xdr:rowOff>
    </xdr:from>
    <xdr:to>
      <xdr:col>15</xdr:col>
      <xdr:colOff>101600</xdr:colOff>
      <xdr:row>96</xdr:row>
      <xdr:rowOff>28080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19207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47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43611</xdr:rowOff>
    </xdr:from>
    <xdr:to>
      <xdr:col>10</xdr:col>
      <xdr:colOff>165100</xdr:colOff>
      <xdr:row>97</xdr:row>
      <xdr:rowOff>145211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136338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6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121819</xdr:rowOff>
    </xdr:from>
    <xdr:to>
      <xdr:col>6</xdr:col>
      <xdr:colOff>38100</xdr:colOff>
      <xdr:row>98</xdr:row>
      <xdr:rowOff>51969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5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43096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106325</xdr:rowOff>
    </xdr:from>
    <xdr:to>
      <xdr:col>54</xdr:col>
      <xdr:colOff>189865</xdr:colOff>
      <xdr:row>38</xdr:row>
      <xdr:rowOff>16491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078375"/>
          <a:ext cx="1270" cy="1453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20318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16491</xdr:rowOff>
    </xdr:from>
    <xdr:to>
      <xdr:col>55</xdr:col>
      <xdr:colOff>88900</xdr:colOff>
      <xdr:row>38</xdr:row>
      <xdr:rowOff>16491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31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53002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85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106325</xdr:rowOff>
    </xdr:from>
    <xdr:to>
      <xdr:col>55</xdr:col>
      <xdr:colOff>88900</xdr:colOff>
      <xdr:row>29</xdr:row>
      <xdr:rowOff>106325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078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122682</xdr:rowOff>
    </xdr:from>
    <xdr:to>
      <xdr:col>55</xdr:col>
      <xdr:colOff>0</xdr:colOff>
      <xdr:row>37</xdr:row>
      <xdr:rowOff>150702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66332"/>
          <a:ext cx="8382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121995</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51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99118</xdr:rowOff>
    </xdr:from>
    <xdr:to>
      <xdr:col>55</xdr:col>
      <xdr:colOff>50800</xdr:colOff>
      <xdr:row>36</xdr:row>
      <xdr:rowOff>29268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09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122682</xdr:rowOff>
    </xdr:from>
    <xdr:to>
      <xdr:col>50</xdr:col>
      <xdr:colOff>114300</xdr:colOff>
      <xdr:row>38</xdr:row>
      <xdr:rowOff>30073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66332"/>
          <a:ext cx="889000" cy="7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109706</xdr:rowOff>
    </xdr:from>
    <xdr:to>
      <xdr:col>50</xdr:col>
      <xdr:colOff>165100</xdr:colOff>
      <xdr:row>36</xdr:row>
      <xdr:rowOff>39856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1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56383</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88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31115</xdr:rowOff>
    </xdr:from>
    <xdr:to>
      <xdr:col>45</xdr:col>
      <xdr:colOff>177800</xdr:colOff>
      <xdr:row>38</xdr:row>
      <xdr:rowOff>30073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203315"/>
          <a:ext cx="889000" cy="34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169625</xdr:rowOff>
    </xdr:from>
    <xdr:to>
      <xdr:col>46</xdr:col>
      <xdr:colOff>38100</xdr:colOff>
      <xdr:row>36</xdr:row>
      <xdr:rowOff>99775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7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116302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94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31115</xdr:rowOff>
    </xdr:from>
    <xdr:to>
      <xdr:col>41</xdr:col>
      <xdr:colOff>50800</xdr:colOff>
      <xdr:row>38</xdr:row>
      <xdr:rowOff>59171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03315"/>
          <a:ext cx="889000" cy="37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140838</xdr:rowOff>
    </xdr:from>
    <xdr:to>
      <xdr:col>41</xdr:col>
      <xdr:colOff>101600</xdr:colOff>
      <xdr:row>34</xdr:row>
      <xdr:rowOff>70988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79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87515</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57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110950</xdr:rowOff>
    </xdr:from>
    <xdr:to>
      <xdr:col>36</xdr:col>
      <xdr:colOff>165100</xdr:colOff>
      <xdr:row>37</xdr:row>
      <xdr:rowOff>41100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57627</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605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99902</xdr:rowOff>
    </xdr:from>
    <xdr:to>
      <xdr:col>55</xdr:col>
      <xdr:colOff>50800</xdr:colOff>
      <xdr:row>38</xdr:row>
      <xdr:rowOff>30052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14829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5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71882</xdr:rowOff>
    </xdr:from>
    <xdr:to>
      <xdr:col>50</xdr:col>
      <xdr:colOff>165100</xdr:colOff>
      <xdr:row>38</xdr:row>
      <xdr:rowOff>2032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1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164609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150723</xdr:rowOff>
    </xdr:from>
    <xdr:to>
      <xdr:col>46</xdr:col>
      <xdr:colOff>38100</xdr:colOff>
      <xdr:row>38</xdr:row>
      <xdr:rowOff>80873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72000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8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151765</xdr:rowOff>
    </xdr:from>
    <xdr:to>
      <xdr:col>41</xdr:col>
      <xdr:colOff>101600</xdr:colOff>
      <xdr:row>36</xdr:row>
      <xdr:rowOff>81915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73042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624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8371</xdr:rowOff>
    </xdr:from>
    <xdr:to>
      <xdr:col>36</xdr:col>
      <xdr:colOff>165100</xdr:colOff>
      <xdr:row>38</xdr:row>
      <xdr:rowOff>109971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101098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41995</xdr:rowOff>
    </xdr:from>
    <xdr:to>
      <xdr:col>55</xdr:col>
      <xdr:colOff>0</xdr:colOff>
      <xdr:row>58</xdr:row>
      <xdr:rowOff>131635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986095"/>
          <a:ext cx="838200" cy="8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105623</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706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41995</xdr:rowOff>
    </xdr:from>
    <xdr:to>
      <xdr:col>50</xdr:col>
      <xdr:colOff>114300</xdr:colOff>
      <xdr:row>58</xdr:row>
      <xdr:rowOff>163085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986095"/>
          <a:ext cx="889000" cy="12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34838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63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163085</xdr:rowOff>
    </xdr:from>
    <xdr:to>
      <xdr:col>45</xdr:col>
      <xdr:colOff>177800</xdr:colOff>
      <xdr:row>58</xdr:row>
      <xdr:rowOff>164601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10107185"/>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149848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164601</xdr:rowOff>
    </xdr:from>
    <xdr:to>
      <xdr:col>41</xdr:col>
      <xdr:colOff>50800</xdr:colOff>
      <xdr:row>59</xdr:row>
      <xdr:rowOff>6598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10108701"/>
          <a:ext cx="889000" cy="1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50694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103343</xdr:rowOff>
    </xdr:from>
    <xdr:to>
      <xdr:col>36</xdr:col>
      <xdr:colOff>165100</xdr:colOff>
      <xdr:row>58</xdr:row>
      <xdr:rowOff>33493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50020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65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80835</xdr:rowOff>
    </xdr:from>
    <xdr:to>
      <xdr:col>55</xdr:col>
      <xdr:colOff>50800</xdr:colOff>
      <xdr:row>59</xdr:row>
      <xdr:rowOff>10985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2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167212</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3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162645</xdr:rowOff>
    </xdr:from>
    <xdr:to>
      <xdr:col>50</xdr:col>
      <xdr:colOff>165100</xdr:colOff>
      <xdr:row>58</xdr:row>
      <xdr:rowOff>92795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83922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1002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112285</xdr:rowOff>
    </xdr:from>
    <xdr:to>
      <xdr:col>46</xdr:col>
      <xdr:colOff>38100</xdr:colOff>
      <xdr:row>59</xdr:row>
      <xdr:rowOff>42435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33562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14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113801</xdr:rowOff>
    </xdr:from>
    <xdr:to>
      <xdr:col>41</xdr:col>
      <xdr:colOff>101600</xdr:colOff>
      <xdr:row>59</xdr:row>
      <xdr:rowOff>43951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1005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35078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1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127248</xdr:rowOff>
    </xdr:from>
    <xdr:to>
      <xdr:col>36</xdr:col>
      <xdr:colOff>165100</xdr:colOff>
      <xdr:row>59</xdr:row>
      <xdr:rowOff>57398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7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48525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43520</xdr:rowOff>
    </xdr:from>
    <xdr:to>
      <xdr:col>55</xdr:col>
      <xdr:colOff>0</xdr:colOff>
      <xdr:row>79</xdr:row>
      <xdr:rowOff>43934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88070"/>
          <a:ext cx="8382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167519</xdr:rowOff>
    </xdr:from>
    <xdr:ext cx="599010"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97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4573</xdr:rowOff>
    </xdr:from>
    <xdr:to>
      <xdr:col>50</xdr:col>
      <xdr:colOff>114300</xdr:colOff>
      <xdr:row>79</xdr:row>
      <xdr:rowOff>43520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49123"/>
          <a:ext cx="889000" cy="3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74458</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39795" y="1310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4573</xdr:rowOff>
    </xdr:from>
    <xdr:to>
      <xdr:col>45</xdr:col>
      <xdr:colOff>177800</xdr:colOff>
      <xdr:row>79</xdr:row>
      <xdr:rowOff>19024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49123"/>
          <a:ext cx="8890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53134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50795" y="130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19024</xdr:rowOff>
    </xdr:from>
    <xdr:to>
      <xdr:col>41</xdr:col>
      <xdr:colOff>50800</xdr:colOff>
      <xdr:row>79</xdr:row>
      <xdr:rowOff>40380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63574"/>
          <a:ext cx="889000" cy="2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20227</xdr:rowOff>
    </xdr:from>
    <xdr:to>
      <xdr:col>41</xdr:col>
      <xdr:colOff>101600</xdr:colOff>
      <xdr:row>78</xdr:row>
      <xdr:rowOff>121827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138354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6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24208</xdr:rowOff>
    </xdr:from>
    <xdr:to>
      <xdr:col>36</xdr:col>
      <xdr:colOff>165100</xdr:colOff>
      <xdr:row>78</xdr:row>
      <xdr:rowOff>125808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142335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164584</xdr:rowOff>
    </xdr:from>
    <xdr:to>
      <xdr:col>55</xdr:col>
      <xdr:colOff>50800</xdr:colOff>
      <xdr:row>79</xdr:row>
      <xdr:rowOff>94734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3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79511</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52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164170</xdr:rowOff>
    </xdr:from>
    <xdr:to>
      <xdr:col>50</xdr:col>
      <xdr:colOff>165100</xdr:colOff>
      <xdr:row>79</xdr:row>
      <xdr:rowOff>94320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3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85447</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50017" y="13629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125223</xdr:rowOff>
    </xdr:from>
    <xdr:to>
      <xdr:col>46</xdr:col>
      <xdr:colOff>38100</xdr:colOff>
      <xdr:row>79</xdr:row>
      <xdr:rowOff>55373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46500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5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139674</xdr:rowOff>
    </xdr:from>
    <xdr:to>
      <xdr:col>41</xdr:col>
      <xdr:colOff>101600</xdr:colOff>
      <xdr:row>79</xdr:row>
      <xdr:rowOff>69824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1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60951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60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161030</xdr:rowOff>
    </xdr:from>
    <xdr:to>
      <xdr:col>36</xdr:col>
      <xdr:colOff>165100</xdr:colOff>
      <xdr:row>79</xdr:row>
      <xdr:rowOff>91180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82307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2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122027</xdr:rowOff>
    </xdr:from>
    <xdr:to>
      <xdr:col>55</xdr:col>
      <xdr:colOff>0</xdr:colOff>
      <xdr:row>98</xdr:row>
      <xdr:rowOff>55614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752677"/>
          <a:ext cx="838200" cy="10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170353</xdr:rowOff>
    </xdr:from>
    <xdr:ext cx="599010"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29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122027</xdr:rowOff>
    </xdr:from>
    <xdr:to>
      <xdr:col>50</xdr:col>
      <xdr:colOff>114300</xdr:colOff>
      <xdr:row>98</xdr:row>
      <xdr:rowOff>143672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752677"/>
          <a:ext cx="889000" cy="19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93515</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89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116084</xdr:rowOff>
    </xdr:from>
    <xdr:to>
      <xdr:col>45</xdr:col>
      <xdr:colOff>177800</xdr:colOff>
      <xdr:row>98</xdr:row>
      <xdr:rowOff>143672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918184"/>
          <a:ext cx="889000" cy="2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42504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50795" y="1650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116084</xdr:rowOff>
    </xdr:from>
    <xdr:to>
      <xdr:col>41</xdr:col>
      <xdr:colOff>50800</xdr:colOff>
      <xdr:row>98</xdr:row>
      <xdr:rowOff>136280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918184"/>
          <a:ext cx="889000" cy="2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81112</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54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123165</xdr:rowOff>
    </xdr:from>
    <xdr:to>
      <xdr:col>36</xdr:col>
      <xdr:colOff>165100</xdr:colOff>
      <xdr:row>98</xdr:row>
      <xdr:rowOff>53315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69842</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52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4814</xdr:rowOff>
    </xdr:from>
    <xdr:to>
      <xdr:col>55</xdr:col>
      <xdr:colOff>50800</xdr:colOff>
      <xdr:row>98</xdr:row>
      <xdr:rowOff>106414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154691</xdr:rowOff>
    </xdr:from>
    <xdr:ext cx="599010"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8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71227</xdr:rowOff>
    </xdr:from>
    <xdr:to>
      <xdr:col>50</xdr:col>
      <xdr:colOff>165100</xdr:colOff>
      <xdr:row>98</xdr:row>
      <xdr:rowOff>1377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0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17904</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39795" y="1647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92872</xdr:rowOff>
    </xdr:from>
    <xdr:to>
      <xdr:col>46</xdr:col>
      <xdr:colOff>38100</xdr:colOff>
      <xdr:row>99</xdr:row>
      <xdr:rowOff>23022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9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14149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65284</xdr:rowOff>
    </xdr:from>
    <xdr:to>
      <xdr:col>41</xdr:col>
      <xdr:colOff>101600</xdr:colOff>
      <xdr:row>98</xdr:row>
      <xdr:rowOff>166884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158011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96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85480</xdr:rowOff>
    </xdr:from>
    <xdr:to>
      <xdr:col>36</xdr:col>
      <xdr:colOff>165100</xdr:colOff>
      <xdr:row>99</xdr:row>
      <xdr:rowOff>15630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8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6757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8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116904</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59045</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4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60093</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4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116038</xdr:rowOff>
    </xdr:from>
    <xdr:to>
      <xdr:col>72</xdr:col>
      <xdr:colOff>38100</xdr:colOff>
      <xdr:row>39</xdr:row>
      <xdr:rowOff>46188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62715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2189</xdr:rowOff>
    </xdr:from>
    <xdr:to>
      <xdr:col>67</xdr:col>
      <xdr:colOff>101600</xdr:colOff>
      <xdr:row>39</xdr:row>
      <xdr:rowOff>103789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120316</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47111" y="64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27370</xdr:rowOff>
    </xdr:from>
    <xdr:to>
      <xdr:col>85</xdr:col>
      <xdr:colOff>127000</xdr:colOff>
      <xdr:row>78</xdr:row>
      <xdr:rowOff>27784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400470"/>
          <a:ext cx="8382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105059</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63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27370</xdr:rowOff>
    </xdr:from>
    <xdr:to>
      <xdr:col>81</xdr:col>
      <xdr:colOff>50800</xdr:colOff>
      <xdr:row>78</xdr:row>
      <xdr:rowOff>30936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400470"/>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86372</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94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30936</xdr:rowOff>
    </xdr:from>
    <xdr:to>
      <xdr:col>76</xdr:col>
      <xdr:colOff>114300</xdr:colOff>
      <xdr:row>78</xdr:row>
      <xdr:rowOff>38661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404036"/>
          <a:ext cx="889000" cy="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90466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294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38661</xdr:rowOff>
    </xdr:from>
    <xdr:to>
      <xdr:col>71</xdr:col>
      <xdr:colOff>177800</xdr:colOff>
      <xdr:row>78</xdr:row>
      <xdr:rowOff>43331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411761"/>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97091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169298</xdr:rowOff>
    </xdr:from>
    <xdr:to>
      <xdr:col>67</xdr:col>
      <xdr:colOff>101600</xdr:colOff>
      <xdr:row>77</xdr:row>
      <xdr:rowOff>99448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115975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148434</xdr:rowOff>
    </xdr:from>
    <xdr:to>
      <xdr:col>85</xdr:col>
      <xdr:colOff>177800</xdr:colOff>
      <xdr:row>78</xdr:row>
      <xdr:rowOff>78584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5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63361</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6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148020</xdr:rowOff>
    </xdr:from>
    <xdr:to>
      <xdr:col>81</xdr:col>
      <xdr:colOff>101600</xdr:colOff>
      <xdr:row>78</xdr:row>
      <xdr:rowOff>78170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3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69297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4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151586</xdr:rowOff>
    </xdr:from>
    <xdr:to>
      <xdr:col>76</xdr:col>
      <xdr:colOff>165100</xdr:colOff>
      <xdr:row>78</xdr:row>
      <xdr:rowOff>81736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5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72863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44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159311</xdr:rowOff>
    </xdr:from>
    <xdr:to>
      <xdr:col>72</xdr:col>
      <xdr:colOff>38100</xdr:colOff>
      <xdr:row>78</xdr:row>
      <xdr:rowOff>89461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6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80588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45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163981</xdr:rowOff>
    </xdr:from>
    <xdr:to>
      <xdr:col>67</xdr:col>
      <xdr:colOff>101600</xdr:colOff>
      <xdr:row>78</xdr:row>
      <xdr:rowOff>94131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6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85258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45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91780</xdr:rowOff>
    </xdr:from>
    <xdr:to>
      <xdr:col>85</xdr:col>
      <xdr:colOff>127000</xdr:colOff>
      <xdr:row>98</xdr:row>
      <xdr:rowOff>135382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93880"/>
          <a:ext cx="838200" cy="4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4404</xdr:rowOff>
    </xdr:from>
    <xdr:ext cx="599010"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63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151030</xdr:rowOff>
    </xdr:from>
    <xdr:to>
      <xdr:col>81</xdr:col>
      <xdr:colOff>50800</xdr:colOff>
      <xdr:row>98</xdr:row>
      <xdr:rowOff>91780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81680"/>
          <a:ext cx="889000" cy="11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138513</xdr:rowOff>
    </xdr:from>
    <xdr:ext cx="59901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181795" y="1625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151030</xdr:rowOff>
    </xdr:from>
    <xdr:to>
      <xdr:col>76</xdr:col>
      <xdr:colOff>114300</xdr:colOff>
      <xdr:row>98</xdr:row>
      <xdr:rowOff>26484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81680"/>
          <a:ext cx="889000" cy="4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70265</xdr:rowOff>
    </xdr:from>
    <xdr:ext cx="59901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292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26484</xdr:rowOff>
    </xdr:from>
    <xdr:to>
      <xdr:col>71</xdr:col>
      <xdr:colOff>177800</xdr:colOff>
      <xdr:row>98</xdr:row>
      <xdr:rowOff>125095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28584"/>
          <a:ext cx="889000" cy="9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113118</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132335</xdr:rowOff>
    </xdr:from>
    <xdr:to>
      <xdr:col>67</xdr:col>
      <xdr:colOff>101600</xdr:colOff>
      <xdr:row>98</xdr:row>
      <xdr:rowOff>62485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79012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84582</xdr:rowOff>
    </xdr:from>
    <xdr:to>
      <xdr:col>85</xdr:col>
      <xdr:colOff>177800</xdr:colOff>
      <xdr:row>99</xdr:row>
      <xdr:rowOff>14732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8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170959</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0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40980</xdr:rowOff>
    </xdr:from>
    <xdr:to>
      <xdr:col>81</xdr:col>
      <xdr:colOff>101600</xdr:colOff>
      <xdr:row>98</xdr:row>
      <xdr:rowOff>142580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4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133707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93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100230</xdr:rowOff>
    </xdr:from>
    <xdr:to>
      <xdr:col>76</xdr:col>
      <xdr:colOff>165100</xdr:colOff>
      <xdr:row>98</xdr:row>
      <xdr:rowOff>30380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21507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2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147134</xdr:rowOff>
    </xdr:from>
    <xdr:to>
      <xdr:col>72</xdr:col>
      <xdr:colOff>38100</xdr:colOff>
      <xdr:row>98</xdr:row>
      <xdr:rowOff>77284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7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68411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7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74295</xdr:rowOff>
    </xdr:from>
    <xdr:to>
      <xdr:col>67</xdr:col>
      <xdr:colOff>101600</xdr:colOff>
      <xdr:row>99</xdr:row>
      <xdr:rowOff>4445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7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167022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6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168074</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34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164508</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36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78659</xdr:rowOff>
    </xdr:from>
    <xdr:to>
      <xdr:col>98</xdr:col>
      <xdr:colOff>38100</xdr:colOff>
      <xdr:row>39</xdr:row>
      <xdr:rowOff>8809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9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25336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36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98815</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00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76725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67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64586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10568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10193</xdr:rowOff>
    </xdr:from>
    <xdr:to>
      <xdr:col>98</xdr:col>
      <xdr:colOff>38100</xdr:colOff>
      <xdr:row>57</xdr:row>
      <xdr:rowOff>111793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128320</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389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109448</xdr:rowOff>
    </xdr:from>
    <xdr:to>
      <xdr:col>116</xdr:col>
      <xdr:colOff>63500</xdr:colOff>
      <xdr:row>76</xdr:row>
      <xdr:rowOff>143828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139648"/>
          <a:ext cx="838200" cy="3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163395</xdr:rowOff>
    </xdr:from>
    <xdr:ext cx="599010"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850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143828</xdr:rowOff>
    </xdr:from>
    <xdr:to>
      <xdr:col>111</xdr:col>
      <xdr:colOff>177800</xdr:colOff>
      <xdr:row>76</xdr:row>
      <xdr:rowOff>145895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174028"/>
          <a:ext cx="889000" cy="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50363</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23795" y="1273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145895</xdr:rowOff>
    </xdr:from>
    <xdr:to>
      <xdr:col>107</xdr:col>
      <xdr:colOff>50800</xdr:colOff>
      <xdr:row>76</xdr:row>
      <xdr:rowOff>149347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176095"/>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67723</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34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149347</xdr:rowOff>
    </xdr:from>
    <xdr:to>
      <xdr:col>102</xdr:col>
      <xdr:colOff>114300</xdr:colOff>
      <xdr:row>76</xdr:row>
      <xdr:rowOff>151930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179547"/>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48424</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45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111810</xdr:rowOff>
    </xdr:from>
    <xdr:to>
      <xdr:col>98</xdr:col>
      <xdr:colOff>38100</xdr:colOff>
      <xdr:row>76</xdr:row>
      <xdr:rowOff>41960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58487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56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58648</xdr:rowOff>
    </xdr:from>
    <xdr:to>
      <xdr:col>116</xdr:col>
      <xdr:colOff>114300</xdr:colOff>
      <xdr:row>76</xdr:row>
      <xdr:rowOff>160248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0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37075</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06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93028</xdr:rowOff>
    </xdr:from>
    <xdr:to>
      <xdr:col>112</xdr:col>
      <xdr:colOff>38100</xdr:colOff>
      <xdr:row>77</xdr:row>
      <xdr:rowOff>23178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1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14305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2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95095</xdr:rowOff>
    </xdr:from>
    <xdr:to>
      <xdr:col>107</xdr:col>
      <xdr:colOff>101600</xdr:colOff>
      <xdr:row>77</xdr:row>
      <xdr:rowOff>25245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1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16372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1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98547</xdr:rowOff>
    </xdr:from>
    <xdr:to>
      <xdr:col>102</xdr:col>
      <xdr:colOff>165100</xdr:colOff>
      <xdr:row>77</xdr:row>
      <xdr:rowOff>28697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1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19824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22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101130</xdr:rowOff>
    </xdr:from>
    <xdr:to>
      <xdr:col>98</xdr:col>
      <xdr:colOff>38100</xdr:colOff>
      <xdr:row>77</xdr:row>
      <xdr:rowOff>31280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1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22407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667,229</a:t>
          </a:r>
          <a:r>
            <a:rPr kumimoji="1" lang="ja-JP" altLang="en-US" sz="1300">
              <a:latin typeface="ＭＳ Ｐゴシック" panose="020B0600070205080204" pitchFamily="50" charset="-128"/>
              <a:ea typeface="ＭＳ Ｐゴシック" panose="020B0600070205080204" pitchFamily="50" charset="-128"/>
            </a:rPr>
            <a:t>円となっており、全ての性質別歳出で類似団体平均を下回っている。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普通建設事業費については、新庁舎建設の中間年度のため、前年度よりも減少しているが、令和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年度に更に増加する見込みである。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新庁舎建設により基金の取り崩しが続いたため、今後は、公共施設の長寿命化及び大規模改修等に備えて積立金の額を増加していく必要がある。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また、繰出金については徐々に増加傾向にあるため、今後他会計の事業の見直しを行い健全な財政運営を図っていく必要がある。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4,001
3,952
15.22
2,864,875
2,669,584
118,734
1,760,169
2,096,643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76864</xdr:rowOff>
    </xdr:from>
    <xdr:to>
      <xdr:col>24</xdr:col>
      <xdr:colOff>63500</xdr:colOff>
      <xdr:row>38</xdr:row>
      <xdr:rowOff>82721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591964"/>
          <a:ext cx="838200" cy="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133294</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134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82721</xdr:rowOff>
    </xdr:from>
    <xdr:to>
      <xdr:col>19</xdr:col>
      <xdr:colOff>177800</xdr:colOff>
      <xdr:row>38</xdr:row>
      <xdr:rowOff>84265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597821"/>
          <a:ext cx="8890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101099</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10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84265</xdr:rowOff>
    </xdr:from>
    <xdr:to>
      <xdr:col>15</xdr:col>
      <xdr:colOff>50800</xdr:colOff>
      <xdr:row>38</xdr:row>
      <xdr:rowOff>96695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599365"/>
          <a:ext cx="889000" cy="1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121788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1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86608</xdr:rowOff>
    </xdr:from>
    <xdr:to>
      <xdr:col>10</xdr:col>
      <xdr:colOff>114300</xdr:colOff>
      <xdr:row>38</xdr:row>
      <xdr:rowOff>96695</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601708"/>
          <a:ext cx="889000" cy="1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81040</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117875</xdr:rowOff>
    </xdr:from>
    <xdr:to>
      <xdr:col>6</xdr:col>
      <xdr:colOff>38100</xdr:colOff>
      <xdr:row>37</xdr:row>
      <xdr:rowOff>48025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64552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0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26064</xdr:rowOff>
    </xdr:from>
    <xdr:to>
      <xdr:col>24</xdr:col>
      <xdr:colOff>114300</xdr:colOff>
      <xdr:row>38</xdr:row>
      <xdr:rowOff>127664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54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112441</xdr:rowOff>
    </xdr:from>
    <xdr:ext cx="469744"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45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31921</xdr:rowOff>
    </xdr:from>
    <xdr:to>
      <xdr:col>20</xdr:col>
      <xdr:colOff>38100</xdr:colOff>
      <xdr:row>38</xdr:row>
      <xdr:rowOff>133521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5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124648</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62428" y="663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33465</xdr:rowOff>
    </xdr:from>
    <xdr:to>
      <xdr:col>15</xdr:col>
      <xdr:colOff>101600</xdr:colOff>
      <xdr:row>38</xdr:row>
      <xdr:rowOff>135065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5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126192</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73428" y="664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45895</xdr:rowOff>
    </xdr:from>
    <xdr:to>
      <xdr:col>10</xdr:col>
      <xdr:colOff>165100</xdr:colOff>
      <xdr:row>38</xdr:row>
      <xdr:rowOff>147495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5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138622</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84428" y="665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35808</xdr:rowOff>
    </xdr:from>
    <xdr:to>
      <xdr:col>6</xdr:col>
      <xdr:colOff>38100</xdr:colOff>
      <xdr:row>38</xdr:row>
      <xdr:rowOff>137408</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5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128535</xdr:rowOff>
    </xdr:from>
    <xdr:ext cx="469744"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95428" y="664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7714</xdr:rowOff>
    </xdr:from>
    <xdr:to>
      <xdr:col>24</xdr:col>
      <xdr:colOff>63500</xdr:colOff>
      <xdr:row>57</xdr:row>
      <xdr:rowOff>165377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780364"/>
          <a:ext cx="838200" cy="15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101190</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30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7714</xdr:rowOff>
    </xdr:from>
    <xdr:to>
      <xdr:col>19</xdr:col>
      <xdr:colOff>177800</xdr:colOff>
      <xdr:row>57</xdr:row>
      <xdr:rowOff>144285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780364"/>
          <a:ext cx="889000" cy="13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118439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37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108022</xdr:rowOff>
    </xdr:from>
    <xdr:to>
      <xdr:col>15</xdr:col>
      <xdr:colOff>50800</xdr:colOff>
      <xdr:row>57</xdr:row>
      <xdr:rowOff>144285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880672"/>
          <a:ext cx="889000" cy="3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92305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35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108022</xdr:rowOff>
    </xdr:from>
    <xdr:to>
      <xdr:col>10</xdr:col>
      <xdr:colOff>114300</xdr:colOff>
      <xdr:row>58</xdr:row>
      <xdr:rowOff>79493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80672"/>
          <a:ext cx="889000" cy="14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88333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27579</xdr:rowOff>
    </xdr:from>
    <xdr:to>
      <xdr:col>6</xdr:col>
      <xdr:colOff>38100</xdr:colOff>
      <xdr:row>57</xdr:row>
      <xdr:rowOff>129179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145706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57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114577</xdr:rowOff>
    </xdr:from>
    <xdr:to>
      <xdr:col>24</xdr:col>
      <xdr:colOff>114300</xdr:colOff>
      <xdr:row>58</xdr:row>
      <xdr:rowOff>44727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8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29504</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128364</xdr:rowOff>
    </xdr:from>
    <xdr:to>
      <xdr:col>20</xdr:col>
      <xdr:colOff>38100</xdr:colOff>
      <xdr:row>57</xdr:row>
      <xdr:rowOff>58514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2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49641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82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93485</xdr:rowOff>
    </xdr:from>
    <xdr:to>
      <xdr:col>15</xdr:col>
      <xdr:colOff>101600</xdr:colOff>
      <xdr:row>58</xdr:row>
      <xdr:rowOff>23635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6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14762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95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57222</xdr:rowOff>
    </xdr:from>
    <xdr:to>
      <xdr:col>10</xdr:col>
      <xdr:colOff>165100</xdr:colOff>
      <xdr:row>57</xdr:row>
      <xdr:rowOff>158822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2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149949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92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28693</xdr:rowOff>
    </xdr:from>
    <xdr:to>
      <xdr:col>6</xdr:col>
      <xdr:colOff>38100</xdr:colOff>
      <xdr:row>58</xdr:row>
      <xdr:rowOff>130293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121420</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1006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7725</xdr:rowOff>
    </xdr:from>
    <xdr:to>
      <xdr:col>24</xdr:col>
      <xdr:colOff>63500</xdr:colOff>
      <xdr:row>77</xdr:row>
      <xdr:rowOff>23695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09375"/>
          <a:ext cx="8382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140366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56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464</xdr:rowOff>
    </xdr:from>
    <xdr:to>
      <xdr:col>19</xdr:col>
      <xdr:colOff>177800</xdr:colOff>
      <xdr:row>77</xdr:row>
      <xdr:rowOff>23695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02114"/>
          <a:ext cx="889000" cy="2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8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167379</xdr:rowOff>
    </xdr:from>
    <xdr:to>
      <xdr:col>15</xdr:col>
      <xdr:colOff>50800</xdr:colOff>
      <xdr:row>77</xdr:row>
      <xdr:rowOff>464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197579"/>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44456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167379</xdr:rowOff>
    </xdr:from>
    <xdr:to>
      <xdr:col>10</xdr:col>
      <xdr:colOff>114300</xdr:colOff>
      <xdr:row>77</xdr:row>
      <xdr:rowOff>170383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97579"/>
          <a:ext cx="889000" cy="17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155231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123496</xdr:rowOff>
    </xdr:from>
    <xdr:to>
      <xdr:col>6</xdr:col>
      <xdr:colOff>38100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70173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128375</xdr:rowOff>
    </xdr:from>
    <xdr:to>
      <xdr:col>24</xdr:col>
      <xdr:colOff>114300</xdr:colOff>
      <xdr:row>77</xdr:row>
      <xdr:rowOff>58525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5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43302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7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144345</xdr:rowOff>
    </xdr:from>
    <xdr:to>
      <xdr:col>20</xdr:col>
      <xdr:colOff>38100</xdr:colOff>
      <xdr:row>77</xdr:row>
      <xdr:rowOff>74495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65622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6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121114</xdr:rowOff>
    </xdr:from>
    <xdr:to>
      <xdr:col>15</xdr:col>
      <xdr:colOff>101600</xdr:colOff>
      <xdr:row>77</xdr:row>
      <xdr:rowOff>51264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5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42391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4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116579</xdr:rowOff>
    </xdr:from>
    <xdr:to>
      <xdr:col>10</xdr:col>
      <xdr:colOff>165100</xdr:colOff>
      <xdr:row>77</xdr:row>
      <xdr:rowOff>46729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37856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3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119583</xdr:rowOff>
    </xdr:from>
    <xdr:to>
      <xdr:col>6</xdr:col>
      <xdr:colOff>38100</xdr:colOff>
      <xdr:row>78</xdr:row>
      <xdr:rowOff>49733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40860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1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46134</xdr:rowOff>
    </xdr:from>
    <xdr:to>
      <xdr:col>24</xdr:col>
      <xdr:colOff>63500</xdr:colOff>
      <xdr:row>98</xdr:row>
      <xdr:rowOff>87877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48234"/>
          <a:ext cx="838200" cy="4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8403</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7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46134</xdr:rowOff>
    </xdr:from>
    <xdr:to>
      <xdr:col>19</xdr:col>
      <xdr:colOff>177800</xdr:colOff>
      <xdr:row>98</xdr:row>
      <xdr:rowOff>64647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48234"/>
          <a:ext cx="889000" cy="1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161576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4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64647</xdr:rowOff>
    </xdr:from>
    <xdr:to>
      <xdr:col>15</xdr:col>
      <xdr:colOff>50800</xdr:colOff>
      <xdr:row>98</xdr:row>
      <xdr:rowOff>104163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66747"/>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91065</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104163</xdr:rowOff>
    </xdr:from>
    <xdr:to>
      <xdr:col>10</xdr:col>
      <xdr:colOff>114300</xdr:colOff>
      <xdr:row>98</xdr:row>
      <xdr:rowOff>125543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06263"/>
          <a:ext cx="889000" cy="2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160233</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4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88410</xdr:rowOff>
    </xdr:from>
    <xdr:to>
      <xdr:col>6</xdr:col>
      <xdr:colOff>38100</xdr:colOff>
      <xdr:row>98</xdr:row>
      <xdr:rowOff>18560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1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35087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9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37077</xdr:rowOff>
    </xdr:from>
    <xdr:to>
      <xdr:col>24</xdr:col>
      <xdr:colOff>114300</xdr:colOff>
      <xdr:row>98</xdr:row>
      <xdr:rowOff>138677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3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123454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5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166784</xdr:rowOff>
    </xdr:from>
    <xdr:to>
      <xdr:col>20</xdr:col>
      <xdr:colOff>38100</xdr:colOff>
      <xdr:row>98</xdr:row>
      <xdr:rowOff>96934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88061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9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13847</xdr:rowOff>
    </xdr:from>
    <xdr:to>
      <xdr:col>15</xdr:col>
      <xdr:colOff>101600</xdr:colOff>
      <xdr:row>98</xdr:row>
      <xdr:rowOff>115447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106574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53363</xdr:rowOff>
    </xdr:from>
    <xdr:to>
      <xdr:col>10</xdr:col>
      <xdr:colOff>165100</xdr:colOff>
      <xdr:row>98</xdr:row>
      <xdr:rowOff>154963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146090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4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74743</xdr:rowOff>
    </xdr:from>
    <xdr:to>
      <xdr:col>6</xdr:col>
      <xdr:colOff>38100</xdr:colOff>
      <xdr:row>99</xdr:row>
      <xdr:rowOff>4893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7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167470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6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79773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100982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27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9415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123588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31877</xdr:rowOff>
    </xdr:from>
    <xdr:to>
      <xdr:col>36</xdr:col>
      <xdr:colOff>165100</xdr:colOff>
      <xdr:row>38</xdr:row>
      <xdr:rowOff>133477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150004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58251</xdr:rowOff>
    </xdr:from>
    <xdr:to>
      <xdr:col>55</xdr:col>
      <xdr:colOff>0</xdr:colOff>
      <xdr:row>59</xdr:row>
      <xdr:rowOff>86554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173801"/>
          <a:ext cx="8382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42931</xdr:rowOff>
    </xdr:from>
    <xdr:ext cx="599010"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5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58251</xdr:rowOff>
    </xdr:from>
    <xdr:to>
      <xdr:col>50</xdr:col>
      <xdr:colOff>114300</xdr:colOff>
      <xdr:row>59</xdr:row>
      <xdr:rowOff>75945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73801"/>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111415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39795" y="97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75945</xdr:rowOff>
    </xdr:from>
    <xdr:to>
      <xdr:col>45</xdr:col>
      <xdr:colOff>177800</xdr:colOff>
      <xdr:row>59</xdr:row>
      <xdr:rowOff>81910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191495"/>
          <a:ext cx="889000" cy="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82683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50795" y="96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80878</xdr:rowOff>
    </xdr:from>
    <xdr:to>
      <xdr:col>41</xdr:col>
      <xdr:colOff>50800</xdr:colOff>
      <xdr:row>59</xdr:row>
      <xdr:rowOff>81910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196428"/>
          <a:ext cx="889000" cy="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259</xdr:rowOff>
    </xdr:from>
    <xdr:to>
      <xdr:col>41</xdr:col>
      <xdr:colOff>101600</xdr:colOff>
      <xdr:row>58</xdr:row>
      <xdr:rowOff>101859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4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118386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61795" y="971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24826</xdr:rowOff>
    </xdr:from>
    <xdr:to>
      <xdr:col>36</xdr:col>
      <xdr:colOff>165100</xdr:colOff>
      <xdr:row>58</xdr:row>
      <xdr:rowOff>126426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142953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72795" y="974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35754</xdr:rowOff>
    </xdr:from>
    <xdr:to>
      <xdr:col>55</xdr:col>
      <xdr:colOff>50800</xdr:colOff>
      <xdr:row>59</xdr:row>
      <xdr:rowOff>137354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15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122131</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1006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7451</xdr:rowOff>
    </xdr:from>
    <xdr:to>
      <xdr:col>50</xdr:col>
      <xdr:colOff>165100</xdr:colOff>
      <xdr:row>59</xdr:row>
      <xdr:rowOff>109051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12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100178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1021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25145</xdr:rowOff>
    </xdr:from>
    <xdr:to>
      <xdr:col>46</xdr:col>
      <xdr:colOff>38100</xdr:colOff>
      <xdr:row>59</xdr:row>
      <xdr:rowOff>126745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14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117872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1023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31110</xdr:rowOff>
    </xdr:from>
    <xdr:to>
      <xdr:col>41</xdr:col>
      <xdr:colOff>101600</xdr:colOff>
      <xdr:row>59</xdr:row>
      <xdr:rowOff>132710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1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123837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1023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30078</xdr:rowOff>
    </xdr:from>
    <xdr:to>
      <xdr:col>36</xdr:col>
      <xdr:colOff>165100</xdr:colOff>
      <xdr:row>59</xdr:row>
      <xdr:rowOff>131678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14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122805</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1023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27271</xdr:rowOff>
    </xdr:from>
    <xdr:to>
      <xdr:col>55</xdr:col>
      <xdr:colOff>0</xdr:colOff>
      <xdr:row>79</xdr:row>
      <xdr:rowOff>27760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571821"/>
          <a:ext cx="8382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86267</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8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24529</xdr:rowOff>
    </xdr:from>
    <xdr:to>
      <xdr:col>50</xdr:col>
      <xdr:colOff>114300</xdr:colOff>
      <xdr:row>79</xdr:row>
      <xdr:rowOff>27760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569079"/>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9763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19703</xdr:rowOff>
    </xdr:from>
    <xdr:to>
      <xdr:col>45</xdr:col>
      <xdr:colOff>177800</xdr:colOff>
      <xdr:row>79</xdr:row>
      <xdr:rowOff>24529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56425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26857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19703</xdr:rowOff>
    </xdr:from>
    <xdr:to>
      <xdr:col>41</xdr:col>
      <xdr:colOff>50800</xdr:colOff>
      <xdr:row>79</xdr:row>
      <xdr:rowOff>29020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64253"/>
          <a:ext cx="889000" cy="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30481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107454</xdr:rowOff>
    </xdr:from>
    <xdr:to>
      <xdr:col>36</xdr:col>
      <xdr:colOff>165100</xdr:colOff>
      <xdr:row>79</xdr:row>
      <xdr:rowOff>37604</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54131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25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147921</xdr:rowOff>
    </xdr:from>
    <xdr:to>
      <xdr:col>55</xdr:col>
      <xdr:colOff>50800</xdr:colOff>
      <xdr:row>79</xdr:row>
      <xdr:rowOff>78071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5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62848</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4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148410</xdr:rowOff>
    </xdr:from>
    <xdr:to>
      <xdr:col>50</xdr:col>
      <xdr:colOff>165100</xdr:colOff>
      <xdr:row>79</xdr:row>
      <xdr:rowOff>78560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5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69687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6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145179</xdr:rowOff>
    </xdr:from>
    <xdr:to>
      <xdr:col>46</xdr:col>
      <xdr:colOff>38100</xdr:colOff>
      <xdr:row>79</xdr:row>
      <xdr:rowOff>75329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51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66456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61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140353</xdr:rowOff>
    </xdr:from>
    <xdr:to>
      <xdr:col>41</xdr:col>
      <xdr:colOff>101600</xdr:colOff>
      <xdr:row>79</xdr:row>
      <xdr:rowOff>70503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51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61630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149670</xdr:rowOff>
    </xdr:from>
    <xdr:to>
      <xdr:col>36</xdr:col>
      <xdr:colOff>165100</xdr:colOff>
      <xdr:row>79</xdr:row>
      <xdr:rowOff>79820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5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70947</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6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51464</xdr:rowOff>
    </xdr:from>
    <xdr:to>
      <xdr:col>55</xdr:col>
      <xdr:colOff>0</xdr:colOff>
      <xdr:row>98</xdr:row>
      <xdr:rowOff>61396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853564"/>
          <a:ext cx="838200" cy="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62678</xdr:rowOff>
    </xdr:from>
    <xdr:ext cx="599010"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21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15106</xdr:rowOff>
    </xdr:from>
    <xdr:to>
      <xdr:col>50</xdr:col>
      <xdr:colOff>114300</xdr:colOff>
      <xdr:row>98</xdr:row>
      <xdr:rowOff>61396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817206"/>
          <a:ext cx="889000" cy="4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157980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44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15106</xdr:rowOff>
    </xdr:from>
    <xdr:to>
      <xdr:col>45</xdr:col>
      <xdr:colOff>177800</xdr:colOff>
      <xdr:row>98</xdr:row>
      <xdr:rowOff>104915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817206"/>
          <a:ext cx="889000" cy="8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17556</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795" y="164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58897</xdr:rowOff>
    </xdr:from>
    <xdr:to>
      <xdr:col>41</xdr:col>
      <xdr:colOff>50800</xdr:colOff>
      <xdr:row>98</xdr:row>
      <xdr:rowOff>104915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860997"/>
          <a:ext cx="889000" cy="4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16654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106331</xdr:rowOff>
    </xdr:from>
    <xdr:to>
      <xdr:col>36</xdr:col>
      <xdr:colOff>165100</xdr:colOff>
      <xdr:row>98</xdr:row>
      <xdr:rowOff>36481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53008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xdr:rowOff>
    </xdr:from>
    <xdr:to>
      <xdr:col>55</xdr:col>
      <xdr:colOff>50800</xdr:colOff>
      <xdr:row>98</xdr:row>
      <xdr:rowOff>102264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8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87041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1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10596</xdr:rowOff>
    </xdr:from>
    <xdr:to>
      <xdr:col>50</xdr:col>
      <xdr:colOff>165100</xdr:colOff>
      <xdr:row>98</xdr:row>
      <xdr:rowOff>112196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81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103323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90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135756</xdr:rowOff>
    </xdr:from>
    <xdr:to>
      <xdr:col>46</xdr:col>
      <xdr:colOff>38100</xdr:colOff>
      <xdr:row>98</xdr:row>
      <xdr:rowOff>65906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6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57033</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685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54115</xdr:rowOff>
    </xdr:from>
    <xdr:to>
      <xdr:col>41</xdr:col>
      <xdr:colOff>101600</xdr:colOff>
      <xdr:row>98</xdr:row>
      <xdr:rowOff>155715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8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146842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94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8097</xdr:rowOff>
    </xdr:from>
    <xdr:to>
      <xdr:col>36</xdr:col>
      <xdr:colOff>165100</xdr:colOff>
      <xdr:row>98</xdr:row>
      <xdr:rowOff>109697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1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100824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72896</xdr:rowOff>
    </xdr:from>
    <xdr:to>
      <xdr:col>85</xdr:col>
      <xdr:colOff>127000</xdr:colOff>
      <xdr:row>37</xdr:row>
      <xdr:rowOff>83327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416546"/>
          <a:ext cx="838200" cy="1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80695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8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83327</xdr:rowOff>
    </xdr:from>
    <xdr:to>
      <xdr:col>81</xdr:col>
      <xdr:colOff>50800</xdr:colOff>
      <xdr:row>37</xdr:row>
      <xdr:rowOff>141094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426977"/>
          <a:ext cx="889000" cy="5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148780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89217</xdr:rowOff>
    </xdr:from>
    <xdr:to>
      <xdr:col>76</xdr:col>
      <xdr:colOff>114300</xdr:colOff>
      <xdr:row>37</xdr:row>
      <xdr:rowOff>141094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918517"/>
          <a:ext cx="889000" cy="56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142326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89217</xdr:rowOff>
    </xdr:from>
    <xdr:to>
      <xdr:col>71</xdr:col>
      <xdr:colOff>177800</xdr:colOff>
      <xdr:row>37</xdr:row>
      <xdr:rowOff>156365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918517"/>
          <a:ext cx="889000" cy="58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141112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1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150150</xdr:rowOff>
    </xdr:from>
    <xdr:to>
      <xdr:col>67</xdr:col>
      <xdr:colOff>101600</xdr:colOff>
      <xdr:row>36</xdr:row>
      <xdr:rowOff>80300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96827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22096</xdr:rowOff>
    </xdr:from>
    <xdr:to>
      <xdr:col>85</xdr:col>
      <xdr:colOff>177800</xdr:colOff>
      <xdr:row>37</xdr:row>
      <xdr:rowOff>123696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6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4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32527</xdr:rowOff>
    </xdr:from>
    <xdr:to>
      <xdr:col>81</xdr:col>
      <xdr:colOff>101600</xdr:colOff>
      <xdr:row>37</xdr:row>
      <xdr:rowOff>134127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7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125254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6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90294</xdr:rowOff>
    </xdr:from>
    <xdr:to>
      <xdr:col>76</xdr:col>
      <xdr:colOff>165100</xdr:colOff>
      <xdr:row>38</xdr:row>
      <xdr:rowOff>20444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3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11571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2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38417</xdr:rowOff>
    </xdr:from>
    <xdr:to>
      <xdr:col>72</xdr:col>
      <xdr:colOff>38100</xdr:colOff>
      <xdr:row>34</xdr:row>
      <xdr:rowOff>140017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8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156544</xdr:rowOff>
    </xdr:from>
    <xdr:ext cx="59901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03795" y="564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105565</xdr:rowOff>
    </xdr:from>
    <xdr:to>
      <xdr:col>67</xdr:col>
      <xdr:colOff>101600</xdr:colOff>
      <xdr:row>38</xdr:row>
      <xdr:rowOff>35715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4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26842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4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93225</xdr:rowOff>
    </xdr:from>
    <xdr:to>
      <xdr:col>85</xdr:col>
      <xdr:colOff>127000</xdr:colOff>
      <xdr:row>58</xdr:row>
      <xdr:rowOff>100078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10037325"/>
          <a:ext cx="838200" cy="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95979</xdr:rowOff>
    </xdr:from>
    <xdr:ext cx="599010"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97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100078</xdr:rowOff>
    </xdr:from>
    <xdr:to>
      <xdr:col>81</xdr:col>
      <xdr:colOff>50800</xdr:colOff>
      <xdr:row>58</xdr:row>
      <xdr:rowOff>103913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10044178"/>
          <a:ext cx="8890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52295</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181795" y="965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101924</xdr:rowOff>
    </xdr:from>
    <xdr:to>
      <xdr:col>76</xdr:col>
      <xdr:colOff>114300</xdr:colOff>
      <xdr:row>58</xdr:row>
      <xdr:rowOff>103913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10046024"/>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66308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66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80260</xdr:rowOff>
    </xdr:from>
    <xdr:to>
      <xdr:col>71</xdr:col>
      <xdr:colOff>177800</xdr:colOff>
      <xdr:row>58</xdr:row>
      <xdr:rowOff>101924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10024360"/>
          <a:ext cx="889000" cy="2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69532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67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125895</xdr:rowOff>
    </xdr:from>
    <xdr:to>
      <xdr:col>67</xdr:col>
      <xdr:colOff>101600</xdr:colOff>
      <xdr:row>58</xdr:row>
      <xdr:rowOff>56045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72572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67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42425</xdr:rowOff>
    </xdr:from>
    <xdr:to>
      <xdr:col>85</xdr:col>
      <xdr:colOff>177800</xdr:colOff>
      <xdr:row>58</xdr:row>
      <xdr:rowOff>144025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9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128802</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9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49278</xdr:rowOff>
    </xdr:from>
    <xdr:to>
      <xdr:col>81</xdr:col>
      <xdr:colOff>101600</xdr:colOff>
      <xdr:row>58</xdr:row>
      <xdr:rowOff>150878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99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142005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1008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53113</xdr:rowOff>
    </xdr:from>
    <xdr:to>
      <xdr:col>76</xdr:col>
      <xdr:colOff>165100</xdr:colOff>
      <xdr:row>58</xdr:row>
      <xdr:rowOff>154713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99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145840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1008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51124</xdr:rowOff>
    </xdr:from>
    <xdr:to>
      <xdr:col>72</xdr:col>
      <xdr:colOff>38100</xdr:colOff>
      <xdr:row>58</xdr:row>
      <xdr:rowOff>152724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9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143851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1008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29460</xdr:rowOff>
    </xdr:from>
    <xdr:to>
      <xdr:col>67</xdr:col>
      <xdr:colOff>101600</xdr:colOff>
      <xdr:row>58</xdr:row>
      <xdr:rowOff>131060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97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122187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06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116904</xdr:rowOff>
    </xdr:from>
    <xdr:ext cx="534377"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59044</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60093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116038</xdr:rowOff>
    </xdr:from>
    <xdr:to>
      <xdr:col>72</xdr:col>
      <xdr:colOff>38100</xdr:colOff>
      <xdr:row>79</xdr:row>
      <xdr:rowOff>46188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62715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2189</xdr:rowOff>
    </xdr:from>
    <xdr:to>
      <xdr:col>67</xdr:col>
      <xdr:colOff>101600</xdr:colOff>
      <xdr:row>79</xdr:row>
      <xdr:rowOff>103789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120316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3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27370</xdr:rowOff>
    </xdr:from>
    <xdr:to>
      <xdr:col>85</xdr:col>
      <xdr:colOff>127000</xdr:colOff>
      <xdr:row>98</xdr:row>
      <xdr:rowOff>27784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829470"/>
          <a:ext cx="8382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105058</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9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27370</xdr:rowOff>
    </xdr:from>
    <xdr:to>
      <xdr:col>81</xdr:col>
      <xdr:colOff>50800</xdr:colOff>
      <xdr:row>98</xdr:row>
      <xdr:rowOff>30936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829470"/>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86372</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37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30936</xdr:rowOff>
    </xdr:from>
    <xdr:to>
      <xdr:col>76</xdr:col>
      <xdr:colOff>114300</xdr:colOff>
      <xdr:row>98</xdr:row>
      <xdr:rowOff>38661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833036"/>
          <a:ext cx="889000" cy="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90467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3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38661</xdr:rowOff>
    </xdr:from>
    <xdr:to>
      <xdr:col>71</xdr:col>
      <xdr:colOff>177800</xdr:colOff>
      <xdr:row>98</xdr:row>
      <xdr:rowOff>43331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840761"/>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97091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169298</xdr:rowOff>
    </xdr:from>
    <xdr:to>
      <xdr:col>67</xdr:col>
      <xdr:colOff>101600</xdr:colOff>
      <xdr:row>97</xdr:row>
      <xdr:rowOff>99448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115975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148434</xdr:rowOff>
    </xdr:from>
    <xdr:to>
      <xdr:col>85</xdr:col>
      <xdr:colOff>177800</xdr:colOff>
      <xdr:row>98</xdr:row>
      <xdr:rowOff>78584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77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63361</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6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148020</xdr:rowOff>
    </xdr:from>
    <xdr:to>
      <xdr:col>81</xdr:col>
      <xdr:colOff>101600</xdr:colOff>
      <xdr:row>98</xdr:row>
      <xdr:rowOff>78170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7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69297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87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151586</xdr:rowOff>
    </xdr:from>
    <xdr:to>
      <xdr:col>76</xdr:col>
      <xdr:colOff>165100</xdr:colOff>
      <xdr:row>98</xdr:row>
      <xdr:rowOff>81736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78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72863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87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159311</xdr:rowOff>
    </xdr:from>
    <xdr:to>
      <xdr:col>72</xdr:col>
      <xdr:colOff>38100</xdr:colOff>
      <xdr:row>98</xdr:row>
      <xdr:rowOff>89461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78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80588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8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163981</xdr:rowOff>
    </xdr:from>
    <xdr:to>
      <xdr:col>67</xdr:col>
      <xdr:colOff>101600</xdr:colOff>
      <xdr:row>98</xdr:row>
      <xdr:rowOff>94131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79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85258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88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住民一人当たりのコストは全ての項目で類似団体平均を下回っている。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特に増加の多い費目として、土木費については、富士見橋補強補修工事の実施や下水道特別会計への繰出金の増加によるものである。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教育費については、西桂小学校電気設備改修工事及び西桂中学校体育館床補修工事の実施に伴う増加によるものである。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総務費ついては、前年度と比較して大きく減少しているが、これは新庁舎建設の中間年度のためであり、令和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年度は増加する見込みである。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財政調整基金については、決算剰余金を積み立てるとともに、最低水準の取り崩しに努めているため微増しているが、標準財政規模比</a:t>
          </a:r>
          <a:r>
            <a:rPr kumimoji="1" lang="en-US" altLang="ja-JP" sz="1400">
              <a:latin typeface="ＭＳ ゴシック" pitchFamily="49" charset="-128"/>
              <a:ea typeface="ＭＳ ゴシック" pitchFamily="49" charset="-128"/>
            </a:rPr>
            <a:t>19.48%</a:t>
          </a:r>
          <a:r>
            <a:rPr kumimoji="1" lang="ja-JP" altLang="en-US" sz="1400">
              <a:latin typeface="ＭＳ ゴシック" pitchFamily="49" charset="-128"/>
              <a:ea typeface="ＭＳ ゴシック" pitchFamily="49" charset="-128"/>
            </a:rPr>
            <a:t>と他市町村と比較しても少ない。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今後は、事務事業の見直しにより歳出の抑制を図り、災害等の急な支出にも余裕をもって対応できるよう計画的に積立てを行う必要がある。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一般会計及び連結対象の各特別会計においては、いずれも黒字決算で推移している。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引き続き経営の健全化に努め、各特別会計においては、一般会計からの繰入金を減少させるように今後を見据えた計画的な財政運営をしていく必要がある。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元利償還金について、一般会計においては、平成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年度臨時財政対策債及び平成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年度緊急防災・減災事業債の償還が終了し、前年度から</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万の減となった。今後も、緩やかに減少傾向となる見込みである。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一方で、公営企業債の元利償還金に対する繰入金は年々増加しており、簡易水道や下水道を整備中のため、今後も増加していくことが見込まれる。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今後は、使用料値上げ等早急に対策を検討していく必要がある。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一般会計の地方債現在高は、令和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年度にかけて、総額約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億の新庁舎建設に係る借入を行うため、令和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年度まで増加する見込みである。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充当可能基金においても、新庁舎建設のため多額の取り崩しを行っていることから令和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年度まで減少する見込みである。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今後は、厳しい財政状況が予想されるため、基金への積極的な積立てと地方債の新規発行の抑制により一層努めていく必要がある。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山梨県西桂町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新庁舎建設事業への充当により、公共施設整備基金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百万円取り崩したため、全体で基金残高は前年度と比較して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年度までは、新庁舎建設事業のため目的基金の取り崩しが見込まれる。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特に公共施設整備基金は、公共施設等総合管理計画に基づく公共施設の改修等に備えて積極的な積立てをしていく必要がある。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公共施設整備基金：公共施設等の整備に使用するための基金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庁舎建設基金：庁舎建設費用に充てるための基金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環境保全基金：自然環境の保全事業に使用するための基金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ふるさと振興基金：ふるさとづくりの財源に使用するための基金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交通安全対策基金：交通安全対策に使用するための基金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公共施設整備基金：新庁舎建設事業へ充当したことにより、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庁舎建設基金：新庁舎建設事業へ充当したことにより、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環境保全基金：積立により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公共施設整備基金：新庁舎建設事業のため、令和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年度までに多額の取崩しを行うことから、事業終了後は定期的な積み増しにより基金残高の増加を目指す。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庁舎建設基金：新庁舎建設事業終了後は廃止予定。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取り崩すことはなかったが、積立は基金利息のみに留まった。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突発的な情勢の変化等にも対応できるよう、適正な水準を検討し、一定額の残高を維持していく。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優先的に積立てを行っていく。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取り崩すことなく、年度末に基金利息を積み立てた。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将来の償還計画を踏まえ、可能な限り一定の残高を維持していく。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2864875</v>
      </c>
      <c r="BO4" s="371"/>
      <c r="BP4" s="371"/>
      <c r="BQ4" s="371"/>
      <c r="BR4" s="371"/>
      <c r="BS4" s="371"/>
      <c r="BT4" s="371"/>
      <c r="BU4" s="372"/>
      <c r="BV4" s="370">
        <v>3391053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6.7</v>
      </c>
      <c r="CU4" s="377"/>
      <c r="CV4" s="377"/>
      <c r="CW4" s="377"/>
      <c r="CX4" s="377"/>
      <c r="CY4" s="377"/>
      <c r="CZ4" s="377"/>
      <c r="DA4" s="378"/>
      <c r="DB4" s="376">
        <v>4.0999999999999996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2669584</v>
      </c>
      <c r="BO5" s="408"/>
      <c r="BP5" s="408"/>
      <c r="BQ5" s="408"/>
      <c r="BR5" s="408"/>
      <c r="BS5" s="408"/>
      <c r="BT5" s="408"/>
      <c r="BU5" s="409"/>
      <c r="BV5" s="407">
        <v>3297443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89.3</v>
      </c>
      <c r="CU5" s="405"/>
      <c r="CV5" s="405"/>
      <c r="CW5" s="405"/>
      <c r="CX5" s="405"/>
      <c r="CY5" s="405"/>
      <c r="CZ5" s="405"/>
      <c r="DA5" s="406"/>
      <c r="DB5" s="404">
        <v>83.6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195291</v>
      </c>
      <c r="BO6" s="408"/>
      <c r="BP6" s="408"/>
      <c r="BQ6" s="408"/>
      <c r="BR6" s="408"/>
      <c r="BS6" s="408"/>
      <c r="BT6" s="408"/>
      <c r="BU6" s="409"/>
      <c r="BV6" s="407">
        <v>93610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89.7</v>
      </c>
      <c r="CU6" s="445"/>
      <c r="CV6" s="445"/>
      <c r="CW6" s="445"/>
      <c r="CX6" s="445"/>
      <c r="CY6" s="445"/>
      <c r="CZ6" s="445"/>
      <c r="DA6" s="446"/>
      <c r="DB6" s="444">
        <v>84.5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76557</v>
      </c>
      <c r="BO7" s="408"/>
      <c r="BP7" s="408"/>
      <c r="BQ7" s="408"/>
      <c r="BR7" s="408"/>
      <c r="BS7" s="408"/>
      <c r="BT7" s="408"/>
      <c r="BU7" s="409"/>
      <c r="BV7" s="407">
        <v>21533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1760169</v>
      </c>
      <c r="CU7" s="408"/>
      <c r="CV7" s="408"/>
      <c r="CW7" s="408"/>
      <c r="CX7" s="408"/>
      <c r="CY7" s="408"/>
      <c r="CZ7" s="408"/>
      <c r="DA7" s="409"/>
      <c r="DB7" s="407">
        <v>1742845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118734</v>
      </c>
      <c r="BO8" s="408"/>
      <c r="BP8" s="408"/>
      <c r="BQ8" s="408"/>
      <c r="BR8" s="408"/>
      <c r="BS8" s="408"/>
      <c r="BT8" s="408"/>
      <c r="BU8" s="409"/>
      <c r="BV8" s="407">
        <v>72077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0.28000000000000003</v>
      </c>
      <c r="CU8" s="448"/>
      <c r="CV8" s="448"/>
      <c r="CW8" s="448"/>
      <c r="CX8" s="448"/>
      <c r="CY8" s="448"/>
      <c r="CZ8" s="448"/>
      <c r="DA8" s="449"/>
      <c r="DB8" s="447">
        <v>0.28999999999999998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4041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46657</v>
      </c>
      <c r="BO9" s="408"/>
      <c r="BP9" s="408"/>
      <c r="BQ9" s="408"/>
      <c r="BR9" s="408"/>
      <c r="BS9" s="408"/>
      <c r="BT9" s="408"/>
      <c r="BU9" s="409"/>
      <c r="BV9" s="407">
        <v>4957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9.4</v>
      </c>
      <c r="CU9" s="405"/>
      <c r="CV9" s="405"/>
      <c r="CW9" s="405"/>
      <c r="CX9" s="405"/>
      <c r="CY9" s="405"/>
      <c r="CZ9" s="405"/>
      <c r="DA9" s="406"/>
      <c r="DB9" s="404">
        <v>9.5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4342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230</v>
      </c>
      <c r="BO10" s="408"/>
      <c r="BP10" s="408"/>
      <c r="BQ10" s="408"/>
      <c r="BR10" s="408"/>
      <c r="BS10" s="408"/>
      <c r="BT10" s="408"/>
      <c r="BU10" s="409"/>
      <c r="BV10" s="407">
        <v>57281</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4001</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3952</v>
      </c>
      <c r="S13" s="492"/>
      <c r="T13" s="492"/>
      <c r="U13" s="492"/>
      <c r="V13" s="493"/>
      <c r="W13" s="423" t="s">
        <v>130</v>
      </c>
      <c r="X13" s="424"/>
      <c r="Y13" s="424"/>
      <c r="Z13" s="424"/>
      <c r="AA13" s="424"/>
      <c r="AB13" s="414"/>
      <c r="AC13" s="458">
        <v>25</v>
      </c>
      <c r="AD13" s="459"/>
      <c r="AE13" s="459"/>
      <c r="AF13" s="459"/>
      <c r="AG13" s="501"/>
      <c r="AH13" s="458">
        <v>31</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46887</v>
      </c>
      <c r="BO13" s="408"/>
      <c r="BP13" s="408"/>
      <c r="BQ13" s="408"/>
      <c r="BR13" s="408"/>
      <c r="BS13" s="408"/>
      <c r="BT13" s="408"/>
      <c r="BU13" s="409"/>
      <c r="BV13" s="407">
        <v>62238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7.5</v>
      </c>
      <c r="CU13" s="405"/>
      <c r="CV13" s="405"/>
      <c r="CW13" s="405"/>
      <c r="CX13" s="405"/>
      <c r="CY13" s="405"/>
      <c r="CZ13" s="405"/>
      <c r="DA13" s="406"/>
      <c r="DB13" s="404">
        <v>6.9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4084</v>
      </c>
      <c r="S14" s="492"/>
      <c r="T14" s="492"/>
      <c r="U14" s="492"/>
      <c r="V14" s="493"/>
      <c r="W14" s="397"/>
      <c r="X14" s="398"/>
      <c r="Y14" s="398"/>
      <c r="Z14" s="398"/>
      <c r="AA14" s="398"/>
      <c r="AB14" s="387"/>
      <c r="AC14" s="494">
        <v>1.2</v>
      </c>
      <c r="AD14" s="495"/>
      <c r="AE14" s="495"/>
      <c r="AF14" s="495"/>
      <c r="AG14" s="496"/>
      <c r="AH14" s="494">
        <v>1.4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4039</v>
      </c>
      <c r="S15" s="492"/>
      <c r="T15" s="492"/>
      <c r="U15" s="492"/>
      <c r="V15" s="493"/>
      <c r="W15" s="423" t="s">
        <v>137</v>
      </c>
      <c r="X15" s="424"/>
      <c r="Y15" s="424"/>
      <c r="Z15" s="424"/>
      <c r="AA15" s="424"/>
      <c r="AB15" s="414"/>
      <c r="AC15" s="458">
        <v>862</v>
      </c>
      <c r="AD15" s="459"/>
      <c r="AE15" s="459"/>
      <c r="AF15" s="459"/>
      <c r="AG15" s="501"/>
      <c r="AH15" s="458">
        <v>969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468678</v>
      </c>
      <c r="BO15" s="371"/>
      <c r="BP15" s="371"/>
      <c r="BQ15" s="371"/>
      <c r="BR15" s="371"/>
      <c r="BS15" s="371"/>
      <c r="BT15" s="371"/>
      <c r="BU15" s="372"/>
      <c r="BV15" s="370">
        <v>452442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41.6</v>
      </c>
      <c r="AD16" s="495"/>
      <c r="AE16" s="495"/>
      <c r="AF16" s="495"/>
      <c r="AG16" s="496"/>
      <c r="AH16" s="494">
        <v>42.6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1636303</v>
      </c>
      <c r="BO16" s="408"/>
      <c r="BP16" s="408"/>
      <c r="BQ16" s="408"/>
      <c r="BR16" s="408"/>
      <c r="BS16" s="408"/>
      <c r="BT16" s="408"/>
      <c r="BU16" s="409"/>
      <c r="BV16" s="407">
        <v>1613657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1184</v>
      </c>
      <c r="AD17" s="459"/>
      <c r="AE17" s="459"/>
      <c r="AF17" s="459"/>
      <c r="AG17" s="501"/>
      <c r="AH17" s="458">
        <v>1275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584352</v>
      </c>
      <c r="BO17" s="408"/>
      <c r="BP17" s="408"/>
      <c r="BQ17" s="408"/>
      <c r="BR17" s="408"/>
      <c r="BS17" s="408"/>
      <c r="BT17" s="408"/>
      <c r="BU17" s="409"/>
      <c r="BV17" s="407">
        <v>563067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15.22</v>
      </c>
      <c r="M18" s="531"/>
      <c r="N18" s="531"/>
      <c r="O18" s="531"/>
      <c r="P18" s="531"/>
      <c r="Q18" s="531"/>
      <c r="R18" s="532"/>
      <c r="S18" s="532"/>
      <c r="T18" s="532"/>
      <c r="U18" s="532"/>
      <c r="V18" s="533"/>
      <c r="W18" s="425"/>
      <c r="X18" s="426"/>
      <c r="Y18" s="426"/>
      <c r="Z18" s="426"/>
      <c r="AA18" s="426"/>
      <c r="AB18" s="417"/>
      <c r="AC18" s="534">
        <v>57.2</v>
      </c>
      <c r="AD18" s="535"/>
      <c r="AE18" s="535"/>
      <c r="AF18" s="535"/>
      <c r="AG18" s="536"/>
      <c r="AH18" s="534">
        <v>56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1571704</v>
      </c>
      <c r="BO18" s="408"/>
      <c r="BP18" s="408"/>
      <c r="BQ18" s="408"/>
      <c r="BR18" s="408"/>
      <c r="BS18" s="408"/>
      <c r="BT18" s="408"/>
      <c r="BU18" s="409"/>
      <c r="BV18" s="407">
        <v>1466622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266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2076910</v>
      </c>
      <c r="BO19" s="408"/>
      <c r="BP19" s="408"/>
      <c r="BQ19" s="408"/>
      <c r="BR19" s="408"/>
      <c r="BS19" s="408"/>
      <c r="BT19" s="408"/>
      <c r="BU19" s="409"/>
      <c r="BV19" s="407">
        <v>2113846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1484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2096643</v>
      </c>
      <c r="BO22" s="371"/>
      <c r="BP22" s="371"/>
      <c r="BQ22" s="371"/>
      <c r="BR22" s="371"/>
      <c r="BS22" s="371"/>
      <c r="BT22" s="371"/>
      <c r="BU22" s="372"/>
      <c r="BV22" s="370">
        <v>2019747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1878056</v>
      </c>
      <c r="BO23" s="408"/>
      <c r="BP23" s="408"/>
      <c r="BQ23" s="408"/>
      <c r="BR23" s="408"/>
      <c r="BS23" s="408"/>
      <c r="BT23" s="408"/>
      <c r="BU23" s="409"/>
      <c r="BV23" s="407">
        <v>1747594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5800</v>
      </c>
      <c r="R24" s="459"/>
      <c r="S24" s="459"/>
      <c r="T24" s="459"/>
      <c r="U24" s="459"/>
      <c r="V24" s="501"/>
      <c r="W24" s="553"/>
      <c r="X24" s="554"/>
      <c r="Y24" s="555"/>
      <c r="Z24" s="457" t="s">
        <v>162</v>
      </c>
      <c r="AA24" s="437"/>
      <c r="AB24" s="437"/>
      <c r="AC24" s="437"/>
      <c r="AD24" s="437"/>
      <c r="AE24" s="437"/>
      <c r="AF24" s="437"/>
      <c r="AG24" s="438"/>
      <c r="AH24" s="458">
        <v>47</v>
      </c>
      <c r="AI24" s="459"/>
      <c r="AJ24" s="459"/>
      <c r="AK24" s="459"/>
      <c r="AL24" s="501"/>
      <c r="AM24" s="458">
        <v>133574</v>
      </c>
      <c r="AN24" s="459"/>
      <c r="AO24" s="459"/>
      <c r="AP24" s="459"/>
      <c r="AQ24" s="459"/>
      <c r="AR24" s="501"/>
      <c r="AS24" s="458">
        <v>2842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1283537</v>
      </c>
      <c r="BO24" s="408"/>
      <c r="BP24" s="408"/>
      <c r="BQ24" s="408"/>
      <c r="BR24" s="408"/>
      <c r="BS24" s="408"/>
      <c r="BT24" s="408"/>
      <c r="BU24" s="409"/>
      <c r="BV24" s="407">
        <v>1110557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t="s">
        <v>121</v>
      </c>
      <c r="M25" s="459"/>
      <c r="N25" s="459"/>
      <c r="O25" s="459"/>
      <c r="P25" s="501"/>
      <c r="Q25" s="458" t="s">
        <v>121</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t="s">
        <v>121</v>
      </c>
      <c r="BO25" s="371"/>
      <c r="BP25" s="371"/>
      <c r="BQ25" s="371"/>
      <c r="BR25" s="371"/>
      <c r="BS25" s="371"/>
      <c r="BT25" s="371"/>
      <c r="BU25" s="372"/>
      <c r="BV25" s="370" t="s">
        <v>121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4800</v>
      </c>
      <c r="R26" s="459"/>
      <c r="S26" s="459"/>
      <c r="T26" s="459"/>
      <c r="U26" s="459"/>
      <c r="V26" s="501"/>
      <c r="W26" s="553"/>
      <c r="X26" s="554"/>
      <c r="Y26" s="555"/>
      <c r="Z26" s="457" t="s">
        <v>168</v>
      </c>
      <c r="AA26" s="559"/>
      <c r="AB26" s="559"/>
      <c r="AC26" s="559"/>
      <c r="AD26" s="559"/>
      <c r="AE26" s="559"/>
      <c r="AF26" s="559"/>
      <c r="AG26" s="560"/>
      <c r="AH26" s="458" t="s">
        <v>121</v>
      </c>
      <c r="AI26" s="459"/>
      <c r="AJ26" s="459"/>
      <c r="AK26" s="459"/>
      <c r="AL26" s="501"/>
      <c r="AM26" s="458" t="s">
        <v>121</v>
      </c>
      <c r="AN26" s="459"/>
      <c r="AO26" s="459"/>
      <c r="AP26" s="459"/>
      <c r="AQ26" s="459"/>
      <c r="AR26" s="501"/>
      <c r="AS26" s="458" t="s">
        <v>121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2000</v>
      </c>
      <c r="R27" s="459"/>
      <c r="S27" s="459"/>
      <c r="T27" s="459"/>
      <c r="U27" s="459"/>
      <c r="V27" s="501"/>
      <c r="W27" s="553"/>
      <c r="X27" s="554"/>
      <c r="Y27" s="555"/>
      <c r="Z27" s="457" t="s">
        <v>171</v>
      </c>
      <c r="AA27" s="437"/>
      <c r="AB27" s="437"/>
      <c r="AC27" s="437"/>
      <c r="AD27" s="437"/>
      <c r="AE27" s="437"/>
      <c r="AF27" s="437"/>
      <c r="AG27" s="438"/>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225374</v>
      </c>
      <c r="BO27" s="527"/>
      <c r="BP27" s="527"/>
      <c r="BQ27" s="527"/>
      <c r="BR27" s="527"/>
      <c r="BS27" s="527"/>
      <c r="BT27" s="527"/>
      <c r="BU27" s="528"/>
      <c r="BV27" s="526">
        <v>225374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1600</v>
      </c>
      <c r="R28" s="459"/>
      <c r="S28" s="459"/>
      <c r="T28" s="459"/>
      <c r="U28" s="459"/>
      <c r="V28" s="501"/>
      <c r="W28" s="553"/>
      <c r="X28" s="554"/>
      <c r="Y28" s="555"/>
      <c r="Z28" s="457" t="s">
        <v>175</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342956</v>
      </c>
      <c r="BO28" s="371"/>
      <c r="BP28" s="371"/>
      <c r="BQ28" s="371"/>
      <c r="BR28" s="371"/>
      <c r="BS28" s="371"/>
      <c r="BT28" s="371"/>
      <c r="BU28" s="372"/>
      <c r="BV28" s="370">
        <v>342726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8</v>
      </c>
      <c r="M29" s="459"/>
      <c r="N29" s="459"/>
      <c r="O29" s="459"/>
      <c r="P29" s="501"/>
      <c r="Q29" s="458">
        <v>1450</v>
      </c>
      <c r="R29" s="459"/>
      <c r="S29" s="459"/>
      <c r="T29" s="459"/>
      <c r="U29" s="459"/>
      <c r="V29" s="501"/>
      <c r="W29" s="556"/>
      <c r="X29" s="557"/>
      <c r="Y29" s="558"/>
      <c r="Z29" s="457" t="s">
        <v>178</v>
      </c>
      <c r="AA29" s="437"/>
      <c r="AB29" s="437"/>
      <c r="AC29" s="437"/>
      <c r="AD29" s="437"/>
      <c r="AE29" s="437"/>
      <c r="AF29" s="437"/>
      <c r="AG29" s="438"/>
      <c r="AH29" s="458">
        <v>48</v>
      </c>
      <c r="AI29" s="459"/>
      <c r="AJ29" s="459"/>
      <c r="AK29" s="459"/>
      <c r="AL29" s="501"/>
      <c r="AM29" s="458">
        <v>135654</v>
      </c>
      <c r="AN29" s="459"/>
      <c r="AO29" s="459"/>
      <c r="AP29" s="459"/>
      <c r="AQ29" s="459"/>
      <c r="AR29" s="501"/>
      <c r="AS29" s="458">
        <v>2826</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159406</v>
      </c>
      <c r="BO29" s="408"/>
      <c r="BP29" s="408"/>
      <c r="BQ29" s="408"/>
      <c r="BR29" s="408"/>
      <c r="BS29" s="408"/>
      <c r="BT29" s="408"/>
      <c r="BU29" s="409"/>
      <c r="BV29" s="407">
        <v>159299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91.8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804777</v>
      </c>
      <c r="BO30" s="527"/>
      <c r="BP30" s="527"/>
      <c r="BQ30" s="527"/>
      <c r="BR30" s="527"/>
      <c r="BS30" s="527"/>
      <c r="BT30" s="527"/>
      <c r="BU30" s="528"/>
      <c r="BV30" s="526">
        <v>853318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簡易水道特別会計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富士五湖広域行政事務組合（一般会計）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下水道特別会計</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富士五湖広域行政事務組合（富士五湖聖苑特別会計）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富士・東部広域環境事務組合（一般会計）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介護予防支援事業特別会計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山梨県後期高齢者医療広域連合（一般会計）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山梨県高齢者医療広域連合（後期高齢者医療特別会計）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山梨県市町村総合事務組合（一般会計）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山梨県市町村総合事務組合（電子化事業及び会館管理・研修事業特別会計）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山梨県市町村総合事務組合（一般廃棄物最終処分場事業特別会計）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山梨県市町村総合事務組合（入札参加資格審査事業費特別会計）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山梨県市町村総合事務組合（交通災害共済事業特別会計）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Pz2NQVUL8nEmevGRcrgnmSAfMgjdU2q6sN1vZAXzch7L379LviD7M37pRnN9WFngnfawKdA8N133DRaeKhHxWA==" saltValue="USNrpHCTaGeCFw9oOUmgJ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90" zoomScaleNormal="9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453236</v>
      </c>
      <c r="S5" s="613"/>
      <c r="T5" s="613"/>
      <c r="U5" s="613"/>
      <c r="V5" s="613"/>
      <c r="W5" s="613"/>
      <c r="X5" s="613"/>
      <c r="Y5" s="614"/>
      <c r="Z5" s="615">
        <v>15.8</v>
      </c>
      <c r="AA5" s="615"/>
      <c r="AB5" s="615"/>
      <c r="AC5" s="615"/>
      <c r="AD5" s="616">
        <v>453236</v>
      </c>
      <c r="AE5" s="616"/>
      <c r="AF5" s="616"/>
      <c r="AG5" s="616"/>
      <c r="AH5" s="616"/>
      <c r="AI5" s="616"/>
      <c r="AJ5" s="616"/>
      <c r="AK5" s="616"/>
      <c r="AL5" s="617">
        <v>25.9</v>
      </c>
      <c r="AM5" s="618"/>
      <c r="AN5" s="618"/>
      <c r="AO5" s="619"/>
      <c r="AP5" s="609" t="s">
        <v>217</v>
      </c>
      <c r="AQ5" s="610"/>
      <c r="AR5" s="610"/>
      <c r="AS5" s="610"/>
      <c r="AT5" s="610"/>
      <c r="AU5" s="610"/>
      <c r="AV5" s="610"/>
      <c r="AW5" s="610"/>
      <c r="AX5" s="610"/>
      <c r="AY5" s="610"/>
      <c r="AZ5" s="610"/>
      <c r="BA5" s="610"/>
      <c r="BB5" s="610"/>
      <c r="BC5" s="610"/>
      <c r="BD5" s="610"/>
      <c r="BE5" s="610"/>
      <c r="BF5" s="611"/>
      <c r="BG5" s="623">
        <v>453236</v>
      </c>
      <c r="BH5" s="624"/>
      <c r="BI5" s="624"/>
      <c r="BJ5" s="624"/>
      <c r="BK5" s="624"/>
      <c r="BL5" s="624"/>
      <c r="BM5" s="624"/>
      <c r="BN5" s="625"/>
      <c r="BO5" s="626">
        <v>100</v>
      </c>
      <c r="BP5" s="626"/>
      <c r="BQ5" s="626"/>
      <c r="BR5" s="626"/>
      <c r="BS5" s="627" t="s">
        <v>121</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15034</v>
      </c>
      <c r="S6" s="624"/>
      <c r="T6" s="624"/>
      <c r="U6" s="624"/>
      <c r="V6" s="624"/>
      <c r="W6" s="624"/>
      <c r="X6" s="624"/>
      <c r="Y6" s="625"/>
      <c r="Z6" s="626">
        <v>0.5</v>
      </c>
      <c r="AA6" s="626"/>
      <c r="AB6" s="626"/>
      <c r="AC6" s="626"/>
      <c r="AD6" s="627">
        <v>15034</v>
      </c>
      <c r="AE6" s="627"/>
      <c r="AF6" s="627"/>
      <c r="AG6" s="627"/>
      <c r="AH6" s="627"/>
      <c r="AI6" s="627"/>
      <c r="AJ6" s="627"/>
      <c r="AK6" s="627"/>
      <c r="AL6" s="628">
        <v>0.9</v>
      </c>
      <c r="AM6" s="629"/>
      <c r="AN6" s="629"/>
      <c r="AO6" s="630"/>
      <c r="AP6" s="620" t="s">
        <v>222</v>
      </c>
      <c r="AQ6" s="621"/>
      <c r="AR6" s="621"/>
      <c r="AS6" s="621"/>
      <c r="AT6" s="621"/>
      <c r="AU6" s="621"/>
      <c r="AV6" s="621"/>
      <c r="AW6" s="621"/>
      <c r="AX6" s="621"/>
      <c r="AY6" s="621"/>
      <c r="AZ6" s="621"/>
      <c r="BA6" s="621"/>
      <c r="BB6" s="621"/>
      <c r="BC6" s="621"/>
      <c r="BD6" s="621"/>
      <c r="BE6" s="621"/>
      <c r="BF6" s="622"/>
      <c r="BG6" s="623">
        <v>453236</v>
      </c>
      <c r="BH6" s="624"/>
      <c r="BI6" s="624"/>
      <c r="BJ6" s="624"/>
      <c r="BK6" s="624"/>
      <c r="BL6" s="624"/>
      <c r="BM6" s="624"/>
      <c r="BN6" s="625"/>
      <c r="BO6" s="626">
        <v>100</v>
      </c>
      <c r="BP6" s="626"/>
      <c r="BQ6" s="626"/>
      <c r="BR6" s="626"/>
      <c r="BS6" s="627" t="s">
        <v>121</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32806</v>
      </c>
      <c r="CS6" s="624"/>
      <c r="CT6" s="624"/>
      <c r="CU6" s="624"/>
      <c r="CV6" s="624"/>
      <c r="CW6" s="624"/>
      <c r="CX6" s="624"/>
      <c r="CY6" s="625"/>
      <c r="CZ6" s="617">
        <v>1.2</v>
      </c>
      <c r="DA6" s="618"/>
      <c r="DB6" s="618"/>
      <c r="DC6" s="634"/>
      <c r="DD6" s="632" t="s">
        <v>121</v>
      </c>
      <c r="DE6" s="624"/>
      <c r="DF6" s="624"/>
      <c r="DG6" s="624"/>
      <c r="DH6" s="624"/>
      <c r="DI6" s="624"/>
      <c r="DJ6" s="624"/>
      <c r="DK6" s="624"/>
      <c r="DL6" s="624"/>
      <c r="DM6" s="624"/>
      <c r="DN6" s="624"/>
      <c r="DO6" s="624"/>
      <c r="DP6" s="625"/>
      <c r="DQ6" s="632">
        <v>32806</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155</v>
      </c>
      <c r="S7" s="624"/>
      <c r="T7" s="624"/>
      <c r="U7" s="624"/>
      <c r="V7" s="624"/>
      <c r="W7" s="624"/>
      <c r="X7" s="624"/>
      <c r="Y7" s="625"/>
      <c r="Z7" s="626">
        <v>0</v>
      </c>
      <c r="AA7" s="626"/>
      <c r="AB7" s="626"/>
      <c r="AC7" s="626"/>
      <c r="AD7" s="627">
        <v>155</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207091</v>
      </c>
      <c r="BH7" s="624"/>
      <c r="BI7" s="624"/>
      <c r="BJ7" s="624"/>
      <c r="BK7" s="624"/>
      <c r="BL7" s="624"/>
      <c r="BM7" s="624"/>
      <c r="BN7" s="625"/>
      <c r="BO7" s="626">
        <v>45.7</v>
      </c>
      <c r="BP7" s="626"/>
      <c r="BQ7" s="626"/>
      <c r="BR7" s="626"/>
      <c r="BS7" s="627" t="s">
        <v>121</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699303</v>
      </c>
      <c r="CS7" s="624"/>
      <c r="CT7" s="624"/>
      <c r="CU7" s="624"/>
      <c r="CV7" s="624"/>
      <c r="CW7" s="624"/>
      <c r="CX7" s="624"/>
      <c r="CY7" s="625"/>
      <c r="CZ7" s="626">
        <v>26.2</v>
      </c>
      <c r="DA7" s="626"/>
      <c r="DB7" s="626"/>
      <c r="DC7" s="626"/>
      <c r="DD7" s="632">
        <v>259075</v>
      </c>
      <c r="DE7" s="624"/>
      <c r="DF7" s="624"/>
      <c r="DG7" s="624"/>
      <c r="DH7" s="624"/>
      <c r="DI7" s="624"/>
      <c r="DJ7" s="624"/>
      <c r="DK7" s="624"/>
      <c r="DL7" s="624"/>
      <c r="DM7" s="624"/>
      <c r="DN7" s="624"/>
      <c r="DO7" s="624"/>
      <c r="DP7" s="625"/>
      <c r="DQ7" s="632">
        <v>379282</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2740</v>
      </c>
      <c r="S8" s="624"/>
      <c r="T8" s="624"/>
      <c r="U8" s="624"/>
      <c r="V8" s="624"/>
      <c r="W8" s="624"/>
      <c r="X8" s="624"/>
      <c r="Y8" s="625"/>
      <c r="Z8" s="626">
        <v>0.1</v>
      </c>
      <c r="AA8" s="626"/>
      <c r="AB8" s="626"/>
      <c r="AC8" s="626"/>
      <c r="AD8" s="627">
        <v>2740</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7717</v>
      </c>
      <c r="BH8" s="624"/>
      <c r="BI8" s="624"/>
      <c r="BJ8" s="624"/>
      <c r="BK8" s="624"/>
      <c r="BL8" s="624"/>
      <c r="BM8" s="624"/>
      <c r="BN8" s="625"/>
      <c r="BO8" s="626">
        <v>1.7</v>
      </c>
      <c r="BP8" s="626"/>
      <c r="BQ8" s="626"/>
      <c r="BR8" s="626"/>
      <c r="BS8" s="627" t="s">
        <v>121</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665632</v>
      </c>
      <c r="CS8" s="624"/>
      <c r="CT8" s="624"/>
      <c r="CU8" s="624"/>
      <c r="CV8" s="624"/>
      <c r="CW8" s="624"/>
      <c r="CX8" s="624"/>
      <c r="CY8" s="625"/>
      <c r="CZ8" s="626">
        <v>24.9</v>
      </c>
      <c r="DA8" s="626"/>
      <c r="DB8" s="626"/>
      <c r="DC8" s="626"/>
      <c r="DD8" s="632">
        <v>5922</v>
      </c>
      <c r="DE8" s="624"/>
      <c r="DF8" s="624"/>
      <c r="DG8" s="624"/>
      <c r="DH8" s="624"/>
      <c r="DI8" s="624"/>
      <c r="DJ8" s="624"/>
      <c r="DK8" s="624"/>
      <c r="DL8" s="624"/>
      <c r="DM8" s="624"/>
      <c r="DN8" s="624"/>
      <c r="DO8" s="624"/>
      <c r="DP8" s="625"/>
      <c r="DQ8" s="632">
        <v>440938</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3142</v>
      </c>
      <c r="S9" s="624"/>
      <c r="T9" s="624"/>
      <c r="U9" s="624"/>
      <c r="V9" s="624"/>
      <c r="W9" s="624"/>
      <c r="X9" s="624"/>
      <c r="Y9" s="625"/>
      <c r="Z9" s="626">
        <v>0.1</v>
      </c>
      <c r="AA9" s="626"/>
      <c r="AB9" s="626"/>
      <c r="AC9" s="626"/>
      <c r="AD9" s="627">
        <v>3142</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180431</v>
      </c>
      <c r="BH9" s="624"/>
      <c r="BI9" s="624"/>
      <c r="BJ9" s="624"/>
      <c r="BK9" s="624"/>
      <c r="BL9" s="624"/>
      <c r="BM9" s="624"/>
      <c r="BN9" s="625"/>
      <c r="BO9" s="626">
        <v>39.799999999999997</v>
      </c>
      <c r="BP9" s="626"/>
      <c r="BQ9" s="626"/>
      <c r="BR9" s="626"/>
      <c r="BS9" s="627" t="s">
        <v>121</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223533</v>
      </c>
      <c r="CS9" s="624"/>
      <c r="CT9" s="624"/>
      <c r="CU9" s="624"/>
      <c r="CV9" s="624"/>
      <c r="CW9" s="624"/>
      <c r="CX9" s="624"/>
      <c r="CY9" s="625"/>
      <c r="CZ9" s="626">
        <v>8.4</v>
      </c>
      <c r="DA9" s="626"/>
      <c r="DB9" s="626"/>
      <c r="DC9" s="626"/>
      <c r="DD9" s="632">
        <v>4752</v>
      </c>
      <c r="DE9" s="624"/>
      <c r="DF9" s="624"/>
      <c r="DG9" s="624"/>
      <c r="DH9" s="624"/>
      <c r="DI9" s="624"/>
      <c r="DJ9" s="624"/>
      <c r="DK9" s="624"/>
      <c r="DL9" s="624"/>
      <c r="DM9" s="624"/>
      <c r="DN9" s="624"/>
      <c r="DO9" s="624"/>
      <c r="DP9" s="625"/>
      <c r="DQ9" s="632">
        <v>182927</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12159</v>
      </c>
      <c r="BH10" s="624"/>
      <c r="BI10" s="624"/>
      <c r="BJ10" s="624"/>
      <c r="BK10" s="624"/>
      <c r="BL10" s="624"/>
      <c r="BM10" s="624"/>
      <c r="BN10" s="625"/>
      <c r="BO10" s="626">
        <v>2.7</v>
      </c>
      <c r="BP10" s="626"/>
      <c r="BQ10" s="626"/>
      <c r="BR10" s="626"/>
      <c r="BS10" s="627" t="s">
        <v>121</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121</v>
      </c>
      <c r="CS10" s="624"/>
      <c r="CT10" s="624"/>
      <c r="CU10" s="624"/>
      <c r="CV10" s="624"/>
      <c r="CW10" s="624"/>
      <c r="CX10" s="624"/>
      <c r="CY10" s="625"/>
      <c r="CZ10" s="626" t="s">
        <v>121</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95953</v>
      </c>
      <c r="S11" s="624"/>
      <c r="T11" s="624"/>
      <c r="U11" s="624"/>
      <c r="V11" s="624"/>
      <c r="W11" s="624"/>
      <c r="X11" s="624"/>
      <c r="Y11" s="625"/>
      <c r="Z11" s="628">
        <v>3.3</v>
      </c>
      <c r="AA11" s="629"/>
      <c r="AB11" s="629"/>
      <c r="AC11" s="635"/>
      <c r="AD11" s="632">
        <v>95953</v>
      </c>
      <c r="AE11" s="624"/>
      <c r="AF11" s="624"/>
      <c r="AG11" s="624"/>
      <c r="AH11" s="624"/>
      <c r="AI11" s="624"/>
      <c r="AJ11" s="624"/>
      <c r="AK11" s="625"/>
      <c r="AL11" s="628">
        <v>5.5</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6784</v>
      </c>
      <c r="BH11" s="624"/>
      <c r="BI11" s="624"/>
      <c r="BJ11" s="624"/>
      <c r="BK11" s="624"/>
      <c r="BL11" s="624"/>
      <c r="BM11" s="624"/>
      <c r="BN11" s="625"/>
      <c r="BO11" s="626">
        <v>1.5</v>
      </c>
      <c r="BP11" s="626"/>
      <c r="BQ11" s="626"/>
      <c r="BR11" s="626"/>
      <c r="BS11" s="627" t="s">
        <v>121</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30198</v>
      </c>
      <c r="CS11" s="624"/>
      <c r="CT11" s="624"/>
      <c r="CU11" s="624"/>
      <c r="CV11" s="624"/>
      <c r="CW11" s="624"/>
      <c r="CX11" s="624"/>
      <c r="CY11" s="625"/>
      <c r="CZ11" s="626">
        <v>1.1000000000000001</v>
      </c>
      <c r="DA11" s="626"/>
      <c r="DB11" s="626"/>
      <c r="DC11" s="626"/>
      <c r="DD11" s="632">
        <v>1933</v>
      </c>
      <c r="DE11" s="624"/>
      <c r="DF11" s="624"/>
      <c r="DG11" s="624"/>
      <c r="DH11" s="624"/>
      <c r="DI11" s="624"/>
      <c r="DJ11" s="624"/>
      <c r="DK11" s="624"/>
      <c r="DL11" s="624"/>
      <c r="DM11" s="624"/>
      <c r="DN11" s="624"/>
      <c r="DO11" s="624"/>
      <c r="DP11" s="625"/>
      <c r="DQ11" s="632">
        <v>26304</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181731</v>
      </c>
      <c r="BH12" s="624"/>
      <c r="BI12" s="624"/>
      <c r="BJ12" s="624"/>
      <c r="BK12" s="624"/>
      <c r="BL12" s="624"/>
      <c r="BM12" s="624"/>
      <c r="BN12" s="625"/>
      <c r="BO12" s="626">
        <v>40.1</v>
      </c>
      <c r="BP12" s="626"/>
      <c r="BQ12" s="626"/>
      <c r="BR12" s="626"/>
      <c r="BS12" s="627" t="s">
        <v>121</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54122</v>
      </c>
      <c r="CS12" s="624"/>
      <c r="CT12" s="624"/>
      <c r="CU12" s="624"/>
      <c r="CV12" s="624"/>
      <c r="CW12" s="624"/>
      <c r="CX12" s="624"/>
      <c r="CY12" s="625"/>
      <c r="CZ12" s="626">
        <v>2</v>
      </c>
      <c r="DA12" s="626"/>
      <c r="DB12" s="626"/>
      <c r="DC12" s="626"/>
      <c r="DD12" s="632">
        <v>22693</v>
      </c>
      <c r="DE12" s="624"/>
      <c r="DF12" s="624"/>
      <c r="DG12" s="624"/>
      <c r="DH12" s="624"/>
      <c r="DI12" s="624"/>
      <c r="DJ12" s="624"/>
      <c r="DK12" s="624"/>
      <c r="DL12" s="624"/>
      <c r="DM12" s="624"/>
      <c r="DN12" s="624"/>
      <c r="DO12" s="624"/>
      <c r="DP12" s="625"/>
      <c r="DQ12" s="632">
        <v>44278</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181497</v>
      </c>
      <c r="BH13" s="624"/>
      <c r="BI13" s="624"/>
      <c r="BJ13" s="624"/>
      <c r="BK13" s="624"/>
      <c r="BL13" s="624"/>
      <c r="BM13" s="624"/>
      <c r="BN13" s="625"/>
      <c r="BO13" s="626">
        <v>40</v>
      </c>
      <c r="BP13" s="626"/>
      <c r="BQ13" s="626"/>
      <c r="BR13" s="626"/>
      <c r="BS13" s="627" t="s">
        <v>121</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345357</v>
      </c>
      <c r="CS13" s="624"/>
      <c r="CT13" s="624"/>
      <c r="CU13" s="624"/>
      <c r="CV13" s="624"/>
      <c r="CW13" s="624"/>
      <c r="CX13" s="624"/>
      <c r="CY13" s="625"/>
      <c r="CZ13" s="626">
        <v>12.9</v>
      </c>
      <c r="DA13" s="626"/>
      <c r="DB13" s="626"/>
      <c r="DC13" s="626"/>
      <c r="DD13" s="632">
        <v>165151</v>
      </c>
      <c r="DE13" s="624"/>
      <c r="DF13" s="624"/>
      <c r="DG13" s="624"/>
      <c r="DH13" s="624"/>
      <c r="DI13" s="624"/>
      <c r="DJ13" s="624"/>
      <c r="DK13" s="624"/>
      <c r="DL13" s="624"/>
      <c r="DM13" s="624"/>
      <c r="DN13" s="624"/>
      <c r="DO13" s="624"/>
      <c r="DP13" s="625"/>
      <c r="DQ13" s="632">
        <v>201891</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89</v>
      </c>
      <c r="S14" s="624"/>
      <c r="T14" s="624"/>
      <c r="U14" s="624"/>
      <c r="V14" s="624"/>
      <c r="W14" s="624"/>
      <c r="X14" s="624"/>
      <c r="Y14" s="625"/>
      <c r="Z14" s="626">
        <v>0</v>
      </c>
      <c r="AA14" s="626"/>
      <c r="AB14" s="626"/>
      <c r="AC14" s="626"/>
      <c r="AD14" s="627">
        <v>89</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16933</v>
      </c>
      <c r="BH14" s="624"/>
      <c r="BI14" s="624"/>
      <c r="BJ14" s="624"/>
      <c r="BK14" s="624"/>
      <c r="BL14" s="624"/>
      <c r="BM14" s="624"/>
      <c r="BN14" s="625"/>
      <c r="BO14" s="626">
        <v>3.7</v>
      </c>
      <c r="BP14" s="626"/>
      <c r="BQ14" s="626"/>
      <c r="BR14" s="626"/>
      <c r="BS14" s="627" t="s">
        <v>121</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165108</v>
      </c>
      <c r="CS14" s="624"/>
      <c r="CT14" s="624"/>
      <c r="CU14" s="624"/>
      <c r="CV14" s="624"/>
      <c r="CW14" s="624"/>
      <c r="CX14" s="624"/>
      <c r="CY14" s="625"/>
      <c r="CZ14" s="626">
        <v>6.2</v>
      </c>
      <c r="DA14" s="626"/>
      <c r="DB14" s="626"/>
      <c r="DC14" s="626"/>
      <c r="DD14" s="632" t="s">
        <v>121</v>
      </c>
      <c r="DE14" s="624"/>
      <c r="DF14" s="624"/>
      <c r="DG14" s="624"/>
      <c r="DH14" s="624"/>
      <c r="DI14" s="624"/>
      <c r="DJ14" s="624"/>
      <c r="DK14" s="624"/>
      <c r="DL14" s="624"/>
      <c r="DM14" s="624"/>
      <c r="DN14" s="624"/>
      <c r="DO14" s="624"/>
      <c r="DP14" s="625"/>
      <c r="DQ14" s="632">
        <v>164019</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47481</v>
      </c>
      <c r="BH15" s="624"/>
      <c r="BI15" s="624"/>
      <c r="BJ15" s="624"/>
      <c r="BK15" s="624"/>
      <c r="BL15" s="624"/>
      <c r="BM15" s="624"/>
      <c r="BN15" s="625"/>
      <c r="BO15" s="626">
        <v>10.5</v>
      </c>
      <c r="BP15" s="626"/>
      <c r="BQ15" s="626"/>
      <c r="BR15" s="626"/>
      <c r="BS15" s="627" t="s">
        <v>121</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257648</v>
      </c>
      <c r="CS15" s="624"/>
      <c r="CT15" s="624"/>
      <c r="CU15" s="624"/>
      <c r="CV15" s="624"/>
      <c r="CW15" s="624"/>
      <c r="CX15" s="624"/>
      <c r="CY15" s="625"/>
      <c r="CZ15" s="626">
        <v>9.6999999999999993</v>
      </c>
      <c r="DA15" s="626"/>
      <c r="DB15" s="626"/>
      <c r="DC15" s="626"/>
      <c r="DD15" s="632">
        <v>50238</v>
      </c>
      <c r="DE15" s="624"/>
      <c r="DF15" s="624"/>
      <c r="DG15" s="624"/>
      <c r="DH15" s="624"/>
      <c r="DI15" s="624"/>
      <c r="DJ15" s="624"/>
      <c r="DK15" s="624"/>
      <c r="DL15" s="624"/>
      <c r="DM15" s="624"/>
      <c r="DN15" s="624"/>
      <c r="DO15" s="624"/>
      <c r="DP15" s="625"/>
      <c r="DQ15" s="632">
        <v>213297</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1468</v>
      </c>
      <c r="S16" s="624"/>
      <c r="T16" s="624"/>
      <c r="U16" s="624"/>
      <c r="V16" s="624"/>
      <c r="W16" s="624"/>
      <c r="X16" s="624"/>
      <c r="Y16" s="625"/>
      <c r="Z16" s="626">
        <v>0.1</v>
      </c>
      <c r="AA16" s="626"/>
      <c r="AB16" s="626"/>
      <c r="AC16" s="626"/>
      <c r="AD16" s="627">
        <v>1468</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6639</v>
      </c>
      <c r="S17" s="624"/>
      <c r="T17" s="624"/>
      <c r="U17" s="624"/>
      <c r="V17" s="624"/>
      <c r="W17" s="624"/>
      <c r="X17" s="624"/>
      <c r="Y17" s="625"/>
      <c r="Z17" s="626">
        <v>0.2</v>
      </c>
      <c r="AA17" s="626"/>
      <c r="AB17" s="626"/>
      <c r="AC17" s="626"/>
      <c r="AD17" s="627">
        <v>6639</v>
      </c>
      <c r="AE17" s="627"/>
      <c r="AF17" s="627"/>
      <c r="AG17" s="627"/>
      <c r="AH17" s="627"/>
      <c r="AI17" s="627"/>
      <c r="AJ17" s="627"/>
      <c r="AK17" s="627"/>
      <c r="AL17" s="628">
        <v>0.4</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195877</v>
      </c>
      <c r="CS17" s="624"/>
      <c r="CT17" s="624"/>
      <c r="CU17" s="624"/>
      <c r="CV17" s="624"/>
      <c r="CW17" s="624"/>
      <c r="CX17" s="624"/>
      <c r="CY17" s="625"/>
      <c r="CZ17" s="626">
        <v>7.3</v>
      </c>
      <c r="DA17" s="626"/>
      <c r="DB17" s="626"/>
      <c r="DC17" s="626"/>
      <c r="DD17" s="632" t="s">
        <v>121</v>
      </c>
      <c r="DE17" s="624"/>
      <c r="DF17" s="624"/>
      <c r="DG17" s="624"/>
      <c r="DH17" s="624"/>
      <c r="DI17" s="624"/>
      <c r="DJ17" s="624"/>
      <c r="DK17" s="624"/>
      <c r="DL17" s="624"/>
      <c r="DM17" s="624"/>
      <c r="DN17" s="624"/>
      <c r="DO17" s="624"/>
      <c r="DP17" s="625"/>
      <c r="DQ17" s="632">
        <v>195877</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3474</v>
      </c>
      <c r="S18" s="624"/>
      <c r="T18" s="624"/>
      <c r="U18" s="624"/>
      <c r="V18" s="624"/>
      <c r="W18" s="624"/>
      <c r="X18" s="624"/>
      <c r="Y18" s="625"/>
      <c r="Z18" s="626">
        <v>0.1</v>
      </c>
      <c r="AA18" s="626"/>
      <c r="AB18" s="626"/>
      <c r="AC18" s="626"/>
      <c r="AD18" s="627">
        <v>3474</v>
      </c>
      <c r="AE18" s="627"/>
      <c r="AF18" s="627"/>
      <c r="AG18" s="627"/>
      <c r="AH18" s="627"/>
      <c r="AI18" s="627"/>
      <c r="AJ18" s="627"/>
      <c r="AK18" s="627"/>
      <c r="AL18" s="628">
        <v>0.2</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2838</v>
      </c>
      <c r="S19" s="624"/>
      <c r="T19" s="624"/>
      <c r="U19" s="624"/>
      <c r="V19" s="624"/>
      <c r="W19" s="624"/>
      <c r="X19" s="624"/>
      <c r="Y19" s="625"/>
      <c r="Z19" s="626">
        <v>0.1</v>
      </c>
      <c r="AA19" s="626"/>
      <c r="AB19" s="626"/>
      <c r="AC19" s="626"/>
      <c r="AD19" s="627">
        <v>2838</v>
      </c>
      <c r="AE19" s="627"/>
      <c r="AF19" s="627"/>
      <c r="AG19" s="627"/>
      <c r="AH19" s="627"/>
      <c r="AI19" s="627"/>
      <c r="AJ19" s="627"/>
      <c r="AK19" s="627"/>
      <c r="AL19" s="628">
        <v>0.2</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636</v>
      </c>
      <c r="S20" s="624"/>
      <c r="T20" s="624"/>
      <c r="U20" s="624"/>
      <c r="V20" s="624"/>
      <c r="W20" s="624"/>
      <c r="X20" s="624"/>
      <c r="Y20" s="625"/>
      <c r="Z20" s="626">
        <v>0</v>
      </c>
      <c r="AA20" s="626"/>
      <c r="AB20" s="626"/>
      <c r="AC20" s="626"/>
      <c r="AD20" s="627">
        <v>636</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2669584</v>
      </c>
      <c r="CS20" s="624"/>
      <c r="CT20" s="624"/>
      <c r="CU20" s="624"/>
      <c r="CV20" s="624"/>
      <c r="CW20" s="624"/>
      <c r="CX20" s="624"/>
      <c r="CY20" s="625"/>
      <c r="CZ20" s="626">
        <v>100</v>
      </c>
      <c r="DA20" s="626"/>
      <c r="DB20" s="626"/>
      <c r="DC20" s="626"/>
      <c r="DD20" s="632">
        <v>509764</v>
      </c>
      <c r="DE20" s="624"/>
      <c r="DF20" s="624"/>
      <c r="DG20" s="624"/>
      <c r="DH20" s="624"/>
      <c r="DI20" s="624"/>
      <c r="DJ20" s="624"/>
      <c r="DK20" s="624"/>
      <c r="DL20" s="624"/>
      <c r="DM20" s="624"/>
      <c r="DN20" s="624"/>
      <c r="DO20" s="624"/>
      <c r="DP20" s="625"/>
      <c r="DQ20" s="632">
        <v>1881619</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1330867</v>
      </c>
      <c r="S21" s="624"/>
      <c r="T21" s="624"/>
      <c r="U21" s="624"/>
      <c r="V21" s="624"/>
      <c r="W21" s="624"/>
      <c r="X21" s="624"/>
      <c r="Y21" s="625"/>
      <c r="Z21" s="626">
        <v>46.5</v>
      </c>
      <c r="AA21" s="626"/>
      <c r="AB21" s="626"/>
      <c r="AC21" s="626"/>
      <c r="AD21" s="627">
        <v>1167634</v>
      </c>
      <c r="AE21" s="627"/>
      <c r="AF21" s="627"/>
      <c r="AG21" s="627"/>
      <c r="AH21" s="627"/>
      <c r="AI21" s="627"/>
      <c r="AJ21" s="627"/>
      <c r="AK21" s="627"/>
      <c r="AL21" s="628">
        <v>66.7</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1167634</v>
      </c>
      <c r="S22" s="624"/>
      <c r="T22" s="624"/>
      <c r="U22" s="624"/>
      <c r="V22" s="624"/>
      <c r="W22" s="624"/>
      <c r="X22" s="624"/>
      <c r="Y22" s="625"/>
      <c r="Z22" s="626">
        <v>40.799999999999997</v>
      </c>
      <c r="AA22" s="626"/>
      <c r="AB22" s="626"/>
      <c r="AC22" s="626"/>
      <c r="AD22" s="627">
        <v>1167634</v>
      </c>
      <c r="AE22" s="627"/>
      <c r="AF22" s="627"/>
      <c r="AG22" s="627"/>
      <c r="AH22" s="627"/>
      <c r="AI22" s="627"/>
      <c r="AJ22" s="627"/>
      <c r="AK22" s="627"/>
      <c r="AL22" s="628">
        <v>66.7</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163233</v>
      </c>
      <c r="S23" s="624"/>
      <c r="T23" s="624"/>
      <c r="U23" s="624"/>
      <c r="V23" s="624"/>
      <c r="W23" s="624"/>
      <c r="X23" s="624"/>
      <c r="Y23" s="625"/>
      <c r="Z23" s="626">
        <v>5.7</v>
      </c>
      <c r="AA23" s="626"/>
      <c r="AB23" s="626"/>
      <c r="AC23" s="626"/>
      <c r="AD23" s="627" t="s">
        <v>121</v>
      </c>
      <c r="AE23" s="627"/>
      <c r="AF23" s="627"/>
      <c r="AG23" s="627"/>
      <c r="AH23" s="627"/>
      <c r="AI23" s="627"/>
      <c r="AJ23" s="627"/>
      <c r="AK23" s="627"/>
      <c r="AL23" s="628" t="s">
        <v>121</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991878</v>
      </c>
      <c r="CS24" s="613"/>
      <c r="CT24" s="613"/>
      <c r="CU24" s="613"/>
      <c r="CV24" s="613"/>
      <c r="CW24" s="613"/>
      <c r="CX24" s="613"/>
      <c r="CY24" s="614"/>
      <c r="CZ24" s="617">
        <v>37.200000000000003</v>
      </c>
      <c r="DA24" s="618"/>
      <c r="DB24" s="618"/>
      <c r="DC24" s="634"/>
      <c r="DD24" s="655">
        <v>765639</v>
      </c>
      <c r="DE24" s="613"/>
      <c r="DF24" s="613"/>
      <c r="DG24" s="613"/>
      <c r="DH24" s="613"/>
      <c r="DI24" s="613"/>
      <c r="DJ24" s="613"/>
      <c r="DK24" s="614"/>
      <c r="DL24" s="655">
        <v>731280</v>
      </c>
      <c r="DM24" s="613"/>
      <c r="DN24" s="613"/>
      <c r="DO24" s="613"/>
      <c r="DP24" s="613"/>
      <c r="DQ24" s="613"/>
      <c r="DR24" s="613"/>
      <c r="DS24" s="613"/>
      <c r="DT24" s="613"/>
      <c r="DU24" s="613"/>
      <c r="DV24" s="614"/>
      <c r="DW24" s="617">
        <v>41.6</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1912797</v>
      </c>
      <c r="S25" s="624"/>
      <c r="T25" s="624"/>
      <c r="U25" s="624"/>
      <c r="V25" s="624"/>
      <c r="W25" s="624"/>
      <c r="X25" s="624"/>
      <c r="Y25" s="625"/>
      <c r="Z25" s="626">
        <v>66.8</v>
      </c>
      <c r="AA25" s="626"/>
      <c r="AB25" s="626"/>
      <c r="AC25" s="626"/>
      <c r="AD25" s="627">
        <v>1749564</v>
      </c>
      <c r="AE25" s="627"/>
      <c r="AF25" s="627"/>
      <c r="AG25" s="627"/>
      <c r="AH25" s="627"/>
      <c r="AI25" s="627"/>
      <c r="AJ25" s="627"/>
      <c r="AK25" s="627"/>
      <c r="AL25" s="628">
        <v>99.9</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553036</v>
      </c>
      <c r="CS25" s="656"/>
      <c r="CT25" s="656"/>
      <c r="CU25" s="656"/>
      <c r="CV25" s="656"/>
      <c r="CW25" s="656"/>
      <c r="CX25" s="656"/>
      <c r="CY25" s="657"/>
      <c r="CZ25" s="628">
        <v>20.7</v>
      </c>
      <c r="DA25" s="653"/>
      <c r="DB25" s="653"/>
      <c r="DC25" s="658"/>
      <c r="DD25" s="632">
        <v>475027</v>
      </c>
      <c r="DE25" s="656"/>
      <c r="DF25" s="656"/>
      <c r="DG25" s="656"/>
      <c r="DH25" s="656"/>
      <c r="DI25" s="656"/>
      <c r="DJ25" s="656"/>
      <c r="DK25" s="657"/>
      <c r="DL25" s="632">
        <v>468718</v>
      </c>
      <c r="DM25" s="656"/>
      <c r="DN25" s="656"/>
      <c r="DO25" s="656"/>
      <c r="DP25" s="656"/>
      <c r="DQ25" s="656"/>
      <c r="DR25" s="656"/>
      <c r="DS25" s="656"/>
      <c r="DT25" s="656"/>
      <c r="DU25" s="656"/>
      <c r="DV25" s="657"/>
      <c r="DW25" s="628">
        <v>26.6</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t="s">
        <v>121</v>
      </c>
      <c r="S26" s="624"/>
      <c r="T26" s="624"/>
      <c r="U26" s="624"/>
      <c r="V26" s="624"/>
      <c r="W26" s="624"/>
      <c r="X26" s="624"/>
      <c r="Y26" s="625"/>
      <c r="Z26" s="626" t="s">
        <v>121</v>
      </c>
      <c r="AA26" s="626"/>
      <c r="AB26" s="626"/>
      <c r="AC26" s="626"/>
      <c r="AD26" s="627" t="s">
        <v>121</v>
      </c>
      <c r="AE26" s="627"/>
      <c r="AF26" s="627"/>
      <c r="AG26" s="627"/>
      <c r="AH26" s="627"/>
      <c r="AI26" s="627"/>
      <c r="AJ26" s="627"/>
      <c r="AK26" s="627"/>
      <c r="AL26" s="628" t="s">
        <v>121</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285403</v>
      </c>
      <c r="CS26" s="624"/>
      <c r="CT26" s="624"/>
      <c r="CU26" s="624"/>
      <c r="CV26" s="624"/>
      <c r="CW26" s="624"/>
      <c r="CX26" s="624"/>
      <c r="CY26" s="625"/>
      <c r="CZ26" s="628">
        <v>10.7</v>
      </c>
      <c r="DA26" s="653"/>
      <c r="DB26" s="653"/>
      <c r="DC26" s="658"/>
      <c r="DD26" s="632">
        <v>234105</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30275</v>
      </c>
      <c r="S27" s="624"/>
      <c r="T27" s="624"/>
      <c r="U27" s="624"/>
      <c r="V27" s="624"/>
      <c r="W27" s="624"/>
      <c r="X27" s="624"/>
      <c r="Y27" s="625"/>
      <c r="Z27" s="626">
        <v>1.1000000000000001</v>
      </c>
      <c r="AA27" s="626"/>
      <c r="AB27" s="626"/>
      <c r="AC27" s="626"/>
      <c r="AD27" s="627" t="s">
        <v>121</v>
      </c>
      <c r="AE27" s="627"/>
      <c r="AF27" s="627"/>
      <c r="AG27" s="627"/>
      <c r="AH27" s="627"/>
      <c r="AI27" s="627"/>
      <c r="AJ27" s="627"/>
      <c r="AK27" s="627"/>
      <c r="AL27" s="628" t="s">
        <v>121</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453236</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242965</v>
      </c>
      <c r="CS27" s="656"/>
      <c r="CT27" s="656"/>
      <c r="CU27" s="656"/>
      <c r="CV27" s="656"/>
      <c r="CW27" s="656"/>
      <c r="CX27" s="656"/>
      <c r="CY27" s="657"/>
      <c r="CZ27" s="628">
        <v>9.1</v>
      </c>
      <c r="DA27" s="653"/>
      <c r="DB27" s="653"/>
      <c r="DC27" s="658"/>
      <c r="DD27" s="632">
        <v>94735</v>
      </c>
      <c r="DE27" s="656"/>
      <c r="DF27" s="656"/>
      <c r="DG27" s="656"/>
      <c r="DH27" s="656"/>
      <c r="DI27" s="656"/>
      <c r="DJ27" s="656"/>
      <c r="DK27" s="657"/>
      <c r="DL27" s="632">
        <v>66685</v>
      </c>
      <c r="DM27" s="656"/>
      <c r="DN27" s="656"/>
      <c r="DO27" s="656"/>
      <c r="DP27" s="656"/>
      <c r="DQ27" s="656"/>
      <c r="DR27" s="656"/>
      <c r="DS27" s="656"/>
      <c r="DT27" s="656"/>
      <c r="DU27" s="656"/>
      <c r="DV27" s="657"/>
      <c r="DW27" s="628">
        <v>3.8</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35165</v>
      </c>
      <c r="S28" s="624"/>
      <c r="T28" s="624"/>
      <c r="U28" s="624"/>
      <c r="V28" s="624"/>
      <c r="W28" s="624"/>
      <c r="X28" s="624"/>
      <c r="Y28" s="625"/>
      <c r="Z28" s="626">
        <v>1.2</v>
      </c>
      <c r="AA28" s="626"/>
      <c r="AB28" s="626"/>
      <c r="AC28" s="626"/>
      <c r="AD28" s="627">
        <v>1714</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195877</v>
      </c>
      <c r="CS28" s="624"/>
      <c r="CT28" s="624"/>
      <c r="CU28" s="624"/>
      <c r="CV28" s="624"/>
      <c r="CW28" s="624"/>
      <c r="CX28" s="624"/>
      <c r="CY28" s="625"/>
      <c r="CZ28" s="628">
        <v>7.3</v>
      </c>
      <c r="DA28" s="653"/>
      <c r="DB28" s="653"/>
      <c r="DC28" s="658"/>
      <c r="DD28" s="632">
        <v>195877</v>
      </c>
      <c r="DE28" s="624"/>
      <c r="DF28" s="624"/>
      <c r="DG28" s="624"/>
      <c r="DH28" s="624"/>
      <c r="DI28" s="624"/>
      <c r="DJ28" s="624"/>
      <c r="DK28" s="625"/>
      <c r="DL28" s="632">
        <v>195877</v>
      </c>
      <c r="DM28" s="624"/>
      <c r="DN28" s="624"/>
      <c r="DO28" s="624"/>
      <c r="DP28" s="624"/>
      <c r="DQ28" s="624"/>
      <c r="DR28" s="624"/>
      <c r="DS28" s="624"/>
      <c r="DT28" s="624"/>
      <c r="DU28" s="624"/>
      <c r="DV28" s="625"/>
      <c r="DW28" s="628">
        <v>11.1</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1803</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195877</v>
      </c>
      <c r="CS29" s="656"/>
      <c r="CT29" s="656"/>
      <c r="CU29" s="656"/>
      <c r="CV29" s="656"/>
      <c r="CW29" s="656"/>
      <c r="CX29" s="656"/>
      <c r="CY29" s="657"/>
      <c r="CZ29" s="628">
        <v>7.3</v>
      </c>
      <c r="DA29" s="653"/>
      <c r="DB29" s="653"/>
      <c r="DC29" s="658"/>
      <c r="DD29" s="632">
        <v>195877</v>
      </c>
      <c r="DE29" s="656"/>
      <c r="DF29" s="656"/>
      <c r="DG29" s="656"/>
      <c r="DH29" s="656"/>
      <c r="DI29" s="656"/>
      <c r="DJ29" s="656"/>
      <c r="DK29" s="657"/>
      <c r="DL29" s="632">
        <v>195877</v>
      </c>
      <c r="DM29" s="656"/>
      <c r="DN29" s="656"/>
      <c r="DO29" s="656"/>
      <c r="DP29" s="656"/>
      <c r="DQ29" s="656"/>
      <c r="DR29" s="656"/>
      <c r="DS29" s="656"/>
      <c r="DT29" s="656"/>
      <c r="DU29" s="656"/>
      <c r="DV29" s="657"/>
      <c r="DW29" s="628">
        <v>11.1</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275475</v>
      </c>
      <c r="S30" s="624"/>
      <c r="T30" s="624"/>
      <c r="U30" s="624"/>
      <c r="V30" s="624"/>
      <c r="W30" s="624"/>
      <c r="X30" s="624"/>
      <c r="Y30" s="625"/>
      <c r="Z30" s="626">
        <v>9.6</v>
      </c>
      <c r="AA30" s="626"/>
      <c r="AB30" s="626"/>
      <c r="AC30" s="626"/>
      <c r="AD30" s="627" t="s">
        <v>121</v>
      </c>
      <c r="AE30" s="627"/>
      <c r="AF30" s="627"/>
      <c r="AG30" s="627"/>
      <c r="AH30" s="627"/>
      <c r="AI30" s="627"/>
      <c r="AJ30" s="627"/>
      <c r="AK30" s="627"/>
      <c r="AL30" s="628" t="s">
        <v>121</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186887</v>
      </c>
      <c r="CS30" s="624"/>
      <c r="CT30" s="624"/>
      <c r="CU30" s="624"/>
      <c r="CV30" s="624"/>
      <c r="CW30" s="624"/>
      <c r="CX30" s="624"/>
      <c r="CY30" s="625"/>
      <c r="CZ30" s="628">
        <v>7</v>
      </c>
      <c r="DA30" s="653"/>
      <c r="DB30" s="653"/>
      <c r="DC30" s="658"/>
      <c r="DD30" s="632">
        <v>186887</v>
      </c>
      <c r="DE30" s="624"/>
      <c r="DF30" s="624"/>
      <c r="DG30" s="624"/>
      <c r="DH30" s="624"/>
      <c r="DI30" s="624"/>
      <c r="DJ30" s="624"/>
      <c r="DK30" s="625"/>
      <c r="DL30" s="632">
        <v>186887</v>
      </c>
      <c r="DM30" s="624"/>
      <c r="DN30" s="624"/>
      <c r="DO30" s="624"/>
      <c r="DP30" s="624"/>
      <c r="DQ30" s="624"/>
      <c r="DR30" s="624"/>
      <c r="DS30" s="624"/>
      <c r="DT30" s="624"/>
      <c r="DU30" s="624"/>
      <c r="DV30" s="625"/>
      <c r="DW30" s="628">
        <v>10.6</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99.1</v>
      </c>
      <c r="BH31" s="667"/>
      <c r="BI31" s="667"/>
      <c r="BJ31" s="667"/>
      <c r="BK31" s="667"/>
      <c r="BL31" s="667"/>
      <c r="BM31" s="618">
        <v>98.4</v>
      </c>
      <c r="BN31" s="667"/>
      <c r="BO31" s="667"/>
      <c r="BP31" s="667"/>
      <c r="BQ31" s="668"/>
      <c r="BR31" s="670">
        <v>99.4</v>
      </c>
      <c r="BS31" s="667"/>
      <c r="BT31" s="667"/>
      <c r="BU31" s="667"/>
      <c r="BV31" s="667"/>
      <c r="BW31" s="667"/>
      <c r="BX31" s="618">
        <v>97.5</v>
      </c>
      <c r="BY31" s="667"/>
      <c r="BZ31" s="667"/>
      <c r="CA31" s="667"/>
      <c r="CB31" s="668"/>
      <c r="CD31" s="663"/>
      <c r="CE31" s="664"/>
      <c r="CF31" s="620" t="s">
        <v>301</v>
      </c>
      <c r="CG31" s="621"/>
      <c r="CH31" s="621"/>
      <c r="CI31" s="621"/>
      <c r="CJ31" s="621"/>
      <c r="CK31" s="621"/>
      <c r="CL31" s="621"/>
      <c r="CM31" s="621"/>
      <c r="CN31" s="621"/>
      <c r="CO31" s="621"/>
      <c r="CP31" s="621"/>
      <c r="CQ31" s="622"/>
      <c r="CR31" s="623">
        <v>8990</v>
      </c>
      <c r="CS31" s="656"/>
      <c r="CT31" s="656"/>
      <c r="CU31" s="656"/>
      <c r="CV31" s="656"/>
      <c r="CW31" s="656"/>
      <c r="CX31" s="656"/>
      <c r="CY31" s="657"/>
      <c r="CZ31" s="628">
        <v>0.3</v>
      </c>
      <c r="DA31" s="653"/>
      <c r="DB31" s="653"/>
      <c r="DC31" s="658"/>
      <c r="DD31" s="632">
        <v>8990</v>
      </c>
      <c r="DE31" s="656"/>
      <c r="DF31" s="656"/>
      <c r="DG31" s="656"/>
      <c r="DH31" s="656"/>
      <c r="DI31" s="656"/>
      <c r="DJ31" s="656"/>
      <c r="DK31" s="657"/>
      <c r="DL31" s="632">
        <v>8990</v>
      </c>
      <c r="DM31" s="656"/>
      <c r="DN31" s="656"/>
      <c r="DO31" s="656"/>
      <c r="DP31" s="656"/>
      <c r="DQ31" s="656"/>
      <c r="DR31" s="656"/>
      <c r="DS31" s="656"/>
      <c r="DT31" s="656"/>
      <c r="DU31" s="656"/>
      <c r="DV31" s="657"/>
      <c r="DW31" s="628">
        <v>0.5</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105169</v>
      </c>
      <c r="S32" s="624"/>
      <c r="T32" s="624"/>
      <c r="U32" s="624"/>
      <c r="V32" s="624"/>
      <c r="W32" s="624"/>
      <c r="X32" s="624"/>
      <c r="Y32" s="625"/>
      <c r="Z32" s="626">
        <v>3.7</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303</v>
      </c>
      <c r="AX32" s="620" t="s">
        <v>304</v>
      </c>
      <c r="AY32" s="621"/>
      <c r="AZ32" s="621"/>
      <c r="BA32" s="621"/>
      <c r="BB32" s="621"/>
      <c r="BC32" s="621"/>
      <c r="BD32" s="621"/>
      <c r="BE32" s="621"/>
      <c r="BF32" s="622"/>
      <c r="BG32" s="680">
        <v>98.8</v>
      </c>
      <c r="BH32" s="656"/>
      <c r="BI32" s="656"/>
      <c r="BJ32" s="656"/>
      <c r="BK32" s="656"/>
      <c r="BL32" s="656"/>
      <c r="BM32" s="629">
        <v>98.4</v>
      </c>
      <c r="BN32" s="656"/>
      <c r="BO32" s="656"/>
      <c r="BP32" s="656"/>
      <c r="BQ32" s="669"/>
      <c r="BR32" s="680">
        <v>99.2</v>
      </c>
      <c r="BS32" s="656"/>
      <c r="BT32" s="656"/>
      <c r="BU32" s="656"/>
      <c r="BV32" s="656"/>
      <c r="BW32" s="656"/>
      <c r="BX32" s="629">
        <v>98.6</v>
      </c>
      <c r="BY32" s="656"/>
      <c r="BZ32" s="656"/>
      <c r="CA32" s="656"/>
      <c r="CB32" s="669"/>
      <c r="CD32" s="665"/>
      <c r="CE32" s="666"/>
      <c r="CF32" s="620" t="s">
        <v>305</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1341</v>
      </c>
      <c r="S33" s="624"/>
      <c r="T33" s="624"/>
      <c r="U33" s="624"/>
      <c r="V33" s="624"/>
      <c r="W33" s="624"/>
      <c r="X33" s="624"/>
      <c r="Y33" s="625"/>
      <c r="Z33" s="626">
        <v>0</v>
      </c>
      <c r="AA33" s="626"/>
      <c r="AB33" s="626"/>
      <c r="AC33" s="626"/>
      <c r="AD33" s="627" t="s">
        <v>121</v>
      </c>
      <c r="AE33" s="627"/>
      <c r="AF33" s="627"/>
      <c r="AG33" s="627"/>
      <c r="AH33" s="627"/>
      <c r="AI33" s="627"/>
      <c r="AJ33" s="627"/>
      <c r="AK33" s="627"/>
      <c r="AL33" s="628" t="s">
        <v>121</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99.3</v>
      </c>
      <c r="BH33" s="682"/>
      <c r="BI33" s="682"/>
      <c r="BJ33" s="682"/>
      <c r="BK33" s="682"/>
      <c r="BL33" s="682"/>
      <c r="BM33" s="683">
        <v>98</v>
      </c>
      <c r="BN33" s="682"/>
      <c r="BO33" s="682"/>
      <c r="BP33" s="682"/>
      <c r="BQ33" s="684"/>
      <c r="BR33" s="681">
        <v>99.5</v>
      </c>
      <c r="BS33" s="682"/>
      <c r="BT33" s="682"/>
      <c r="BU33" s="682"/>
      <c r="BV33" s="682"/>
      <c r="BW33" s="682"/>
      <c r="BX33" s="683">
        <v>95.7</v>
      </c>
      <c r="BY33" s="682"/>
      <c r="BZ33" s="682"/>
      <c r="CA33" s="682"/>
      <c r="CB33" s="684"/>
      <c r="CD33" s="620" t="s">
        <v>308</v>
      </c>
      <c r="CE33" s="621"/>
      <c r="CF33" s="621"/>
      <c r="CG33" s="621"/>
      <c r="CH33" s="621"/>
      <c r="CI33" s="621"/>
      <c r="CJ33" s="621"/>
      <c r="CK33" s="621"/>
      <c r="CL33" s="621"/>
      <c r="CM33" s="621"/>
      <c r="CN33" s="621"/>
      <c r="CO33" s="621"/>
      <c r="CP33" s="621"/>
      <c r="CQ33" s="622"/>
      <c r="CR33" s="623">
        <v>1167942</v>
      </c>
      <c r="CS33" s="656"/>
      <c r="CT33" s="656"/>
      <c r="CU33" s="656"/>
      <c r="CV33" s="656"/>
      <c r="CW33" s="656"/>
      <c r="CX33" s="656"/>
      <c r="CY33" s="657"/>
      <c r="CZ33" s="628">
        <v>43.7</v>
      </c>
      <c r="DA33" s="653"/>
      <c r="DB33" s="653"/>
      <c r="DC33" s="658"/>
      <c r="DD33" s="632">
        <v>1023264</v>
      </c>
      <c r="DE33" s="656"/>
      <c r="DF33" s="656"/>
      <c r="DG33" s="656"/>
      <c r="DH33" s="656"/>
      <c r="DI33" s="656"/>
      <c r="DJ33" s="656"/>
      <c r="DK33" s="657"/>
      <c r="DL33" s="632">
        <v>840424</v>
      </c>
      <c r="DM33" s="656"/>
      <c r="DN33" s="656"/>
      <c r="DO33" s="656"/>
      <c r="DP33" s="656"/>
      <c r="DQ33" s="656"/>
      <c r="DR33" s="656"/>
      <c r="DS33" s="656"/>
      <c r="DT33" s="656"/>
      <c r="DU33" s="656"/>
      <c r="DV33" s="657"/>
      <c r="DW33" s="628">
        <v>47.8</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72025</v>
      </c>
      <c r="S34" s="624"/>
      <c r="T34" s="624"/>
      <c r="U34" s="624"/>
      <c r="V34" s="624"/>
      <c r="W34" s="624"/>
      <c r="X34" s="624"/>
      <c r="Y34" s="625"/>
      <c r="Z34" s="626">
        <v>2.5</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463209</v>
      </c>
      <c r="CS34" s="624"/>
      <c r="CT34" s="624"/>
      <c r="CU34" s="624"/>
      <c r="CV34" s="624"/>
      <c r="CW34" s="624"/>
      <c r="CX34" s="624"/>
      <c r="CY34" s="625"/>
      <c r="CZ34" s="628">
        <v>17.399999999999999</v>
      </c>
      <c r="DA34" s="653"/>
      <c r="DB34" s="653"/>
      <c r="DC34" s="658"/>
      <c r="DD34" s="632">
        <v>381067</v>
      </c>
      <c r="DE34" s="624"/>
      <c r="DF34" s="624"/>
      <c r="DG34" s="624"/>
      <c r="DH34" s="624"/>
      <c r="DI34" s="624"/>
      <c r="DJ34" s="624"/>
      <c r="DK34" s="625"/>
      <c r="DL34" s="632">
        <v>318727</v>
      </c>
      <c r="DM34" s="624"/>
      <c r="DN34" s="624"/>
      <c r="DO34" s="624"/>
      <c r="DP34" s="624"/>
      <c r="DQ34" s="624"/>
      <c r="DR34" s="624"/>
      <c r="DS34" s="624"/>
      <c r="DT34" s="624"/>
      <c r="DU34" s="624"/>
      <c r="DV34" s="625"/>
      <c r="DW34" s="628">
        <v>18.100000000000001</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55763</v>
      </c>
      <c r="S35" s="624"/>
      <c r="T35" s="624"/>
      <c r="U35" s="624"/>
      <c r="V35" s="624"/>
      <c r="W35" s="624"/>
      <c r="X35" s="624"/>
      <c r="Y35" s="625"/>
      <c r="Z35" s="626">
        <v>1.9</v>
      </c>
      <c r="AA35" s="626"/>
      <c r="AB35" s="626"/>
      <c r="AC35" s="626"/>
      <c r="AD35" s="627" t="s">
        <v>121</v>
      </c>
      <c r="AE35" s="627"/>
      <c r="AF35" s="627"/>
      <c r="AG35" s="627"/>
      <c r="AH35" s="627"/>
      <c r="AI35" s="627"/>
      <c r="AJ35" s="627"/>
      <c r="AK35" s="627"/>
      <c r="AL35" s="628" t="s">
        <v>121</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14009</v>
      </c>
      <c r="CS35" s="656"/>
      <c r="CT35" s="656"/>
      <c r="CU35" s="656"/>
      <c r="CV35" s="656"/>
      <c r="CW35" s="656"/>
      <c r="CX35" s="656"/>
      <c r="CY35" s="657"/>
      <c r="CZ35" s="628">
        <v>0.5</v>
      </c>
      <c r="DA35" s="653"/>
      <c r="DB35" s="653"/>
      <c r="DC35" s="658"/>
      <c r="DD35" s="632">
        <v>11440</v>
      </c>
      <c r="DE35" s="656"/>
      <c r="DF35" s="656"/>
      <c r="DG35" s="656"/>
      <c r="DH35" s="656"/>
      <c r="DI35" s="656"/>
      <c r="DJ35" s="656"/>
      <c r="DK35" s="657"/>
      <c r="DL35" s="632">
        <v>8681</v>
      </c>
      <c r="DM35" s="656"/>
      <c r="DN35" s="656"/>
      <c r="DO35" s="656"/>
      <c r="DP35" s="656"/>
      <c r="DQ35" s="656"/>
      <c r="DR35" s="656"/>
      <c r="DS35" s="656"/>
      <c r="DT35" s="656"/>
      <c r="DU35" s="656"/>
      <c r="DV35" s="657"/>
      <c r="DW35" s="628">
        <v>0.5</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93610</v>
      </c>
      <c r="S36" s="624"/>
      <c r="T36" s="624"/>
      <c r="U36" s="624"/>
      <c r="V36" s="624"/>
      <c r="W36" s="624"/>
      <c r="X36" s="624"/>
      <c r="Y36" s="625"/>
      <c r="Z36" s="626">
        <v>3.3</v>
      </c>
      <c r="AA36" s="626"/>
      <c r="AB36" s="626"/>
      <c r="AC36" s="626"/>
      <c r="AD36" s="627" t="s">
        <v>121</v>
      </c>
      <c r="AE36" s="627"/>
      <c r="AF36" s="627"/>
      <c r="AG36" s="627"/>
      <c r="AH36" s="627"/>
      <c r="AI36" s="627"/>
      <c r="AJ36" s="627"/>
      <c r="AK36" s="627"/>
      <c r="AL36" s="628" t="s">
        <v>121</v>
      </c>
      <c r="AM36" s="629"/>
      <c r="AN36" s="629"/>
      <c r="AO36" s="630"/>
      <c r="AP36" s="222"/>
      <c r="AQ36" s="689" t="s">
        <v>316</v>
      </c>
      <c r="AR36" s="690"/>
      <c r="AS36" s="690"/>
      <c r="AT36" s="690"/>
      <c r="AU36" s="690"/>
      <c r="AV36" s="690"/>
      <c r="AW36" s="690"/>
      <c r="AX36" s="690"/>
      <c r="AY36" s="691"/>
      <c r="AZ36" s="612">
        <v>326551</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1138</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356614</v>
      </c>
      <c r="CS36" s="624"/>
      <c r="CT36" s="624"/>
      <c r="CU36" s="624"/>
      <c r="CV36" s="624"/>
      <c r="CW36" s="624"/>
      <c r="CX36" s="624"/>
      <c r="CY36" s="625"/>
      <c r="CZ36" s="628">
        <v>13.4</v>
      </c>
      <c r="DA36" s="653"/>
      <c r="DB36" s="653"/>
      <c r="DC36" s="658"/>
      <c r="DD36" s="632">
        <v>334548</v>
      </c>
      <c r="DE36" s="624"/>
      <c r="DF36" s="624"/>
      <c r="DG36" s="624"/>
      <c r="DH36" s="624"/>
      <c r="DI36" s="624"/>
      <c r="DJ36" s="624"/>
      <c r="DK36" s="625"/>
      <c r="DL36" s="632">
        <v>296464</v>
      </c>
      <c r="DM36" s="624"/>
      <c r="DN36" s="624"/>
      <c r="DO36" s="624"/>
      <c r="DP36" s="624"/>
      <c r="DQ36" s="624"/>
      <c r="DR36" s="624"/>
      <c r="DS36" s="624"/>
      <c r="DT36" s="624"/>
      <c r="DU36" s="624"/>
      <c r="DV36" s="625"/>
      <c r="DW36" s="628">
        <v>16.8</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17669</v>
      </c>
      <c r="S37" s="624"/>
      <c r="T37" s="624"/>
      <c r="U37" s="624"/>
      <c r="V37" s="624"/>
      <c r="W37" s="624"/>
      <c r="X37" s="624"/>
      <c r="Y37" s="625"/>
      <c r="Z37" s="626">
        <v>0.6</v>
      </c>
      <c r="AA37" s="626"/>
      <c r="AB37" s="626"/>
      <c r="AC37" s="626"/>
      <c r="AD37" s="627">
        <v>5</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125514</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-1956</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167310</v>
      </c>
      <c r="CS37" s="656"/>
      <c r="CT37" s="656"/>
      <c r="CU37" s="656"/>
      <c r="CV37" s="656"/>
      <c r="CW37" s="656"/>
      <c r="CX37" s="656"/>
      <c r="CY37" s="657"/>
      <c r="CZ37" s="628">
        <v>6.3</v>
      </c>
      <c r="DA37" s="653"/>
      <c r="DB37" s="653"/>
      <c r="DC37" s="658"/>
      <c r="DD37" s="632">
        <v>167310</v>
      </c>
      <c r="DE37" s="656"/>
      <c r="DF37" s="656"/>
      <c r="DG37" s="656"/>
      <c r="DH37" s="656"/>
      <c r="DI37" s="656"/>
      <c r="DJ37" s="656"/>
      <c r="DK37" s="657"/>
      <c r="DL37" s="632">
        <v>167310</v>
      </c>
      <c r="DM37" s="656"/>
      <c r="DN37" s="656"/>
      <c r="DO37" s="656"/>
      <c r="DP37" s="656"/>
      <c r="DQ37" s="656"/>
      <c r="DR37" s="656"/>
      <c r="DS37" s="656"/>
      <c r="DT37" s="656"/>
      <c r="DU37" s="656"/>
      <c r="DV37" s="657"/>
      <c r="DW37" s="628">
        <v>9.5</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263783</v>
      </c>
      <c r="S38" s="624"/>
      <c r="T38" s="624"/>
      <c r="U38" s="624"/>
      <c r="V38" s="624"/>
      <c r="W38" s="624"/>
      <c r="X38" s="624"/>
      <c r="Y38" s="625"/>
      <c r="Z38" s="626">
        <v>9.1999999999999993</v>
      </c>
      <c r="AA38" s="626"/>
      <c r="AB38" s="626"/>
      <c r="AC38" s="626"/>
      <c r="AD38" s="627" t="s">
        <v>121</v>
      </c>
      <c r="AE38" s="627"/>
      <c r="AF38" s="627"/>
      <c r="AG38" s="627"/>
      <c r="AH38" s="627"/>
      <c r="AI38" s="627"/>
      <c r="AJ38" s="627"/>
      <c r="AK38" s="627"/>
      <c r="AL38" s="628" t="s">
        <v>121</v>
      </c>
      <c r="AM38" s="629"/>
      <c r="AN38" s="629"/>
      <c r="AO38" s="630"/>
      <c r="AQ38" s="686" t="s">
        <v>324</v>
      </c>
      <c r="AR38" s="687"/>
      <c r="AS38" s="687"/>
      <c r="AT38" s="687"/>
      <c r="AU38" s="687"/>
      <c r="AV38" s="687"/>
      <c r="AW38" s="687"/>
      <c r="AX38" s="687"/>
      <c r="AY38" s="688"/>
      <c r="AZ38" s="623">
        <v>30725</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486</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326551</v>
      </c>
      <c r="CS38" s="624"/>
      <c r="CT38" s="624"/>
      <c r="CU38" s="624"/>
      <c r="CV38" s="624"/>
      <c r="CW38" s="624"/>
      <c r="CX38" s="624"/>
      <c r="CY38" s="625"/>
      <c r="CZ38" s="628">
        <v>12.2</v>
      </c>
      <c r="DA38" s="653"/>
      <c r="DB38" s="653"/>
      <c r="DC38" s="658"/>
      <c r="DD38" s="632">
        <v>296209</v>
      </c>
      <c r="DE38" s="624"/>
      <c r="DF38" s="624"/>
      <c r="DG38" s="624"/>
      <c r="DH38" s="624"/>
      <c r="DI38" s="624"/>
      <c r="DJ38" s="624"/>
      <c r="DK38" s="625"/>
      <c r="DL38" s="632">
        <v>216552</v>
      </c>
      <c r="DM38" s="624"/>
      <c r="DN38" s="624"/>
      <c r="DO38" s="624"/>
      <c r="DP38" s="624"/>
      <c r="DQ38" s="624"/>
      <c r="DR38" s="624"/>
      <c r="DS38" s="624"/>
      <c r="DT38" s="624"/>
      <c r="DU38" s="624"/>
      <c r="DV38" s="625"/>
      <c r="DW38" s="628">
        <v>12.3</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328</v>
      </c>
      <c r="AR39" s="687"/>
      <c r="AS39" s="687"/>
      <c r="AT39" s="687"/>
      <c r="AU39" s="687"/>
      <c r="AV39" s="687"/>
      <c r="AW39" s="687"/>
      <c r="AX39" s="687"/>
      <c r="AY39" s="688"/>
      <c r="AZ39" s="623" t="s">
        <v>121</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787</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7559</v>
      </c>
      <c r="CS39" s="656"/>
      <c r="CT39" s="656"/>
      <c r="CU39" s="656"/>
      <c r="CV39" s="656"/>
      <c r="CW39" s="656"/>
      <c r="CX39" s="656"/>
      <c r="CY39" s="657"/>
      <c r="CZ39" s="628">
        <v>0.3</v>
      </c>
      <c r="DA39" s="653"/>
      <c r="DB39" s="653"/>
      <c r="DC39" s="658"/>
      <c r="DD39" s="632" t="s">
        <v>121</v>
      </c>
      <c r="DE39" s="656"/>
      <c r="DF39" s="656"/>
      <c r="DG39" s="656"/>
      <c r="DH39" s="656"/>
      <c r="DI39" s="656"/>
      <c r="DJ39" s="656"/>
      <c r="DK39" s="657"/>
      <c r="DL39" s="632" t="s">
        <v>121</v>
      </c>
      <c r="DM39" s="656"/>
      <c r="DN39" s="656"/>
      <c r="DO39" s="656"/>
      <c r="DP39" s="656"/>
      <c r="DQ39" s="656"/>
      <c r="DR39" s="656"/>
      <c r="DS39" s="656"/>
      <c r="DT39" s="656"/>
      <c r="DU39" s="656"/>
      <c r="DV39" s="657"/>
      <c r="DW39" s="628" t="s">
        <v>121</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8183</v>
      </c>
      <c r="S40" s="624"/>
      <c r="T40" s="624"/>
      <c r="U40" s="624"/>
      <c r="V40" s="624"/>
      <c r="W40" s="624"/>
      <c r="X40" s="624"/>
      <c r="Y40" s="625"/>
      <c r="Z40" s="626">
        <v>0.3</v>
      </c>
      <c r="AA40" s="626"/>
      <c r="AB40" s="626"/>
      <c r="AC40" s="626"/>
      <c r="AD40" s="627" t="s">
        <v>121</v>
      </c>
      <c r="AE40" s="627"/>
      <c r="AF40" s="627"/>
      <c r="AG40" s="627"/>
      <c r="AH40" s="627"/>
      <c r="AI40" s="627"/>
      <c r="AJ40" s="627"/>
      <c r="AK40" s="627"/>
      <c r="AL40" s="628" t="s">
        <v>121</v>
      </c>
      <c r="AM40" s="629"/>
      <c r="AN40" s="629"/>
      <c r="AO40" s="630"/>
      <c r="AQ40" s="686" t="s">
        <v>332</v>
      </c>
      <c r="AR40" s="687"/>
      <c r="AS40" s="687"/>
      <c r="AT40" s="687"/>
      <c r="AU40" s="687"/>
      <c r="AV40" s="687"/>
      <c r="AW40" s="687"/>
      <c r="AX40" s="687"/>
      <c r="AY40" s="688"/>
      <c r="AZ40" s="623" t="s">
        <v>121</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85</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t="s">
        <v>121</v>
      </c>
      <c r="CS40" s="624"/>
      <c r="CT40" s="624"/>
      <c r="CU40" s="624"/>
      <c r="CV40" s="624"/>
      <c r="CW40" s="624"/>
      <c r="CX40" s="624"/>
      <c r="CY40" s="625"/>
      <c r="CZ40" s="628" t="s">
        <v>121</v>
      </c>
      <c r="DA40" s="653"/>
      <c r="DB40" s="653"/>
      <c r="DC40" s="658"/>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2864875</v>
      </c>
      <c r="S41" s="696"/>
      <c r="T41" s="696"/>
      <c r="U41" s="696"/>
      <c r="V41" s="696"/>
      <c r="W41" s="696"/>
      <c r="X41" s="696"/>
      <c r="Y41" s="700"/>
      <c r="Z41" s="701">
        <v>100</v>
      </c>
      <c r="AA41" s="701"/>
      <c r="AB41" s="701"/>
      <c r="AC41" s="701"/>
      <c r="AD41" s="702">
        <v>1751283</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39370</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121</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121</v>
      </c>
      <c r="CS41" s="656"/>
      <c r="CT41" s="656"/>
      <c r="CU41" s="656"/>
      <c r="CV41" s="656"/>
      <c r="CW41" s="656"/>
      <c r="CX41" s="656"/>
      <c r="CY41" s="657"/>
      <c r="CZ41" s="628" t="s">
        <v>121</v>
      </c>
      <c r="DA41" s="653"/>
      <c r="DB41" s="653"/>
      <c r="DC41" s="658"/>
      <c r="DD41" s="632" t="s">
        <v>121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130942</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320</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509764</v>
      </c>
      <c r="CS42" s="656"/>
      <c r="CT42" s="656"/>
      <c r="CU42" s="656"/>
      <c r="CV42" s="656"/>
      <c r="CW42" s="656"/>
      <c r="CX42" s="656"/>
      <c r="CY42" s="657"/>
      <c r="CZ42" s="628">
        <v>19.100000000000001</v>
      </c>
      <c r="DA42" s="653"/>
      <c r="DB42" s="653"/>
      <c r="DC42" s="658"/>
      <c r="DD42" s="632">
        <v>92716</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t="s">
        <v>121</v>
      </c>
      <c r="CS43" s="656"/>
      <c r="CT43" s="656"/>
      <c r="CU43" s="656"/>
      <c r="CV43" s="656"/>
      <c r="CW43" s="656"/>
      <c r="CX43" s="656"/>
      <c r="CY43" s="657"/>
      <c r="CZ43" s="628" t="s">
        <v>121</v>
      </c>
      <c r="DA43" s="653"/>
      <c r="DB43" s="653"/>
      <c r="DC43" s="658"/>
      <c r="DD43" s="632" t="s">
        <v>121</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509764</v>
      </c>
      <c r="CS44" s="624"/>
      <c r="CT44" s="624"/>
      <c r="CU44" s="624"/>
      <c r="CV44" s="624"/>
      <c r="CW44" s="624"/>
      <c r="CX44" s="624"/>
      <c r="CY44" s="625"/>
      <c r="CZ44" s="628">
        <v>19.100000000000001</v>
      </c>
      <c r="DA44" s="629"/>
      <c r="DB44" s="629"/>
      <c r="DC44" s="635"/>
      <c r="DD44" s="632">
        <v>92716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169846</v>
      </c>
      <c r="CS45" s="656"/>
      <c r="CT45" s="656"/>
      <c r="CU45" s="656"/>
      <c r="CV45" s="656"/>
      <c r="CW45" s="656"/>
      <c r="CX45" s="656"/>
      <c r="CY45" s="657"/>
      <c r="CZ45" s="628">
        <v>6.4</v>
      </c>
      <c r="DA45" s="653"/>
      <c r="DB45" s="653"/>
      <c r="DC45" s="658"/>
      <c r="DD45" s="632">
        <v>23874</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339918</v>
      </c>
      <c r="CS46" s="624"/>
      <c r="CT46" s="624"/>
      <c r="CU46" s="624"/>
      <c r="CV46" s="624"/>
      <c r="CW46" s="624"/>
      <c r="CX46" s="624"/>
      <c r="CY46" s="625"/>
      <c r="CZ46" s="628">
        <v>12.7</v>
      </c>
      <c r="DA46" s="629"/>
      <c r="DB46" s="629"/>
      <c r="DC46" s="635"/>
      <c r="DD46" s="632">
        <v>68842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t="s">
        <v>121</v>
      </c>
      <c r="CS47" s="656"/>
      <c r="CT47" s="656"/>
      <c r="CU47" s="656"/>
      <c r="CV47" s="656"/>
      <c r="CW47" s="656"/>
      <c r="CX47" s="656"/>
      <c r="CY47" s="657"/>
      <c r="CZ47" s="628" t="s">
        <v>121</v>
      </c>
      <c r="DA47" s="653"/>
      <c r="DB47" s="653"/>
      <c r="DC47" s="658"/>
      <c r="DD47" s="632" t="s">
        <v>121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2669584</v>
      </c>
      <c r="CS49" s="682"/>
      <c r="CT49" s="682"/>
      <c r="CU49" s="682"/>
      <c r="CV49" s="682"/>
      <c r="CW49" s="682"/>
      <c r="CX49" s="682"/>
      <c r="CY49" s="711"/>
      <c r="CZ49" s="703">
        <v>100</v>
      </c>
      <c r="DA49" s="712"/>
      <c r="DB49" s="712"/>
      <c r="DC49" s="713"/>
      <c r="DD49" s="714">
        <v>1881619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9nnzII+53Vk+4hFlih89E5GJ2ChhoBG59P1c9FYvV1r5hIIZRUc+Wd1Sc9U8tpRsOVcc3YPnEZGbzuTg3l7Kkw==" saltValue="lMTDm+Dq4CcWPvDt2Jqmt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2865</v>
      </c>
      <c r="R7" s="753"/>
      <c r="S7" s="753"/>
      <c r="T7" s="753"/>
      <c r="U7" s="753"/>
      <c r="V7" s="753">
        <v>2670</v>
      </c>
      <c r="W7" s="753"/>
      <c r="X7" s="753"/>
      <c r="Y7" s="753"/>
      <c r="Z7" s="753"/>
      <c r="AA7" s="753">
        <v>195</v>
      </c>
      <c r="AB7" s="753"/>
      <c r="AC7" s="753"/>
      <c r="AD7" s="753"/>
      <c r="AE7" s="754"/>
      <c r="AF7" s="755">
        <v>119</v>
      </c>
      <c r="AG7" s="756"/>
      <c r="AH7" s="756"/>
      <c r="AI7" s="756"/>
      <c r="AJ7" s="757"/>
      <c r="AK7" s="758">
        <v>56</v>
      </c>
      <c r="AL7" s="759"/>
      <c r="AM7" s="759"/>
      <c r="AN7" s="759"/>
      <c r="AO7" s="759"/>
      <c r="AP7" s="759">
        <v>2097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2865</v>
      </c>
      <c r="R23" s="793"/>
      <c r="S23" s="793"/>
      <c r="T23" s="793"/>
      <c r="U23" s="793"/>
      <c r="V23" s="793">
        <v>2670</v>
      </c>
      <c r="W23" s="793"/>
      <c r="X23" s="793"/>
      <c r="Y23" s="793"/>
      <c r="Z23" s="793"/>
      <c r="AA23" s="793">
        <v>195</v>
      </c>
      <c r="AB23" s="793"/>
      <c r="AC23" s="793"/>
      <c r="AD23" s="793"/>
      <c r="AE23" s="794"/>
      <c r="AF23" s="795">
        <v>119</v>
      </c>
      <c r="AG23" s="793"/>
      <c r="AH23" s="793"/>
      <c r="AI23" s="793"/>
      <c r="AJ23" s="796"/>
      <c r="AK23" s="797"/>
      <c r="AL23" s="798"/>
      <c r="AM23" s="798"/>
      <c r="AN23" s="798"/>
      <c r="AO23" s="798"/>
      <c r="AP23" s="793">
        <v>2097</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383</v>
      </c>
      <c r="R28" s="823"/>
      <c r="S28" s="823"/>
      <c r="T28" s="823"/>
      <c r="U28" s="823"/>
      <c r="V28" s="823">
        <v>382</v>
      </c>
      <c r="W28" s="823"/>
      <c r="X28" s="823"/>
      <c r="Y28" s="823"/>
      <c r="Z28" s="823"/>
      <c r="AA28" s="823">
        <v>1</v>
      </c>
      <c r="AB28" s="823"/>
      <c r="AC28" s="823"/>
      <c r="AD28" s="823"/>
      <c r="AE28" s="824"/>
      <c r="AF28" s="825">
        <v>1</v>
      </c>
      <c r="AG28" s="823"/>
      <c r="AH28" s="823"/>
      <c r="AI28" s="823"/>
      <c r="AJ28" s="826"/>
      <c r="AK28" s="827">
        <v>39</v>
      </c>
      <c r="AL28" s="828"/>
      <c r="AM28" s="828"/>
      <c r="AN28" s="828"/>
      <c r="AO28" s="828"/>
      <c r="AP28" s="828">
        <v>0</v>
      </c>
      <c r="AQ28" s="828"/>
      <c r="AR28" s="828"/>
      <c r="AS28" s="828"/>
      <c r="AT28" s="828"/>
      <c r="AU28" s="828">
        <v>0</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87</v>
      </c>
      <c r="R29" s="784"/>
      <c r="S29" s="784"/>
      <c r="T29" s="784"/>
      <c r="U29" s="784"/>
      <c r="V29" s="784">
        <v>87</v>
      </c>
      <c r="W29" s="784"/>
      <c r="X29" s="784"/>
      <c r="Y29" s="784"/>
      <c r="Z29" s="784"/>
      <c r="AA29" s="784">
        <v>0</v>
      </c>
      <c r="AB29" s="784"/>
      <c r="AC29" s="784"/>
      <c r="AD29" s="784"/>
      <c r="AE29" s="785"/>
      <c r="AF29" s="786">
        <v>0</v>
      </c>
      <c r="AG29" s="787"/>
      <c r="AH29" s="787"/>
      <c r="AI29" s="787"/>
      <c r="AJ29" s="788"/>
      <c r="AK29" s="834">
        <v>56</v>
      </c>
      <c r="AL29" s="830"/>
      <c r="AM29" s="830"/>
      <c r="AN29" s="830"/>
      <c r="AO29" s="830"/>
      <c r="AP29" s="830">
        <v>0</v>
      </c>
      <c r="AQ29" s="830"/>
      <c r="AR29" s="830"/>
      <c r="AS29" s="830"/>
      <c r="AT29" s="830"/>
      <c r="AU29" s="830">
        <v>0</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457</v>
      </c>
      <c r="R30" s="784"/>
      <c r="S30" s="784"/>
      <c r="T30" s="784"/>
      <c r="U30" s="784"/>
      <c r="V30" s="784">
        <v>422</v>
      </c>
      <c r="W30" s="784"/>
      <c r="X30" s="784"/>
      <c r="Y30" s="784"/>
      <c r="Z30" s="784"/>
      <c r="AA30" s="784">
        <v>35</v>
      </c>
      <c r="AB30" s="784"/>
      <c r="AC30" s="784"/>
      <c r="AD30" s="784"/>
      <c r="AE30" s="785"/>
      <c r="AF30" s="786">
        <v>35</v>
      </c>
      <c r="AG30" s="787"/>
      <c r="AH30" s="787"/>
      <c r="AI30" s="787"/>
      <c r="AJ30" s="788"/>
      <c r="AK30" s="834">
        <v>75</v>
      </c>
      <c r="AL30" s="830"/>
      <c r="AM30" s="830"/>
      <c r="AN30" s="830"/>
      <c r="AO30" s="830"/>
      <c r="AP30" s="830">
        <v>0</v>
      </c>
      <c r="AQ30" s="830"/>
      <c r="AR30" s="830"/>
      <c r="AS30" s="830"/>
      <c r="AT30" s="830"/>
      <c r="AU30" s="830">
        <v>0</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1</v>
      </c>
      <c r="R31" s="784"/>
      <c r="S31" s="784"/>
      <c r="T31" s="784"/>
      <c r="U31" s="784"/>
      <c r="V31" s="784">
        <v>1</v>
      </c>
      <c r="W31" s="784"/>
      <c r="X31" s="784"/>
      <c r="Y31" s="784"/>
      <c r="Z31" s="784"/>
      <c r="AA31" s="784">
        <v>0</v>
      </c>
      <c r="AB31" s="784"/>
      <c r="AC31" s="784"/>
      <c r="AD31" s="784"/>
      <c r="AE31" s="785"/>
      <c r="AF31" s="786">
        <v>0</v>
      </c>
      <c r="AG31" s="787"/>
      <c r="AH31" s="787"/>
      <c r="AI31" s="787"/>
      <c r="AJ31" s="788"/>
      <c r="AK31" s="834">
        <v>0</v>
      </c>
      <c r="AL31" s="830"/>
      <c r="AM31" s="830"/>
      <c r="AN31" s="830"/>
      <c r="AO31" s="830"/>
      <c r="AP31" s="830">
        <v>0</v>
      </c>
      <c r="AQ31" s="830"/>
      <c r="AR31" s="830"/>
      <c r="AS31" s="830"/>
      <c r="AT31" s="830"/>
      <c r="AU31" s="830">
        <v>0</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89</v>
      </c>
      <c r="R32" s="784"/>
      <c r="S32" s="784"/>
      <c r="T32" s="784"/>
      <c r="U32" s="784"/>
      <c r="V32" s="784">
        <v>62</v>
      </c>
      <c r="W32" s="784"/>
      <c r="X32" s="784"/>
      <c r="Y32" s="784"/>
      <c r="Z32" s="784"/>
      <c r="AA32" s="784">
        <v>27</v>
      </c>
      <c r="AB32" s="784"/>
      <c r="AC32" s="784"/>
      <c r="AD32" s="784"/>
      <c r="AE32" s="785"/>
      <c r="AF32" s="786">
        <v>27</v>
      </c>
      <c r="AG32" s="787"/>
      <c r="AH32" s="787"/>
      <c r="AI32" s="787"/>
      <c r="AJ32" s="788"/>
      <c r="AK32" s="834">
        <v>31</v>
      </c>
      <c r="AL32" s="830"/>
      <c r="AM32" s="830"/>
      <c r="AN32" s="830"/>
      <c r="AO32" s="830"/>
      <c r="AP32" s="830">
        <v>147</v>
      </c>
      <c r="AQ32" s="830"/>
      <c r="AR32" s="830"/>
      <c r="AS32" s="830"/>
      <c r="AT32" s="830"/>
      <c r="AU32" s="830">
        <v>115</v>
      </c>
      <c r="AV32" s="830"/>
      <c r="AW32" s="830"/>
      <c r="AX32" s="830"/>
      <c r="AY32" s="830"/>
      <c r="AZ32" s="831" t="s">
        <v>548</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202</v>
      </c>
      <c r="R33" s="784"/>
      <c r="S33" s="784"/>
      <c r="T33" s="784"/>
      <c r="U33" s="784"/>
      <c r="V33" s="784">
        <v>189</v>
      </c>
      <c r="W33" s="784"/>
      <c r="X33" s="784"/>
      <c r="Y33" s="784"/>
      <c r="Z33" s="784"/>
      <c r="AA33" s="784">
        <v>13</v>
      </c>
      <c r="AB33" s="784"/>
      <c r="AC33" s="784"/>
      <c r="AD33" s="784"/>
      <c r="AE33" s="785"/>
      <c r="AF33" s="786">
        <v>13</v>
      </c>
      <c r="AG33" s="787"/>
      <c r="AH33" s="787"/>
      <c r="AI33" s="787"/>
      <c r="AJ33" s="788"/>
      <c r="AK33" s="834">
        <v>126</v>
      </c>
      <c r="AL33" s="830"/>
      <c r="AM33" s="830"/>
      <c r="AN33" s="830"/>
      <c r="AO33" s="830"/>
      <c r="AP33" s="830">
        <v>855</v>
      </c>
      <c r="AQ33" s="830"/>
      <c r="AR33" s="830"/>
      <c r="AS33" s="830"/>
      <c r="AT33" s="830"/>
      <c r="AU33" s="830">
        <v>855</v>
      </c>
      <c r="AV33" s="830"/>
      <c r="AW33" s="830"/>
      <c r="AX33" s="830"/>
      <c r="AY33" s="830"/>
      <c r="AZ33" s="831" t="s">
        <v>548</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76</v>
      </c>
      <c r="AG63" s="844"/>
      <c r="AH63" s="844"/>
      <c r="AI63" s="844"/>
      <c r="AJ63" s="845"/>
      <c r="AK63" s="846"/>
      <c r="AL63" s="841"/>
      <c r="AM63" s="841"/>
      <c r="AN63" s="841"/>
      <c r="AO63" s="841"/>
      <c r="AP63" s="844">
        <v>1002</v>
      </c>
      <c r="AQ63" s="844"/>
      <c r="AR63" s="844"/>
      <c r="AS63" s="844"/>
      <c r="AT63" s="844"/>
      <c r="AU63" s="844">
        <v>970</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400</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545</v>
      </c>
      <c r="C68" s="870"/>
      <c r="D68" s="870"/>
      <c r="E68" s="870"/>
      <c r="F68" s="870"/>
      <c r="G68" s="870"/>
      <c r="H68" s="870"/>
      <c r="I68" s="870"/>
      <c r="J68" s="870"/>
      <c r="K68" s="870"/>
      <c r="L68" s="870"/>
      <c r="M68" s="870"/>
      <c r="N68" s="870"/>
      <c r="O68" s="870"/>
      <c r="P68" s="871"/>
      <c r="Q68" s="872">
        <v>1833</v>
      </c>
      <c r="R68" s="866"/>
      <c r="S68" s="866"/>
      <c r="T68" s="866"/>
      <c r="U68" s="866"/>
      <c r="V68" s="866">
        <v>1833</v>
      </c>
      <c r="W68" s="866"/>
      <c r="X68" s="866"/>
      <c r="Y68" s="866"/>
      <c r="Z68" s="866"/>
      <c r="AA68" s="866">
        <v>0</v>
      </c>
      <c r="AB68" s="866"/>
      <c r="AC68" s="866"/>
      <c r="AD68" s="866"/>
      <c r="AE68" s="866"/>
      <c r="AF68" s="866">
        <v>0</v>
      </c>
      <c r="AG68" s="866"/>
      <c r="AH68" s="866"/>
      <c r="AI68" s="866"/>
      <c r="AJ68" s="866"/>
      <c r="AK68" s="866">
        <v>0</v>
      </c>
      <c r="AL68" s="866"/>
      <c r="AM68" s="866"/>
      <c r="AN68" s="866"/>
      <c r="AO68" s="866"/>
      <c r="AP68" s="866">
        <v>741</v>
      </c>
      <c r="AQ68" s="866"/>
      <c r="AR68" s="866"/>
      <c r="AS68" s="866"/>
      <c r="AT68" s="866"/>
      <c r="AU68" s="866">
        <v>80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550</v>
      </c>
      <c r="C69" s="874"/>
      <c r="D69" s="874"/>
      <c r="E69" s="874"/>
      <c r="F69" s="874"/>
      <c r="G69" s="874"/>
      <c r="H69" s="874"/>
      <c r="I69" s="874"/>
      <c r="J69" s="874"/>
      <c r="K69" s="874"/>
      <c r="L69" s="874"/>
      <c r="M69" s="874"/>
      <c r="N69" s="874"/>
      <c r="O69" s="874"/>
      <c r="P69" s="875"/>
      <c r="Q69" s="876">
        <v>106</v>
      </c>
      <c r="R69" s="830"/>
      <c r="S69" s="830"/>
      <c r="T69" s="830"/>
      <c r="U69" s="830"/>
      <c r="V69" s="830">
        <v>104</v>
      </c>
      <c r="W69" s="830"/>
      <c r="X69" s="830"/>
      <c r="Y69" s="830"/>
      <c r="Z69" s="830"/>
      <c r="AA69" s="830">
        <v>2</v>
      </c>
      <c r="AB69" s="830"/>
      <c r="AC69" s="830"/>
      <c r="AD69" s="830"/>
      <c r="AE69" s="830"/>
      <c r="AF69" s="830">
        <v>2</v>
      </c>
      <c r="AG69" s="830"/>
      <c r="AH69" s="830"/>
      <c r="AI69" s="830"/>
      <c r="AJ69" s="830"/>
      <c r="AK69" s="830">
        <v>4</v>
      </c>
      <c r="AL69" s="830"/>
      <c r="AM69" s="830"/>
      <c r="AN69" s="830"/>
      <c r="AO69" s="830"/>
      <c r="AP69" s="830">
        <v>0</v>
      </c>
      <c r="AQ69" s="830"/>
      <c r="AR69" s="830"/>
      <c r="AS69" s="830"/>
      <c r="AT69" s="830"/>
      <c r="AU69" s="830">
        <v>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554</v>
      </c>
      <c r="C70" s="874"/>
      <c r="D70" s="874"/>
      <c r="E70" s="874"/>
      <c r="F70" s="874"/>
      <c r="G70" s="874"/>
      <c r="H70" s="874"/>
      <c r="I70" s="874"/>
      <c r="J70" s="874"/>
      <c r="K70" s="874"/>
      <c r="L70" s="874"/>
      <c r="M70" s="874"/>
      <c r="N70" s="874"/>
      <c r="O70" s="874"/>
      <c r="P70" s="875"/>
      <c r="Q70" s="876">
        <v>351</v>
      </c>
      <c r="R70" s="830"/>
      <c r="S70" s="830"/>
      <c r="T70" s="830"/>
      <c r="U70" s="830"/>
      <c r="V70" s="830">
        <v>286</v>
      </c>
      <c r="W70" s="830"/>
      <c r="X70" s="830"/>
      <c r="Y70" s="830"/>
      <c r="Z70" s="830"/>
      <c r="AA70" s="830">
        <v>65</v>
      </c>
      <c r="AB70" s="830"/>
      <c r="AC70" s="830"/>
      <c r="AD70" s="830"/>
      <c r="AE70" s="830"/>
      <c r="AF70" s="830">
        <v>58</v>
      </c>
      <c r="AG70" s="830"/>
      <c r="AH70" s="830"/>
      <c r="AI70" s="830"/>
      <c r="AJ70" s="830"/>
      <c r="AK70" s="830">
        <v>0</v>
      </c>
      <c r="AL70" s="830"/>
      <c r="AM70" s="830"/>
      <c r="AN70" s="830"/>
      <c r="AO70" s="830"/>
      <c r="AP70" s="830">
        <v>105</v>
      </c>
      <c r="AQ70" s="830"/>
      <c r="AR70" s="830"/>
      <c r="AS70" s="830"/>
      <c r="AT70" s="830"/>
      <c r="AU70" s="830">
        <v>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547</v>
      </c>
      <c r="C71" s="874"/>
      <c r="D71" s="874"/>
      <c r="E71" s="874"/>
      <c r="F71" s="874"/>
      <c r="G71" s="874"/>
      <c r="H71" s="874"/>
      <c r="I71" s="874"/>
      <c r="J71" s="874"/>
      <c r="K71" s="874"/>
      <c r="L71" s="874"/>
      <c r="M71" s="874"/>
      <c r="N71" s="874"/>
      <c r="O71" s="874"/>
      <c r="P71" s="875"/>
      <c r="Q71" s="876">
        <v>609</v>
      </c>
      <c r="R71" s="830"/>
      <c r="S71" s="830"/>
      <c r="T71" s="830"/>
      <c r="U71" s="830"/>
      <c r="V71" s="830">
        <v>544</v>
      </c>
      <c r="W71" s="830"/>
      <c r="X71" s="830"/>
      <c r="Y71" s="830"/>
      <c r="Z71" s="830"/>
      <c r="AA71" s="830">
        <v>65</v>
      </c>
      <c r="AB71" s="830"/>
      <c r="AC71" s="830"/>
      <c r="AD71" s="830"/>
      <c r="AE71" s="830"/>
      <c r="AF71" s="830">
        <v>65</v>
      </c>
      <c r="AG71" s="830"/>
      <c r="AH71" s="830"/>
      <c r="AI71" s="830"/>
      <c r="AJ71" s="830"/>
      <c r="AK71" s="830">
        <v>60</v>
      </c>
      <c r="AL71" s="830"/>
      <c r="AM71" s="830"/>
      <c r="AN71" s="830"/>
      <c r="AO71" s="830"/>
      <c r="AP71" s="830">
        <v>0</v>
      </c>
      <c r="AQ71" s="830"/>
      <c r="AR71" s="830"/>
      <c r="AS71" s="830"/>
      <c r="AT71" s="830"/>
      <c r="AU71" s="830">
        <v>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555</v>
      </c>
      <c r="C72" s="874"/>
      <c r="D72" s="874"/>
      <c r="E72" s="874"/>
      <c r="F72" s="874"/>
      <c r="G72" s="874"/>
      <c r="H72" s="874"/>
      <c r="I72" s="874"/>
      <c r="J72" s="874"/>
      <c r="K72" s="874"/>
      <c r="L72" s="874"/>
      <c r="M72" s="874"/>
      <c r="N72" s="874"/>
      <c r="O72" s="874"/>
      <c r="P72" s="875"/>
      <c r="Q72" s="876">
        <v>114090</v>
      </c>
      <c r="R72" s="830"/>
      <c r="S72" s="830"/>
      <c r="T72" s="830"/>
      <c r="U72" s="830"/>
      <c r="V72" s="830">
        <v>112795</v>
      </c>
      <c r="W72" s="830"/>
      <c r="X72" s="830"/>
      <c r="Y72" s="830"/>
      <c r="Z72" s="830"/>
      <c r="AA72" s="830">
        <v>1295</v>
      </c>
      <c r="AB72" s="830"/>
      <c r="AC72" s="830"/>
      <c r="AD72" s="830"/>
      <c r="AE72" s="830"/>
      <c r="AF72" s="830">
        <v>1295</v>
      </c>
      <c r="AG72" s="830"/>
      <c r="AH72" s="830"/>
      <c r="AI72" s="830"/>
      <c r="AJ72" s="830"/>
      <c r="AK72" s="830">
        <v>350</v>
      </c>
      <c r="AL72" s="830"/>
      <c r="AM72" s="830"/>
      <c r="AN72" s="830"/>
      <c r="AO72" s="830"/>
      <c r="AP72" s="830">
        <v>0</v>
      </c>
      <c r="AQ72" s="830"/>
      <c r="AR72" s="830"/>
      <c r="AS72" s="830"/>
      <c r="AT72" s="830"/>
      <c r="AU72" s="830">
        <v>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546</v>
      </c>
      <c r="C73" s="874"/>
      <c r="D73" s="874"/>
      <c r="E73" s="874"/>
      <c r="F73" s="874"/>
      <c r="G73" s="874"/>
      <c r="H73" s="874"/>
      <c r="I73" s="874"/>
      <c r="J73" s="874"/>
      <c r="K73" s="874"/>
      <c r="L73" s="874"/>
      <c r="M73" s="874"/>
      <c r="N73" s="874"/>
      <c r="O73" s="874"/>
      <c r="P73" s="875"/>
      <c r="Q73" s="876">
        <v>4382</v>
      </c>
      <c r="R73" s="830"/>
      <c r="S73" s="830"/>
      <c r="T73" s="830"/>
      <c r="U73" s="830"/>
      <c r="V73" s="830">
        <v>4137</v>
      </c>
      <c r="W73" s="830"/>
      <c r="X73" s="830"/>
      <c r="Y73" s="830"/>
      <c r="Z73" s="830"/>
      <c r="AA73" s="830">
        <v>245</v>
      </c>
      <c r="AB73" s="830"/>
      <c r="AC73" s="830"/>
      <c r="AD73" s="830"/>
      <c r="AE73" s="830"/>
      <c r="AF73" s="830">
        <v>245</v>
      </c>
      <c r="AG73" s="830"/>
      <c r="AH73" s="830"/>
      <c r="AI73" s="830"/>
      <c r="AJ73" s="830"/>
      <c r="AK73" s="830">
        <v>76</v>
      </c>
      <c r="AL73" s="830"/>
      <c r="AM73" s="830"/>
      <c r="AN73" s="830"/>
      <c r="AO73" s="830"/>
      <c r="AP73" s="830">
        <v>0</v>
      </c>
      <c r="AQ73" s="830"/>
      <c r="AR73" s="830"/>
      <c r="AS73" s="830"/>
      <c r="AT73" s="830"/>
      <c r="AU73" s="830">
        <v>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549</v>
      </c>
      <c r="C74" s="874"/>
      <c r="D74" s="874"/>
      <c r="E74" s="874"/>
      <c r="F74" s="874"/>
      <c r="G74" s="874"/>
      <c r="H74" s="874"/>
      <c r="I74" s="874"/>
      <c r="J74" s="874"/>
      <c r="K74" s="874"/>
      <c r="L74" s="874"/>
      <c r="M74" s="874"/>
      <c r="N74" s="874"/>
      <c r="O74" s="874"/>
      <c r="P74" s="875"/>
      <c r="Q74" s="876">
        <v>789</v>
      </c>
      <c r="R74" s="830"/>
      <c r="S74" s="830"/>
      <c r="T74" s="830"/>
      <c r="U74" s="830"/>
      <c r="V74" s="830">
        <v>784</v>
      </c>
      <c r="W74" s="830"/>
      <c r="X74" s="830"/>
      <c r="Y74" s="830"/>
      <c r="Z74" s="830"/>
      <c r="AA74" s="830">
        <v>5</v>
      </c>
      <c r="AB74" s="830"/>
      <c r="AC74" s="830"/>
      <c r="AD74" s="830"/>
      <c r="AE74" s="830"/>
      <c r="AF74" s="830">
        <v>5</v>
      </c>
      <c r="AG74" s="830"/>
      <c r="AH74" s="830"/>
      <c r="AI74" s="830"/>
      <c r="AJ74" s="830"/>
      <c r="AK74" s="830">
        <v>23</v>
      </c>
      <c r="AL74" s="830"/>
      <c r="AM74" s="830"/>
      <c r="AN74" s="830"/>
      <c r="AO74" s="830"/>
      <c r="AP74" s="830">
        <v>0</v>
      </c>
      <c r="AQ74" s="830"/>
      <c r="AR74" s="830"/>
      <c r="AS74" s="830"/>
      <c r="AT74" s="830"/>
      <c r="AU74" s="830">
        <v>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551</v>
      </c>
      <c r="C75" s="874"/>
      <c r="D75" s="874"/>
      <c r="E75" s="874"/>
      <c r="F75" s="874"/>
      <c r="G75" s="874"/>
      <c r="H75" s="874"/>
      <c r="I75" s="874"/>
      <c r="J75" s="874"/>
      <c r="K75" s="874"/>
      <c r="L75" s="874"/>
      <c r="M75" s="874"/>
      <c r="N75" s="874"/>
      <c r="O75" s="874"/>
      <c r="P75" s="875"/>
      <c r="Q75" s="877">
        <v>465</v>
      </c>
      <c r="R75" s="878"/>
      <c r="S75" s="878"/>
      <c r="T75" s="878"/>
      <c r="U75" s="834"/>
      <c r="V75" s="879">
        <v>431</v>
      </c>
      <c r="W75" s="878"/>
      <c r="X75" s="878"/>
      <c r="Y75" s="878"/>
      <c r="Z75" s="834"/>
      <c r="AA75" s="879">
        <v>34</v>
      </c>
      <c r="AB75" s="878"/>
      <c r="AC75" s="878"/>
      <c r="AD75" s="878"/>
      <c r="AE75" s="834"/>
      <c r="AF75" s="879">
        <v>34</v>
      </c>
      <c r="AG75" s="878"/>
      <c r="AH75" s="878"/>
      <c r="AI75" s="878"/>
      <c r="AJ75" s="834"/>
      <c r="AK75" s="879">
        <v>0</v>
      </c>
      <c r="AL75" s="878"/>
      <c r="AM75" s="878"/>
      <c r="AN75" s="878"/>
      <c r="AO75" s="834"/>
      <c r="AP75" s="879">
        <v>3111</v>
      </c>
      <c r="AQ75" s="878"/>
      <c r="AR75" s="878"/>
      <c r="AS75" s="878"/>
      <c r="AT75" s="834"/>
      <c r="AU75" s="879">
        <v>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552</v>
      </c>
      <c r="C76" s="874"/>
      <c r="D76" s="874"/>
      <c r="E76" s="874"/>
      <c r="F76" s="874"/>
      <c r="G76" s="874"/>
      <c r="H76" s="874"/>
      <c r="I76" s="874"/>
      <c r="J76" s="874"/>
      <c r="K76" s="874"/>
      <c r="L76" s="874"/>
      <c r="M76" s="874"/>
      <c r="N76" s="874"/>
      <c r="O76" s="874"/>
      <c r="P76" s="875"/>
      <c r="Q76" s="877">
        <v>7</v>
      </c>
      <c r="R76" s="878"/>
      <c r="S76" s="878"/>
      <c r="T76" s="878"/>
      <c r="U76" s="834"/>
      <c r="V76" s="879">
        <v>5</v>
      </c>
      <c r="W76" s="878"/>
      <c r="X76" s="878"/>
      <c r="Y76" s="878"/>
      <c r="Z76" s="834"/>
      <c r="AA76" s="879">
        <v>2</v>
      </c>
      <c r="AB76" s="878"/>
      <c r="AC76" s="878"/>
      <c r="AD76" s="878"/>
      <c r="AE76" s="834"/>
      <c r="AF76" s="879">
        <v>2</v>
      </c>
      <c r="AG76" s="878"/>
      <c r="AH76" s="878"/>
      <c r="AI76" s="878"/>
      <c r="AJ76" s="834"/>
      <c r="AK76" s="879">
        <v>0</v>
      </c>
      <c r="AL76" s="878"/>
      <c r="AM76" s="878"/>
      <c r="AN76" s="878"/>
      <c r="AO76" s="834"/>
      <c r="AP76" s="879">
        <v>0</v>
      </c>
      <c r="AQ76" s="878"/>
      <c r="AR76" s="878"/>
      <c r="AS76" s="878"/>
      <c r="AT76" s="834"/>
      <c r="AU76" s="879">
        <v>0</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553</v>
      </c>
      <c r="C77" s="874"/>
      <c r="D77" s="874"/>
      <c r="E77" s="874"/>
      <c r="F77" s="874"/>
      <c r="G77" s="874"/>
      <c r="H77" s="874"/>
      <c r="I77" s="874"/>
      <c r="J77" s="874"/>
      <c r="K77" s="874"/>
      <c r="L77" s="874"/>
      <c r="M77" s="874"/>
      <c r="N77" s="874"/>
      <c r="O77" s="874"/>
      <c r="P77" s="875"/>
      <c r="Q77" s="877">
        <v>52</v>
      </c>
      <c r="R77" s="878"/>
      <c r="S77" s="878"/>
      <c r="T77" s="878"/>
      <c r="U77" s="834"/>
      <c r="V77" s="879">
        <v>51</v>
      </c>
      <c r="W77" s="878"/>
      <c r="X77" s="878"/>
      <c r="Y77" s="878"/>
      <c r="Z77" s="834"/>
      <c r="AA77" s="879">
        <v>1</v>
      </c>
      <c r="AB77" s="878"/>
      <c r="AC77" s="878"/>
      <c r="AD77" s="878"/>
      <c r="AE77" s="834"/>
      <c r="AF77" s="879">
        <v>1</v>
      </c>
      <c r="AG77" s="878"/>
      <c r="AH77" s="878"/>
      <c r="AI77" s="878"/>
      <c r="AJ77" s="834"/>
      <c r="AK77" s="879">
        <v>8</v>
      </c>
      <c r="AL77" s="878"/>
      <c r="AM77" s="878"/>
      <c r="AN77" s="878"/>
      <c r="AO77" s="834"/>
      <c r="AP77" s="879">
        <v>0</v>
      </c>
      <c r="AQ77" s="878"/>
      <c r="AR77" s="878"/>
      <c r="AS77" s="878"/>
      <c r="AT77" s="834"/>
      <c r="AU77" s="879">
        <v>0</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1707</v>
      </c>
      <c r="AG88" s="844"/>
      <c r="AH88" s="844"/>
      <c r="AI88" s="844"/>
      <c r="AJ88" s="844"/>
      <c r="AK88" s="841"/>
      <c r="AL88" s="841"/>
      <c r="AM88" s="841"/>
      <c r="AN88" s="841"/>
      <c r="AO88" s="841"/>
      <c r="AP88" s="844">
        <v>3957</v>
      </c>
      <c r="AQ88" s="844"/>
      <c r="AR88" s="844"/>
      <c r="AS88" s="844"/>
      <c r="AT88" s="844"/>
      <c r="AU88" s="844">
        <v>91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295</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295</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295</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196497</v>
      </c>
      <c r="AB110" s="900"/>
      <c r="AC110" s="900"/>
      <c r="AD110" s="900"/>
      <c r="AE110" s="901"/>
      <c r="AF110" s="902">
        <v>200679</v>
      </c>
      <c r="AG110" s="900"/>
      <c r="AH110" s="900"/>
      <c r="AI110" s="900"/>
      <c r="AJ110" s="901"/>
      <c r="AK110" s="902">
        <v>195877</v>
      </c>
      <c r="AL110" s="900"/>
      <c r="AM110" s="900"/>
      <c r="AN110" s="900"/>
      <c r="AO110" s="901"/>
      <c r="AP110" s="903">
        <v>12.4</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1705797</v>
      </c>
      <c r="BR110" s="931"/>
      <c r="BS110" s="931"/>
      <c r="BT110" s="931"/>
      <c r="BU110" s="931"/>
      <c r="BV110" s="931">
        <v>2019747</v>
      </c>
      <c r="BW110" s="931"/>
      <c r="BX110" s="931"/>
      <c r="BY110" s="931"/>
      <c r="BZ110" s="931"/>
      <c r="CA110" s="931">
        <v>2096643</v>
      </c>
      <c r="CB110" s="931"/>
      <c r="CC110" s="931"/>
      <c r="CD110" s="931"/>
      <c r="CE110" s="931"/>
      <c r="CF110" s="944">
        <v>132.30000000000001</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1006370</v>
      </c>
      <c r="BR112" s="926"/>
      <c r="BS112" s="926"/>
      <c r="BT112" s="926"/>
      <c r="BU112" s="926"/>
      <c r="BV112" s="926">
        <v>965670</v>
      </c>
      <c r="BW112" s="926"/>
      <c r="BX112" s="926"/>
      <c r="BY112" s="926"/>
      <c r="BZ112" s="926"/>
      <c r="CA112" s="926">
        <v>970145</v>
      </c>
      <c r="CB112" s="926"/>
      <c r="CC112" s="926"/>
      <c r="CD112" s="926"/>
      <c r="CE112" s="926"/>
      <c r="CF112" s="920">
        <v>61.2</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89979</v>
      </c>
      <c r="AB113" s="938"/>
      <c r="AC113" s="938"/>
      <c r="AD113" s="938"/>
      <c r="AE113" s="939"/>
      <c r="AF113" s="940">
        <v>92675</v>
      </c>
      <c r="AG113" s="938"/>
      <c r="AH113" s="938"/>
      <c r="AI113" s="938"/>
      <c r="AJ113" s="939"/>
      <c r="AK113" s="940">
        <v>98359</v>
      </c>
      <c r="AL113" s="938"/>
      <c r="AM113" s="938"/>
      <c r="AN113" s="938"/>
      <c r="AO113" s="939"/>
      <c r="AP113" s="941">
        <v>6.2</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40393</v>
      </c>
      <c r="BR113" s="926"/>
      <c r="BS113" s="926"/>
      <c r="BT113" s="926"/>
      <c r="BU113" s="926"/>
      <c r="BV113" s="926">
        <v>96209</v>
      </c>
      <c r="BW113" s="926"/>
      <c r="BX113" s="926"/>
      <c r="BY113" s="926"/>
      <c r="BZ113" s="926"/>
      <c r="CA113" s="926">
        <v>91277</v>
      </c>
      <c r="CB113" s="926"/>
      <c r="CC113" s="926"/>
      <c r="CD113" s="926"/>
      <c r="CE113" s="926"/>
      <c r="CF113" s="920">
        <v>5.8</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4552</v>
      </c>
      <c r="AB114" s="959"/>
      <c r="AC114" s="959"/>
      <c r="AD114" s="959"/>
      <c r="AE114" s="960"/>
      <c r="AF114" s="961">
        <v>4857</v>
      </c>
      <c r="AG114" s="959"/>
      <c r="AH114" s="959"/>
      <c r="AI114" s="959"/>
      <c r="AJ114" s="960"/>
      <c r="AK114" s="961">
        <v>7500</v>
      </c>
      <c r="AL114" s="959"/>
      <c r="AM114" s="959"/>
      <c r="AN114" s="959"/>
      <c r="AO114" s="960"/>
      <c r="AP114" s="962">
        <v>0.5</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129751</v>
      </c>
      <c r="BR114" s="926"/>
      <c r="BS114" s="926"/>
      <c r="BT114" s="926"/>
      <c r="BU114" s="926"/>
      <c r="BV114" s="926">
        <v>307859</v>
      </c>
      <c r="BW114" s="926"/>
      <c r="BX114" s="926"/>
      <c r="BY114" s="926"/>
      <c r="BZ114" s="926"/>
      <c r="CA114" s="926">
        <v>191269</v>
      </c>
      <c r="CB114" s="926"/>
      <c r="CC114" s="926"/>
      <c r="CD114" s="926"/>
      <c r="CE114" s="926"/>
      <c r="CF114" s="920">
        <v>12.1</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121</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291028</v>
      </c>
      <c r="AB117" s="979"/>
      <c r="AC117" s="979"/>
      <c r="AD117" s="979"/>
      <c r="AE117" s="980"/>
      <c r="AF117" s="981">
        <v>298211</v>
      </c>
      <c r="AG117" s="979"/>
      <c r="AH117" s="979"/>
      <c r="AI117" s="979"/>
      <c r="AJ117" s="980"/>
      <c r="AK117" s="981">
        <v>301736</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295</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442</v>
      </c>
      <c r="BP119" s="1005"/>
      <c r="BQ119" s="999">
        <v>2882311</v>
      </c>
      <c r="BR119" s="1000"/>
      <c r="BS119" s="1000"/>
      <c r="BT119" s="1000"/>
      <c r="BU119" s="1000"/>
      <c r="BV119" s="1000">
        <v>3389485</v>
      </c>
      <c r="BW119" s="1000"/>
      <c r="BX119" s="1000"/>
      <c r="BY119" s="1000"/>
      <c r="BZ119" s="1000"/>
      <c r="CA119" s="1000">
        <v>3349334</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1861363</v>
      </c>
      <c r="BR120" s="931"/>
      <c r="BS120" s="931"/>
      <c r="BT120" s="931"/>
      <c r="BU120" s="931"/>
      <c r="BV120" s="931">
        <v>1762737</v>
      </c>
      <c r="BW120" s="931"/>
      <c r="BX120" s="931"/>
      <c r="BY120" s="931"/>
      <c r="BZ120" s="931"/>
      <c r="CA120" s="931">
        <v>1722433</v>
      </c>
      <c r="CB120" s="931"/>
      <c r="CC120" s="931"/>
      <c r="CD120" s="931"/>
      <c r="CE120" s="931"/>
      <c r="CF120" s="944">
        <v>108.7</v>
      </c>
      <c r="CG120" s="945"/>
      <c r="CH120" s="945"/>
      <c r="CI120" s="945"/>
      <c r="CJ120" s="945"/>
      <c r="CK120" s="1006" t="s">
        <v>446</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907659</v>
      </c>
      <c r="DH120" s="931"/>
      <c r="DI120" s="931"/>
      <c r="DJ120" s="931"/>
      <c r="DK120" s="931"/>
      <c r="DL120" s="931">
        <v>870783</v>
      </c>
      <c r="DM120" s="931"/>
      <c r="DN120" s="931"/>
      <c r="DO120" s="931"/>
      <c r="DP120" s="931"/>
      <c r="DQ120" s="931">
        <v>855332</v>
      </c>
      <c r="DR120" s="931"/>
      <c r="DS120" s="931"/>
      <c r="DT120" s="931"/>
      <c r="DU120" s="931"/>
      <c r="DV120" s="932">
        <v>54</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t="s">
        <v>121</v>
      </c>
      <c r="BR121" s="926"/>
      <c r="BS121" s="926"/>
      <c r="BT121" s="926"/>
      <c r="BU121" s="926"/>
      <c r="BV121" s="926" t="s">
        <v>121</v>
      </c>
      <c r="BW121" s="926"/>
      <c r="BX121" s="926"/>
      <c r="BY121" s="926"/>
      <c r="BZ121" s="926"/>
      <c r="CA121" s="926" t="s">
        <v>121</v>
      </c>
      <c r="CB121" s="926"/>
      <c r="CC121" s="926"/>
      <c r="CD121" s="926"/>
      <c r="CE121" s="926"/>
      <c r="CF121" s="920" t="s">
        <v>121</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98711</v>
      </c>
      <c r="DH121" s="926"/>
      <c r="DI121" s="926"/>
      <c r="DJ121" s="926"/>
      <c r="DK121" s="926"/>
      <c r="DL121" s="926">
        <v>94887</v>
      </c>
      <c r="DM121" s="926"/>
      <c r="DN121" s="926"/>
      <c r="DO121" s="926"/>
      <c r="DP121" s="926"/>
      <c r="DQ121" s="926">
        <v>114813</v>
      </c>
      <c r="DR121" s="926"/>
      <c r="DS121" s="926"/>
      <c r="DT121" s="926"/>
      <c r="DU121" s="926"/>
      <c r="DV121" s="927">
        <v>7.2</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1942720</v>
      </c>
      <c r="BR122" s="1000"/>
      <c r="BS122" s="1000"/>
      <c r="BT122" s="1000"/>
      <c r="BU122" s="1000"/>
      <c r="BV122" s="1000">
        <v>1925289</v>
      </c>
      <c r="BW122" s="1000"/>
      <c r="BX122" s="1000"/>
      <c r="BY122" s="1000"/>
      <c r="BZ122" s="1000"/>
      <c r="CA122" s="1000">
        <v>1994304</v>
      </c>
      <c r="CB122" s="1000"/>
      <c r="CC122" s="1000"/>
      <c r="CD122" s="1000"/>
      <c r="CE122" s="1000"/>
      <c r="CF122" s="1017">
        <v>125.9</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450</v>
      </c>
      <c r="BP123" s="1005"/>
      <c r="BQ123" s="1063">
        <v>3804083</v>
      </c>
      <c r="BR123" s="1064"/>
      <c r="BS123" s="1064"/>
      <c r="BT123" s="1064"/>
      <c r="BU123" s="1064"/>
      <c r="BV123" s="1064">
        <v>3688026</v>
      </c>
      <c r="BW123" s="1064"/>
      <c r="BX123" s="1064"/>
      <c r="BY123" s="1064"/>
      <c r="BZ123" s="1064"/>
      <c r="CA123" s="1064">
        <v>3716737</v>
      </c>
      <c r="CB123" s="1064"/>
      <c r="CC123" s="1064"/>
      <c r="CD123" s="1064"/>
      <c r="CE123" s="1064"/>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t="s">
        <v>121</v>
      </c>
      <c r="AB128" s="1046"/>
      <c r="AC128" s="1046"/>
      <c r="AD128" s="1046"/>
      <c r="AE128" s="1047"/>
      <c r="AF128" s="1048" t="s">
        <v>121</v>
      </c>
      <c r="AG128" s="1046"/>
      <c r="AH128" s="1046"/>
      <c r="AI128" s="1046"/>
      <c r="AJ128" s="1047"/>
      <c r="AK128" s="1048" t="s">
        <v>121</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1779036</v>
      </c>
      <c r="AB129" s="959"/>
      <c r="AC129" s="959"/>
      <c r="AD129" s="959"/>
      <c r="AE129" s="960"/>
      <c r="AF129" s="961">
        <v>1742845</v>
      </c>
      <c r="AG129" s="959"/>
      <c r="AH129" s="959"/>
      <c r="AI129" s="959"/>
      <c r="AJ129" s="960"/>
      <c r="AK129" s="961">
        <v>1760169</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179914</v>
      </c>
      <c r="AB130" s="959"/>
      <c r="AC130" s="959"/>
      <c r="AD130" s="959"/>
      <c r="AE130" s="960"/>
      <c r="AF130" s="961">
        <v>178474</v>
      </c>
      <c r="AG130" s="959"/>
      <c r="AH130" s="959"/>
      <c r="AI130" s="959"/>
      <c r="AJ130" s="960"/>
      <c r="AK130" s="961">
        <v>175945</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7.5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1599122</v>
      </c>
      <c r="AB131" s="986"/>
      <c r="AC131" s="986"/>
      <c r="AD131" s="986"/>
      <c r="AE131" s="987"/>
      <c r="AF131" s="985">
        <v>1564371</v>
      </c>
      <c r="AG131" s="986"/>
      <c r="AH131" s="986"/>
      <c r="AI131" s="986"/>
      <c r="AJ131" s="987"/>
      <c r="AK131" s="985">
        <v>1584224</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6.9484379550000002</v>
      </c>
      <c r="AB132" s="1097"/>
      <c r="AC132" s="1097"/>
      <c r="AD132" s="1097"/>
      <c r="AE132" s="1098"/>
      <c r="AF132" s="1099">
        <v>7.6540027909999999</v>
      </c>
      <c r="AG132" s="1097"/>
      <c r="AH132" s="1097"/>
      <c r="AI132" s="1097"/>
      <c r="AJ132" s="1098"/>
      <c r="AK132" s="1099">
        <v>7.9402281500000003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6.3</v>
      </c>
      <c r="AB133" s="1080"/>
      <c r="AC133" s="1080"/>
      <c r="AD133" s="1080"/>
      <c r="AE133" s="1081"/>
      <c r="AF133" s="1079">
        <v>6.9</v>
      </c>
      <c r="AG133" s="1080"/>
      <c r="AH133" s="1080"/>
      <c r="AI133" s="1080"/>
      <c r="AJ133" s="1081"/>
      <c r="AK133" s="1079">
        <v>7.5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SboGijEGfkFgGvEpd6QP1m5J4+/aIaDkjnmzrVs/+/Kqq0xoInFKl/+m2eaw12P6HkPVUAYgQxAn86oydAepQ==" saltValue="2n6wrleXPCqMes4j9Qv/W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nD80CHvlsON8OqPCisKltkhbken5GfhbAS3JQ20zSk1D28hfrTErdBhDmOaVT9WDBejMvcFMspocN/Z1rAkvw==" saltValue="P/YV15yEhMrTdKBK+55u8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RHrosCFpZ4vNcB2kmTFoZtpDzX5AE9s0e1pL7/3Ng5xCwjCJCnZ58cxXpf2tgcJWMsCUVx5TrZ/gxzmq3jlNQ==" saltValue="37AVUJKynWmqkoQ5Wd5ZS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553036</v>
      </c>
      <c r="AP9" s="281">
        <v>138224</v>
      </c>
      <c r="AQ9" s="282">
        <v>217348</v>
      </c>
      <c r="AR9" s="283">
        <v>-36.4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108175</v>
      </c>
      <c r="AP10" s="284">
        <v>27037</v>
      </c>
      <c r="AQ10" s="285">
        <v>32038</v>
      </c>
      <c r="AR10" s="286">
        <v>-15.6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835</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40426</v>
      </c>
      <c r="AP13" s="284">
        <v>10104</v>
      </c>
      <c r="AQ13" s="285">
        <v>7824</v>
      </c>
      <c r="AR13" s="286">
        <v>29.1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t="s">
        <v>487</v>
      </c>
      <c r="AP14" s="284" t="s">
        <v>487</v>
      </c>
      <c r="AQ14" s="285">
        <v>4511</v>
      </c>
      <c r="AR14" s="286" t="s">
        <v>487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-30380</v>
      </c>
      <c r="AP15" s="284">
        <v>-7593</v>
      </c>
      <c r="AQ15" s="285">
        <v>-13520</v>
      </c>
      <c r="AR15" s="286">
        <v>-43.8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671257</v>
      </c>
      <c r="AP16" s="284">
        <v>167772</v>
      </c>
      <c r="AQ16" s="285">
        <v>249036</v>
      </c>
      <c r="AR16" s="286">
        <v>-32.6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12</v>
      </c>
      <c r="AP21" s="298">
        <v>21</v>
      </c>
      <c r="AQ21" s="299">
        <v>-9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91.8</v>
      </c>
      <c r="AP22" s="303">
        <v>95.5</v>
      </c>
      <c r="AQ22" s="304">
        <v>-3.7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195877</v>
      </c>
      <c r="AP32" s="312">
        <v>48957</v>
      </c>
      <c r="AQ32" s="313">
        <v>141939</v>
      </c>
      <c r="AR32" s="314">
        <v>-65.5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98359</v>
      </c>
      <c r="AP35" s="312">
        <v>24584</v>
      </c>
      <c r="AQ35" s="313">
        <v>33103</v>
      </c>
      <c r="AR35" s="314">
        <v>-25.7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7500</v>
      </c>
      <c r="AP36" s="312">
        <v>1875</v>
      </c>
      <c r="AQ36" s="313">
        <v>3141</v>
      </c>
      <c r="AR36" s="314">
        <v>-40.299999999999997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487</v>
      </c>
      <c r="AP37" s="312" t="s">
        <v>487</v>
      </c>
      <c r="AQ37" s="313">
        <v>429</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487</v>
      </c>
      <c r="AP38" s="315" t="s">
        <v>487</v>
      </c>
      <c r="AQ38" s="316">
        <v>16</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t="s">
        <v>487</v>
      </c>
      <c r="AP39" s="312" t="s">
        <v>487</v>
      </c>
      <c r="AQ39" s="313">
        <v>-2776</v>
      </c>
      <c r="AR39" s="314" t="s">
        <v>487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-175945</v>
      </c>
      <c r="AP40" s="312">
        <v>-43975</v>
      </c>
      <c r="AQ40" s="313">
        <v>-127875</v>
      </c>
      <c r="AR40" s="314">
        <v>-65.599999999999994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125791</v>
      </c>
      <c r="AP41" s="312">
        <v>31440</v>
      </c>
      <c r="AQ41" s="313">
        <v>47977</v>
      </c>
      <c r="AR41" s="314">
        <v>-34.5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361892</v>
      </c>
      <c r="AN51" s="334">
        <v>84772</v>
      </c>
      <c r="AO51" s="335">
        <v>70.599999999999994</v>
      </c>
      <c r="AP51" s="336">
        <v>264232</v>
      </c>
      <c r="AQ51" s="337">
        <v>15.8</v>
      </c>
      <c r="AR51" s="338">
        <v>54.8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154718</v>
      </c>
      <c r="AN52" s="342">
        <v>36242</v>
      </c>
      <c r="AO52" s="343">
        <v>-3.7</v>
      </c>
      <c r="AP52" s="344">
        <v>133959</v>
      </c>
      <c r="AQ52" s="345">
        <v>13.9</v>
      </c>
      <c r="AR52" s="346">
        <v>-17.600000000000001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407247</v>
      </c>
      <c r="AN53" s="334">
        <v>97125</v>
      </c>
      <c r="AO53" s="335">
        <v>14.6</v>
      </c>
      <c r="AP53" s="336">
        <v>263613</v>
      </c>
      <c r="AQ53" s="337">
        <v>-0.2</v>
      </c>
      <c r="AR53" s="338">
        <v>14.8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113358</v>
      </c>
      <c r="AN54" s="342">
        <v>27035</v>
      </c>
      <c r="AO54" s="343">
        <v>-25.4</v>
      </c>
      <c r="AP54" s="344">
        <v>128823</v>
      </c>
      <c r="AQ54" s="345">
        <v>-3.8</v>
      </c>
      <c r="AR54" s="346">
        <v>-21.6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406881</v>
      </c>
      <c r="AN55" s="334">
        <v>98518</v>
      </c>
      <c r="AO55" s="335">
        <v>1.4</v>
      </c>
      <c r="AP55" s="336">
        <v>330026</v>
      </c>
      <c r="AQ55" s="337">
        <v>25.2</v>
      </c>
      <c r="AR55" s="338">
        <v>-23.8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232316</v>
      </c>
      <c r="AN56" s="342">
        <v>56251</v>
      </c>
      <c r="AO56" s="343">
        <v>108.1</v>
      </c>
      <c r="AP56" s="344">
        <v>141075</v>
      </c>
      <c r="AQ56" s="345">
        <v>9.5</v>
      </c>
      <c r="AR56" s="346">
        <v>98.6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856640</v>
      </c>
      <c r="AN57" s="334">
        <v>209755</v>
      </c>
      <c r="AO57" s="335">
        <v>112.9</v>
      </c>
      <c r="AP57" s="336">
        <v>278179</v>
      </c>
      <c r="AQ57" s="337">
        <v>-15.7</v>
      </c>
      <c r="AR57" s="338">
        <v>128.6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744437</v>
      </c>
      <c r="AN58" s="342">
        <v>182281</v>
      </c>
      <c r="AO58" s="343">
        <v>224</v>
      </c>
      <c r="AP58" s="344">
        <v>122182</v>
      </c>
      <c r="AQ58" s="345">
        <v>-13.4</v>
      </c>
      <c r="AR58" s="346">
        <v>237.4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509764</v>
      </c>
      <c r="AN59" s="334">
        <v>127409</v>
      </c>
      <c r="AO59" s="335">
        <v>-39.299999999999997</v>
      </c>
      <c r="AP59" s="336">
        <v>283153</v>
      </c>
      <c r="AQ59" s="337">
        <v>1.8</v>
      </c>
      <c r="AR59" s="338">
        <v>-41.1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339918</v>
      </c>
      <c r="AN60" s="342">
        <v>84958</v>
      </c>
      <c r="AO60" s="343">
        <v>-53.4</v>
      </c>
      <c r="AP60" s="344">
        <v>127593</v>
      </c>
      <c r="AQ60" s="345">
        <v>4.4000000000000004</v>
      </c>
      <c r="AR60" s="346">
        <v>-57.8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508485</v>
      </c>
      <c r="AN61" s="349">
        <v>123516</v>
      </c>
      <c r="AO61" s="350">
        <v>32</v>
      </c>
      <c r="AP61" s="351">
        <v>283841</v>
      </c>
      <c r="AQ61" s="352">
        <v>5.4</v>
      </c>
      <c r="AR61" s="338">
        <v>26.6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316949</v>
      </c>
      <c r="AN62" s="342">
        <v>77353</v>
      </c>
      <c r="AO62" s="343">
        <v>49.9</v>
      </c>
      <c r="AP62" s="344">
        <v>130726</v>
      </c>
      <c r="AQ62" s="345">
        <v>2.1</v>
      </c>
      <c r="AR62" s="346">
        <v>47.8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z8pS1bBwP7GNYVbZvfnaXw4pMotxN4XI1ZpJ3rTHRqjjUJ3enWo71V4lrJRGePUpyA+9yl1RrpbOxWC8mpsWw==" saltValue="6KHcZ8WLAdbyit0EzoFh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78hs/l+8H8JaBpVPjVhcmFCOYOKfLnFIiSjQdPKk3Lfk7tLJ7eLpxNOASgI9YC9/4G2Kdq7AZ74h8RUuiFZKDg==" saltValue="vSvfY6hz0NvB/wbIRq0mKg==" spinCount="100000"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w9+tTDy8KMTeGiyhZ56gWDD6yqo+KwI3Bq1ONZyUTxCnPKHImZHfEfuFJdErvg1/yef9ZbZMOqvd+pxTkbJ3XQ==" saltValue="zdNmTuBPj/hRFO07K/BkMQ==" spinCount="100000"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17.23</v>
      </c>
      <c r="G47" s="12">
        <v>16.420000000000002</v>
      </c>
      <c r="H47" s="12">
        <v>16.04</v>
      </c>
      <c r="I47" s="12">
        <v>19.66</v>
      </c>
      <c r="J47" s="13">
        <v>19.48</v>
      </c>
    </row>
    <row r="48" spans="2:10" ht="57.75" customHeight="1" x14ac:dyDescent="0.15">
      <c r="B48" s="14"/>
      <c r="C48" s="1141" t="s">
        <v>4</v>
      </c>
      <c r="D48" s="1141"/>
      <c r="E48" s="1142"/>
      <c r="F48" s="15">
        <v>4.09</v>
      </c>
      <c r="G48" s="16">
        <v>4.29</v>
      </c>
      <c r="H48" s="16">
        <v>3.77</v>
      </c>
      <c r="I48" s="16">
        <v>4.1399999999999997</v>
      </c>
      <c r="J48" s="17">
        <v>6.75</v>
      </c>
    </row>
    <row r="49" spans="2:10" ht="57.75" customHeight="1" thickBot="1" x14ac:dyDescent="0.2">
      <c r="B49" s="18"/>
      <c r="C49" s="1143" t="s">
        <v>5</v>
      </c>
      <c r="D49" s="1143"/>
      <c r="E49" s="1144"/>
      <c r="F49" s="19">
        <v>0.9</v>
      </c>
      <c r="G49" s="20">
        <v>0.32</v>
      </c>
      <c r="H49" s="20">
        <v>0.97</v>
      </c>
      <c r="I49" s="20">
        <v>3.57</v>
      </c>
      <c r="J49" s="21">
        <v>2.66</v>
      </c>
    </row>
    <row r="50" spans="2:10" x14ac:dyDescent="0.15"/>
  </sheetData>
  <sheetProtection algorithmName="SHA-512" hashValue="2L/JoKl2TYL1h9rLNDtyGy+VNP1BUs10w4t1TEzmKN/Zx1wQThEI0TOuzGpPBZAA8fCR64MZ7j0iNvWDGSJXhw==" saltValue="KZfo78kTPZOo+JemYKsdL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531</v>
      </c>
      <c r="D34" s="1151"/>
      <c r="E34" s="1152"/>
      <c r="F34" s="32">
        <v>4.08</v>
      </c>
      <c r="G34" s="33">
        <v>4.29</v>
      </c>
      <c r="H34" s="33">
        <v>3.77</v>
      </c>
      <c r="I34" s="33">
        <v>4.13</v>
      </c>
      <c r="J34" s="34">
        <v>6.74</v>
      </c>
      <c r="K34" s="22"/>
      <c r="L34" s="22"/>
      <c r="M34" s="22"/>
      <c r="N34" s="22"/>
      <c r="O34" s="22"/>
      <c r="P34" s="22"/>
    </row>
    <row r="35" spans="1:16" ht="39" customHeight="1" x14ac:dyDescent="0.15">
      <c r="A35" s="22"/>
      <c r="B35" s="35"/>
      <c r="C35" s="1145" t="s">
        <v>532</v>
      </c>
      <c r="D35" s="1146"/>
      <c r="E35" s="1147"/>
      <c r="F35" s="36">
        <v>1.81</v>
      </c>
      <c r="G35" s="37">
        <v>2.27</v>
      </c>
      <c r="H35" s="37">
        <v>1.61</v>
      </c>
      <c r="I35" s="37">
        <v>3.41</v>
      </c>
      <c r="J35" s="38">
        <v>1.97</v>
      </c>
      <c r="K35" s="22"/>
      <c r="L35" s="22"/>
      <c r="M35" s="22"/>
      <c r="N35" s="22"/>
      <c r="O35" s="22"/>
      <c r="P35" s="22"/>
    </row>
    <row r="36" spans="1:16" ht="39" customHeight="1" x14ac:dyDescent="0.15">
      <c r="A36" s="22"/>
      <c r="B36" s="35"/>
      <c r="C36" s="1145" t="s">
        <v>533</v>
      </c>
      <c r="D36" s="1146"/>
      <c r="E36" s="1147"/>
      <c r="F36" s="36">
        <v>0.12</v>
      </c>
      <c r="G36" s="37">
        <v>0.09</v>
      </c>
      <c r="H36" s="37">
        <v>0.23</v>
      </c>
      <c r="I36" s="37">
        <v>0.25</v>
      </c>
      <c r="J36" s="38">
        <v>1.51</v>
      </c>
      <c r="K36" s="22"/>
      <c r="L36" s="22"/>
      <c r="M36" s="22"/>
      <c r="N36" s="22"/>
      <c r="O36" s="22"/>
      <c r="P36" s="22"/>
    </row>
    <row r="37" spans="1:16" ht="39" customHeight="1" x14ac:dyDescent="0.15">
      <c r="A37" s="22"/>
      <c r="B37" s="35"/>
      <c r="C37" s="1145" t="s">
        <v>534</v>
      </c>
      <c r="D37" s="1146"/>
      <c r="E37" s="1147"/>
      <c r="F37" s="36">
        <v>0.15</v>
      </c>
      <c r="G37" s="37">
        <v>0.12</v>
      </c>
      <c r="H37" s="37">
        <v>0.33</v>
      </c>
      <c r="I37" s="37">
        <v>0.39</v>
      </c>
      <c r="J37" s="38">
        <v>0.74</v>
      </c>
      <c r="K37" s="22"/>
      <c r="L37" s="22"/>
      <c r="M37" s="22"/>
      <c r="N37" s="22"/>
      <c r="O37" s="22"/>
      <c r="P37" s="22"/>
    </row>
    <row r="38" spans="1:16" ht="39" customHeight="1" x14ac:dyDescent="0.15">
      <c r="A38" s="22"/>
      <c r="B38" s="35"/>
      <c r="C38" s="1145" t="s">
        <v>535</v>
      </c>
      <c r="D38" s="1146"/>
      <c r="E38" s="1147"/>
      <c r="F38" s="36">
        <v>0.78</v>
      </c>
      <c r="G38" s="37">
        <v>0.11</v>
      </c>
      <c r="H38" s="37">
        <v>0.42</v>
      </c>
      <c r="I38" s="37">
        <v>0.49</v>
      </c>
      <c r="J38" s="38">
        <v>0.06</v>
      </c>
      <c r="K38" s="22"/>
      <c r="L38" s="22"/>
      <c r="M38" s="22"/>
      <c r="N38" s="22"/>
      <c r="O38" s="22"/>
      <c r="P38" s="22"/>
    </row>
    <row r="39" spans="1:16" ht="39" customHeight="1" x14ac:dyDescent="0.15">
      <c r="A39" s="22"/>
      <c r="B39" s="35"/>
      <c r="C39" s="1145" t="s">
        <v>536</v>
      </c>
      <c r="D39" s="1146"/>
      <c r="E39" s="1147"/>
      <c r="F39" s="36">
        <v>0</v>
      </c>
      <c r="G39" s="37">
        <v>0</v>
      </c>
      <c r="H39" s="37">
        <v>0</v>
      </c>
      <c r="I39" s="37">
        <v>0</v>
      </c>
      <c r="J39" s="38">
        <v>0.01</v>
      </c>
      <c r="K39" s="22"/>
      <c r="L39" s="22"/>
      <c r="M39" s="22"/>
      <c r="N39" s="22"/>
      <c r="O39" s="22"/>
      <c r="P39" s="22"/>
    </row>
    <row r="40" spans="1:16" ht="39" customHeight="1" x14ac:dyDescent="0.15">
      <c r="A40" s="22"/>
      <c r="B40" s="35"/>
      <c r="C40" s="1145" t="s">
        <v>537</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539</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1CR5+0qgpvk3MpXKDYPxjxxZAKTnH9UNLwoFGtiBaZz8GmDbLXEC2dK3q6aeI9DuOt1E4SolnHn8emkYaqrDw==" saltValue="FcmUVYZKJX5wBRBQ5NA3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180</v>
      </c>
      <c r="L45" s="60">
        <v>185</v>
      </c>
      <c r="M45" s="60">
        <v>196</v>
      </c>
      <c r="N45" s="60">
        <v>201</v>
      </c>
      <c r="O45" s="61">
        <v>196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89</v>
      </c>
      <c r="L48" s="64">
        <v>83</v>
      </c>
      <c r="M48" s="64">
        <v>90</v>
      </c>
      <c r="N48" s="64">
        <v>93</v>
      </c>
      <c r="O48" s="65">
        <v>98</v>
      </c>
      <c r="P48" s="48"/>
      <c r="Q48" s="48"/>
      <c r="R48" s="48"/>
      <c r="S48" s="48"/>
      <c r="T48" s="48"/>
      <c r="U48" s="48"/>
    </row>
    <row r="49" spans="1:21" ht="30.75" customHeight="1" x14ac:dyDescent="0.15">
      <c r="A49" s="48"/>
      <c r="B49" s="1155"/>
      <c r="C49" s="1156"/>
      <c r="D49" s="62"/>
      <c r="E49" s="1161" t="s">
        <v>14</v>
      </c>
      <c r="F49" s="1161"/>
      <c r="G49" s="1161"/>
      <c r="H49" s="1161"/>
      <c r="I49" s="1161"/>
      <c r="J49" s="1162"/>
      <c r="K49" s="63">
        <v>3</v>
      </c>
      <c r="L49" s="64">
        <v>5</v>
      </c>
      <c r="M49" s="64">
        <v>5</v>
      </c>
      <c r="N49" s="64">
        <v>5</v>
      </c>
      <c r="O49" s="65">
        <v>8</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487</v>
      </c>
      <c r="L50" s="64" t="s">
        <v>487</v>
      </c>
      <c r="M50" s="64" t="s">
        <v>487</v>
      </c>
      <c r="N50" s="64" t="s">
        <v>487</v>
      </c>
      <c r="O50" s="65" t="s">
        <v>487</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192</v>
      </c>
      <c r="L52" s="64">
        <v>185</v>
      </c>
      <c r="M52" s="64">
        <v>179</v>
      </c>
      <c r="N52" s="64">
        <v>178</v>
      </c>
      <c r="O52" s="65">
        <v>175</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80</v>
      </c>
      <c r="L53" s="69">
        <v>88</v>
      </c>
      <c r="M53" s="69">
        <v>112</v>
      </c>
      <c r="N53" s="69">
        <v>121</v>
      </c>
      <c r="O53" s="70">
        <v>127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PRtr9ESgJJ/w+pnqzLWgMLMD2zPDgVyZmw6xsgVBSvfJJdTNEZA4pwbkZwLwrdSHJoAAf3RhHjZH0M5l6/J/A==" saltValue="PAEogf3I0SH4PI2iumxnN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1646</v>
      </c>
      <c r="J41" s="356">
        <v>1762</v>
      </c>
      <c r="K41" s="356">
        <v>1706</v>
      </c>
      <c r="L41" s="356">
        <v>2020</v>
      </c>
      <c r="M41" s="357">
        <v>2097</v>
      </c>
    </row>
    <row r="42" spans="2:13" ht="27.75" customHeight="1" x14ac:dyDescent="0.15">
      <c r="B42" s="1186"/>
      <c r="C42" s="1187"/>
      <c r="D42" s="106"/>
      <c r="E42" s="1192" t="s">
        <v>32</v>
      </c>
      <c r="F42" s="1192"/>
      <c r="G42" s="1192"/>
      <c r="H42" s="1193"/>
      <c r="I42" s="358" t="s">
        <v>487</v>
      </c>
      <c r="J42" s="359" t="s">
        <v>487</v>
      </c>
      <c r="K42" s="359" t="s">
        <v>487</v>
      </c>
      <c r="L42" s="359" t="s">
        <v>487</v>
      </c>
      <c r="M42" s="360" t="s">
        <v>487</v>
      </c>
    </row>
    <row r="43" spans="2:13" ht="27.75" customHeight="1" x14ac:dyDescent="0.15">
      <c r="B43" s="1186"/>
      <c r="C43" s="1187"/>
      <c r="D43" s="106"/>
      <c r="E43" s="1192" t="s">
        <v>33</v>
      </c>
      <c r="F43" s="1192"/>
      <c r="G43" s="1192"/>
      <c r="H43" s="1193"/>
      <c r="I43" s="358">
        <v>1090</v>
      </c>
      <c r="J43" s="359">
        <v>1061</v>
      </c>
      <c r="K43" s="359">
        <v>1006</v>
      </c>
      <c r="L43" s="359">
        <v>966</v>
      </c>
      <c r="M43" s="360">
        <v>970</v>
      </c>
    </row>
    <row r="44" spans="2:13" ht="27.75" customHeight="1" x14ac:dyDescent="0.15">
      <c r="B44" s="1186"/>
      <c r="C44" s="1187"/>
      <c r="D44" s="106"/>
      <c r="E44" s="1192" t="s">
        <v>34</v>
      </c>
      <c r="F44" s="1192"/>
      <c r="G44" s="1192"/>
      <c r="H44" s="1193"/>
      <c r="I44" s="358">
        <v>37</v>
      </c>
      <c r="J44" s="359">
        <v>20</v>
      </c>
      <c r="K44" s="359">
        <v>40</v>
      </c>
      <c r="L44" s="359">
        <v>96</v>
      </c>
      <c r="M44" s="360">
        <v>91</v>
      </c>
    </row>
    <row r="45" spans="2:13" ht="27.75" customHeight="1" x14ac:dyDescent="0.15">
      <c r="B45" s="1186"/>
      <c r="C45" s="1187"/>
      <c r="D45" s="106"/>
      <c r="E45" s="1192" t="s">
        <v>35</v>
      </c>
      <c r="F45" s="1192"/>
      <c r="G45" s="1192"/>
      <c r="H45" s="1193"/>
      <c r="I45" s="358">
        <v>163</v>
      </c>
      <c r="J45" s="359">
        <v>155</v>
      </c>
      <c r="K45" s="359">
        <v>130</v>
      </c>
      <c r="L45" s="359">
        <v>308</v>
      </c>
      <c r="M45" s="360">
        <v>191</v>
      </c>
    </row>
    <row r="46" spans="2:13" ht="27.75" customHeight="1" x14ac:dyDescent="0.15">
      <c r="B46" s="1186"/>
      <c r="C46" s="1187"/>
      <c r="D46" s="107"/>
      <c r="E46" s="1192" t="s">
        <v>36</v>
      </c>
      <c r="F46" s="1192"/>
      <c r="G46" s="1192"/>
      <c r="H46" s="1193"/>
      <c r="I46" s="358" t="s">
        <v>487</v>
      </c>
      <c r="J46" s="359" t="s">
        <v>487</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1757</v>
      </c>
      <c r="J50" s="359">
        <v>1760</v>
      </c>
      <c r="K50" s="359">
        <v>1861</v>
      </c>
      <c r="L50" s="359">
        <v>1763</v>
      </c>
      <c r="M50" s="360">
        <v>1722</v>
      </c>
    </row>
    <row r="51" spans="2:13" ht="27.75" customHeight="1" x14ac:dyDescent="0.15">
      <c r="B51" s="1186"/>
      <c r="C51" s="1187"/>
      <c r="D51" s="106"/>
      <c r="E51" s="1192" t="s">
        <v>42</v>
      </c>
      <c r="F51" s="1192"/>
      <c r="G51" s="1192"/>
      <c r="H51" s="1193"/>
      <c r="I51" s="358" t="s">
        <v>487</v>
      </c>
      <c r="J51" s="359" t="s">
        <v>487</v>
      </c>
      <c r="K51" s="359" t="s">
        <v>487</v>
      </c>
      <c r="L51" s="359" t="s">
        <v>487</v>
      </c>
      <c r="M51" s="360" t="s">
        <v>487</v>
      </c>
    </row>
    <row r="52" spans="2:13" ht="27.75" customHeight="1" x14ac:dyDescent="0.15">
      <c r="B52" s="1188"/>
      <c r="C52" s="1189"/>
      <c r="D52" s="106"/>
      <c r="E52" s="1192" t="s">
        <v>43</v>
      </c>
      <c r="F52" s="1192"/>
      <c r="G52" s="1192"/>
      <c r="H52" s="1193"/>
      <c r="I52" s="358">
        <v>1972</v>
      </c>
      <c r="J52" s="359">
        <v>2027</v>
      </c>
      <c r="K52" s="359">
        <v>1943</v>
      </c>
      <c r="L52" s="359">
        <v>1925</v>
      </c>
      <c r="M52" s="360">
        <v>1994</v>
      </c>
    </row>
    <row r="53" spans="2:13" ht="27.75" customHeight="1" thickBot="1" x14ac:dyDescent="0.2">
      <c r="B53" s="1199" t="s">
        <v>19</v>
      </c>
      <c r="C53" s="1200"/>
      <c r="D53" s="110"/>
      <c r="E53" s="1201" t="s">
        <v>44</v>
      </c>
      <c r="F53" s="1201"/>
      <c r="G53" s="1201"/>
      <c r="H53" s="1202"/>
      <c r="I53" s="361">
        <v>-794</v>
      </c>
      <c r="J53" s="362">
        <v>-789</v>
      </c>
      <c r="K53" s="362">
        <v>-922</v>
      </c>
      <c r="L53" s="362">
        <v>-299</v>
      </c>
      <c r="M53" s="363">
        <v>-367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Mbrw2zX3ZSLs0OaD328RtAnRubAgR5zusjxQO7dZW91GL5sh2ey+DQp/mhN77Rmt6aC6V+Cq072ia1cXHKh5Nw==" saltValue="8iEWK1HSUxxIPSiiclib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285</v>
      </c>
      <c r="G55" s="122">
        <v>343</v>
      </c>
      <c r="H55" s="123">
        <v>343</v>
      </c>
    </row>
    <row r="56" spans="2:8" ht="52.5" customHeight="1" x14ac:dyDescent="0.15">
      <c r="B56" s="124"/>
      <c r="C56" s="1213" t="s">
        <v>47</v>
      </c>
      <c r="D56" s="1213"/>
      <c r="E56" s="1214"/>
      <c r="F56" s="125">
        <v>159</v>
      </c>
      <c r="G56" s="125">
        <v>159</v>
      </c>
      <c r="H56" s="126">
        <v>159</v>
      </c>
    </row>
    <row r="57" spans="2:8" ht="53.25" customHeight="1" x14ac:dyDescent="0.15">
      <c r="B57" s="124"/>
      <c r="C57" s="1215" t="s">
        <v>48</v>
      </c>
      <c r="D57" s="1215"/>
      <c r="E57" s="1216"/>
      <c r="F57" s="127">
        <v>1015</v>
      </c>
      <c r="G57" s="127">
        <v>853</v>
      </c>
      <c r="H57" s="128">
        <v>805</v>
      </c>
    </row>
    <row r="58" spans="2:8" ht="45.75" customHeight="1" x14ac:dyDescent="0.15">
      <c r="B58" s="129"/>
      <c r="C58" s="1203" t="s">
        <v>556</v>
      </c>
      <c r="D58" s="1204"/>
      <c r="E58" s="1205"/>
      <c r="F58" s="130">
        <v>699</v>
      </c>
      <c r="G58" s="130">
        <v>646</v>
      </c>
      <c r="H58" s="131">
        <v>626</v>
      </c>
    </row>
    <row r="59" spans="2:8" ht="45.75" customHeight="1" x14ac:dyDescent="0.15">
      <c r="B59" s="129"/>
      <c r="C59" s="1203" t="s">
        <v>557</v>
      </c>
      <c r="D59" s="1204"/>
      <c r="E59" s="1205"/>
      <c r="F59" s="130">
        <v>281</v>
      </c>
      <c r="G59" s="130">
        <v>149</v>
      </c>
      <c r="H59" s="131">
        <v>119</v>
      </c>
    </row>
    <row r="60" spans="2:8" ht="45.75" customHeight="1" x14ac:dyDescent="0.15">
      <c r="B60" s="129"/>
      <c r="C60" s="1203" t="s">
        <v>558</v>
      </c>
      <c r="D60" s="1204"/>
      <c r="E60" s="1205"/>
      <c r="F60" s="130">
        <v>13</v>
      </c>
      <c r="G60" s="130">
        <v>36</v>
      </c>
      <c r="H60" s="131">
        <v>37</v>
      </c>
    </row>
    <row r="61" spans="2:8" ht="45.75" customHeight="1" x14ac:dyDescent="0.15">
      <c r="B61" s="129"/>
      <c r="C61" s="1203" t="s">
        <v>559</v>
      </c>
      <c r="D61" s="1204"/>
      <c r="E61" s="1205"/>
      <c r="F61" s="130">
        <v>17</v>
      </c>
      <c r="G61" s="130">
        <v>17</v>
      </c>
      <c r="H61" s="131">
        <v>17</v>
      </c>
    </row>
    <row r="62" spans="2:8" ht="45.75" customHeight="1" thickBot="1" x14ac:dyDescent="0.2">
      <c r="B62" s="132"/>
      <c r="C62" s="1206" t="s">
        <v>560</v>
      </c>
      <c r="D62" s="1207"/>
      <c r="E62" s="1208"/>
      <c r="F62" s="133">
        <v>3</v>
      </c>
      <c r="G62" s="133">
        <v>3</v>
      </c>
      <c r="H62" s="134">
        <v>3</v>
      </c>
    </row>
    <row r="63" spans="2:8" ht="52.5" customHeight="1" thickBot="1" x14ac:dyDescent="0.2">
      <c r="B63" s="135"/>
      <c r="C63" s="1209" t="s">
        <v>49</v>
      </c>
      <c r="D63" s="1209"/>
      <c r="E63" s="1210"/>
      <c r="F63" s="136">
        <v>1460</v>
      </c>
      <c r="G63" s="136">
        <v>1355</v>
      </c>
      <c r="H63" s="137">
        <v>1307</v>
      </c>
    </row>
    <row r="64" spans="2:8" x14ac:dyDescent="0.15"/>
  </sheetData>
  <sheetProtection algorithmName="SHA-512" hashValue="ZeakB6yCSnY3UgU0WBYd8bxN7YHvF37mOTvh6IdtcMWEY6/tNmxlZBbFwZFbSfG7yLkEI5Br2kWZ9jQYl5coCQ==" saltValue="TQAE3HMSuPv9NoqUrrD5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84772</v>
      </c>
      <c r="E3" s="156"/>
      <c r="F3" s="157">
        <v>264232</v>
      </c>
      <c r="G3" s="158"/>
      <c r="H3" s="159"/>
    </row>
    <row r="4" spans="1:8" x14ac:dyDescent="0.15">
      <c r="A4" s="160"/>
      <c r="B4" s="161"/>
      <c r="C4" s="162"/>
      <c r="D4" s="163">
        <v>36242</v>
      </c>
      <c r="E4" s="164"/>
      <c r="F4" s="165">
        <v>133959</v>
      </c>
      <c r="G4" s="166"/>
      <c r="H4" s="167"/>
    </row>
    <row r="5" spans="1:8" x14ac:dyDescent="0.15">
      <c r="A5" s="148" t="s">
        <v>520</v>
      </c>
      <c r="B5" s="153"/>
      <c r="C5" s="154"/>
      <c r="D5" s="155">
        <v>97125</v>
      </c>
      <c r="E5" s="156"/>
      <c r="F5" s="157">
        <v>263613</v>
      </c>
      <c r="G5" s="158"/>
      <c r="H5" s="159"/>
    </row>
    <row r="6" spans="1:8" x14ac:dyDescent="0.15">
      <c r="A6" s="160"/>
      <c r="B6" s="161"/>
      <c r="C6" s="162"/>
      <c r="D6" s="163">
        <v>27035</v>
      </c>
      <c r="E6" s="164"/>
      <c r="F6" s="165">
        <v>128823</v>
      </c>
      <c r="G6" s="166"/>
      <c r="H6" s="167"/>
    </row>
    <row r="7" spans="1:8" x14ac:dyDescent="0.15">
      <c r="A7" s="148" t="s">
        <v>521</v>
      </c>
      <c r="B7" s="153"/>
      <c r="C7" s="154"/>
      <c r="D7" s="155">
        <v>98518</v>
      </c>
      <c r="E7" s="156"/>
      <c r="F7" s="157">
        <v>330026</v>
      </c>
      <c r="G7" s="158"/>
      <c r="H7" s="159"/>
    </row>
    <row r="8" spans="1:8" x14ac:dyDescent="0.15">
      <c r="A8" s="160"/>
      <c r="B8" s="161"/>
      <c r="C8" s="162"/>
      <c r="D8" s="163">
        <v>56251</v>
      </c>
      <c r="E8" s="164"/>
      <c r="F8" s="165">
        <v>141075</v>
      </c>
      <c r="G8" s="166"/>
      <c r="H8" s="167"/>
    </row>
    <row r="9" spans="1:8" x14ac:dyDescent="0.15">
      <c r="A9" s="148" t="s">
        <v>522</v>
      </c>
      <c r="B9" s="153"/>
      <c r="C9" s="154"/>
      <c r="D9" s="155">
        <v>209755</v>
      </c>
      <c r="E9" s="156"/>
      <c r="F9" s="157">
        <v>278179</v>
      </c>
      <c r="G9" s="158"/>
      <c r="H9" s="159"/>
    </row>
    <row r="10" spans="1:8" x14ac:dyDescent="0.15">
      <c r="A10" s="160"/>
      <c r="B10" s="161"/>
      <c r="C10" s="162"/>
      <c r="D10" s="163">
        <v>182281</v>
      </c>
      <c r="E10" s="164"/>
      <c r="F10" s="165">
        <v>122182</v>
      </c>
      <c r="G10" s="166"/>
      <c r="H10" s="167"/>
    </row>
    <row r="11" spans="1:8" x14ac:dyDescent="0.15">
      <c r="A11" s="148" t="s">
        <v>523</v>
      </c>
      <c r="B11" s="153"/>
      <c r="C11" s="154"/>
      <c r="D11" s="155">
        <v>127409</v>
      </c>
      <c r="E11" s="156"/>
      <c r="F11" s="157">
        <v>283153</v>
      </c>
      <c r="G11" s="158"/>
      <c r="H11" s="159"/>
    </row>
    <row r="12" spans="1:8" x14ac:dyDescent="0.15">
      <c r="A12" s="160"/>
      <c r="B12" s="161"/>
      <c r="C12" s="168"/>
      <c r="D12" s="163">
        <v>84958</v>
      </c>
      <c r="E12" s="164"/>
      <c r="F12" s="165">
        <v>127593</v>
      </c>
      <c r="G12" s="166"/>
      <c r="H12" s="167"/>
    </row>
    <row r="13" spans="1:8" x14ac:dyDescent="0.15">
      <c r="A13" s="148"/>
      <c r="B13" s="153"/>
      <c r="C13" s="169"/>
      <c r="D13" s="170">
        <v>123516</v>
      </c>
      <c r="E13" s="171"/>
      <c r="F13" s="172">
        <v>283841</v>
      </c>
      <c r="G13" s="173"/>
      <c r="H13" s="159"/>
    </row>
    <row r="14" spans="1:8" x14ac:dyDescent="0.15">
      <c r="A14" s="160"/>
      <c r="B14" s="161"/>
      <c r="C14" s="162"/>
      <c r="D14" s="163">
        <v>77353</v>
      </c>
      <c r="E14" s="164"/>
      <c r="F14" s="165">
        <v>130726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4.09</v>
      </c>
      <c r="C19" s="174">
        <f>ROUND(VALUE(SUBSTITUTE(実質収支比率等に係る経年分析!G$48,"▲","-")),2)</f>
        <v>4.29</v>
      </c>
      <c r="D19" s="174">
        <f>ROUND(VALUE(SUBSTITUTE(実質収支比率等に係る経年分析!H$48,"▲","-")),2)</f>
        <v>3.77</v>
      </c>
      <c r="E19" s="174">
        <f>ROUND(VALUE(SUBSTITUTE(実質収支比率等に係る経年分析!I$48,"▲","-")),2)</f>
        <v>4.1399999999999997</v>
      </c>
      <c r="F19" s="174">
        <f>ROUND(VALUE(SUBSTITUTE(実質収支比率等に係る経年分析!J$48,"▲","-")),2)</f>
        <v>6.75</v>
      </c>
    </row>
    <row r="20" spans="1:11" x14ac:dyDescent="0.15">
      <c r="A20" s="174" t="s">
        <v>53</v>
      </c>
      <c r="B20" s="174">
        <f>ROUND(VALUE(SUBSTITUTE(実質収支比率等に係る経年分析!F$47,"▲","-")),2)</f>
        <v>17.23</v>
      </c>
      <c r="C20" s="174">
        <f>ROUND(VALUE(SUBSTITUTE(実質収支比率等に係る経年分析!G$47,"▲","-")),2)</f>
        <v>16.420000000000002</v>
      </c>
      <c r="D20" s="174">
        <f>ROUND(VALUE(SUBSTITUTE(実質収支比率等に係る経年分析!H$47,"▲","-")),2)</f>
        <v>16.04</v>
      </c>
      <c r="E20" s="174">
        <f>ROUND(VALUE(SUBSTITUTE(実質収支比率等に係る経年分析!I$47,"▲","-")),2)</f>
        <v>19.66</v>
      </c>
      <c r="F20" s="174">
        <f>ROUND(VALUE(SUBSTITUTE(実質収支比率等に係る経年分析!J$47,"▲","-")),2)</f>
        <v>19.48</v>
      </c>
    </row>
    <row r="21" spans="1:11" x14ac:dyDescent="0.15">
      <c r="A21" s="174" t="s">
        <v>54</v>
      </c>
      <c r="B21" s="174">
        <f>IF(ISNUMBER(VALUE(SUBSTITUTE(実質収支比率等に係る経年分析!F$49,"▲","-"))),ROUND(VALUE(SUBSTITUTE(実質収支比率等に係る経年分析!F$49,"▲","-")),2),NA())</f>
        <v>0.9</v>
      </c>
      <c r="C21" s="174">
        <f>IF(ISNUMBER(VALUE(SUBSTITUTE(実質収支比率等に係る経年分析!G$49,"▲","-"))),ROUND(VALUE(SUBSTITUTE(実質収支比率等に係る経年分析!G$49,"▲","-")),2),NA())</f>
        <v>0.32</v>
      </c>
      <c r="D21" s="174">
        <f>IF(ISNUMBER(VALUE(SUBSTITUTE(実質収支比率等に係る経年分析!H$49,"▲","-"))),ROUND(VALUE(SUBSTITUTE(実質収支比率等に係る経年分析!H$49,"▲","-")),2),NA())</f>
        <v>0.97</v>
      </c>
      <c r="E21" s="174">
        <f>IF(ISNUMBER(VALUE(SUBSTITUTE(実質収支比率等に係る経年分析!I$49,"▲","-"))),ROUND(VALUE(SUBSTITUTE(実質収支比率等に係る経年分析!I$49,"▲","-")),2),NA())</f>
        <v>3.57</v>
      </c>
      <c r="F21" s="174">
        <f>IF(ISNUMBER(VALUE(SUBSTITUTE(実質収支比率等に係る経年分析!J$49,"▲","-"))),ROUND(VALUE(SUBSTITUTE(実質収支比率等に係る経年分析!J$49,"▲","-")),2),NA())</f>
        <v>2.66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介護予防支援事業特別会計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15">
      <c r="A33" s="175" t="str">
        <f>IF(連結実質赤字比率に係る赤字・黒字の構成分析!C$37="",NA(),連結実質赤字比率に係る赤字・黒字の構成分析!C$37)</f>
        <v>下水道特別会計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0.74</v>
      </c>
    </row>
    <row r="34" spans="1:16" x14ac:dyDescent="0.15">
      <c r="A34" s="175" t="str">
        <f>IF(連結実質赤字比率に係る赤字・黒字の構成分析!C$36="",NA(),連結実質赤字比率に係る赤字・黒字の構成分析!C$36)</f>
        <v>簡易水道特別会計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1.51</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2.27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3.41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4.29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3.77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4.13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6.74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192</v>
      </c>
      <c r="E42" s="176"/>
      <c r="F42" s="176"/>
      <c r="G42" s="176">
        <f>'実質公債費比率（分子）の構造'!L$52</f>
        <v>185</v>
      </c>
      <c r="H42" s="176"/>
      <c r="I42" s="176"/>
      <c r="J42" s="176">
        <f>'実質公債費比率（分子）の構造'!M$52</f>
        <v>179</v>
      </c>
      <c r="K42" s="176"/>
      <c r="L42" s="176"/>
      <c r="M42" s="176">
        <f>'実質公債費比率（分子）の構造'!N$52</f>
        <v>178</v>
      </c>
      <c r="N42" s="176"/>
      <c r="O42" s="176"/>
      <c r="P42" s="176">
        <f>'実質公債費比率（分子）の構造'!O$52</f>
        <v>175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3</v>
      </c>
      <c r="C45" s="176"/>
      <c r="D45" s="176"/>
      <c r="E45" s="176">
        <f>'実質公債費比率（分子）の構造'!L$49</f>
        <v>5</v>
      </c>
      <c r="F45" s="176"/>
      <c r="G45" s="176"/>
      <c r="H45" s="176">
        <f>'実質公債費比率（分子）の構造'!M$49</f>
        <v>5</v>
      </c>
      <c r="I45" s="176"/>
      <c r="J45" s="176"/>
      <c r="K45" s="176">
        <f>'実質公債費比率（分子）の構造'!N$49</f>
        <v>5</v>
      </c>
      <c r="L45" s="176"/>
      <c r="M45" s="176"/>
      <c r="N45" s="176">
        <f>'実質公債費比率（分子）の構造'!O$49</f>
        <v>8</v>
      </c>
      <c r="O45" s="176"/>
      <c r="P45" s="176"/>
    </row>
    <row r="46" spans="1:16" x14ac:dyDescent="0.15">
      <c r="A46" s="176" t="s">
        <v>64</v>
      </c>
      <c r="B46" s="176">
        <f>'実質公債費比率（分子）の構造'!K$48</f>
        <v>89</v>
      </c>
      <c r="C46" s="176"/>
      <c r="D46" s="176"/>
      <c r="E46" s="176">
        <f>'実質公債費比率（分子）の構造'!L$48</f>
        <v>83</v>
      </c>
      <c r="F46" s="176"/>
      <c r="G46" s="176"/>
      <c r="H46" s="176">
        <f>'実質公債費比率（分子）の構造'!M$48</f>
        <v>90</v>
      </c>
      <c r="I46" s="176"/>
      <c r="J46" s="176"/>
      <c r="K46" s="176">
        <f>'実質公債費比率（分子）の構造'!N$48</f>
        <v>93</v>
      </c>
      <c r="L46" s="176"/>
      <c r="M46" s="176"/>
      <c r="N46" s="176">
        <f>'実質公債費比率（分子）の構造'!O$48</f>
        <v>98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180</v>
      </c>
      <c r="C49" s="176"/>
      <c r="D49" s="176"/>
      <c r="E49" s="176">
        <f>'実質公債費比率（分子）の構造'!L$45</f>
        <v>185</v>
      </c>
      <c r="F49" s="176"/>
      <c r="G49" s="176"/>
      <c r="H49" s="176">
        <f>'実質公債費比率（分子）の構造'!M$45</f>
        <v>196</v>
      </c>
      <c r="I49" s="176"/>
      <c r="J49" s="176"/>
      <c r="K49" s="176">
        <f>'実質公債費比率（分子）の構造'!N$45</f>
        <v>201</v>
      </c>
      <c r="L49" s="176"/>
      <c r="M49" s="176"/>
      <c r="N49" s="176">
        <f>'実質公債費比率（分子）の構造'!O$45</f>
        <v>196</v>
      </c>
      <c r="O49" s="176"/>
      <c r="P49" s="176"/>
    </row>
    <row r="50" spans="1:16" x14ac:dyDescent="0.15">
      <c r="A50" s="176" t="s">
        <v>67</v>
      </c>
      <c r="B50" s="176" t="e">
        <f>NA()</f>
        <v>#N/A</v>
      </c>
      <c r="C50" s="176">
        <f>IF(ISNUMBER('実質公債費比率（分子）の構造'!K$53),'実質公債費比率（分子）の構造'!K$53,NA())</f>
        <v>80</v>
      </c>
      <c r="D50" s="176" t="e">
        <f>NA()</f>
        <v>#N/A</v>
      </c>
      <c r="E50" s="176" t="e">
        <f>NA()</f>
        <v>#N/A</v>
      </c>
      <c r="F50" s="176">
        <f>IF(ISNUMBER('実質公債費比率（分子）の構造'!L$53),'実質公債費比率（分子）の構造'!L$53,NA())</f>
        <v>88</v>
      </c>
      <c r="G50" s="176" t="e">
        <f>NA()</f>
        <v>#N/A</v>
      </c>
      <c r="H50" s="176" t="e">
        <f>NA()</f>
        <v>#N/A</v>
      </c>
      <c r="I50" s="176">
        <f>IF(ISNUMBER('実質公債費比率（分子）の構造'!M$53),'実質公債費比率（分子）の構造'!M$53,NA())</f>
        <v>112</v>
      </c>
      <c r="J50" s="176" t="e">
        <f>NA()</f>
        <v>#N/A</v>
      </c>
      <c r="K50" s="176" t="e">
        <f>NA()</f>
        <v>#N/A</v>
      </c>
      <c r="L50" s="176">
        <f>IF(ISNUMBER('実質公債費比率（分子）の構造'!N$53),'実質公債費比率（分子）の構造'!N$53,NA())</f>
        <v>121</v>
      </c>
      <c r="M50" s="176" t="e">
        <f>NA()</f>
        <v>#N/A</v>
      </c>
      <c r="N50" s="176" t="e">
        <f>NA()</f>
        <v>#N/A</v>
      </c>
      <c r="O50" s="176">
        <f>IF(ISNUMBER('実質公債費比率（分子）の構造'!O$53),'実質公債費比率（分子）の構造'!O$53,NA())</f>
        <v>127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1972</v>
      </c>
      <c r="E56" s="175"/>
      <c r="F56" s="175"/>
      <c r="G56" s="175">
        <f>'将来負担比率（分子）の構造'!J$52</f>
        <v>2027</v>
      </c>
      <c r="H56" s="175"/>
      <c r="I56" s="175"/>
      <c r="J56" s="175">
        <f>'将来負担比率（分子）の構造'!K$52</f>
        <v>1943</v>
      </c>
      <c r="K56" s="175"/>
      <c r="L56" s="175"/>
      <c r="M56" s="175">
        <f>'将来負担比率（分子）の構造'!L$52</f>
        <v>1925</v>
      </c>
      <c r="N56" s="175"/>
      <c r="O56" s="175"/>
      <c r="P56" s="175">
        <f>'将来負担比率（分子）の構造'!M$52</f>
        <v>1994</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1757</v>
      </c>
      <c r="E58" s="175"/>
      <c r="F58" s="175"/>
      <c r="G58" s="175">
        <f>'将来負担比率（分子）の構造'!J$50</f>
        <v>1760</v>
      </c>
      <c r="H58" s="175"/>
      <c r="I58" s="175"/>
      <c r="J58" s="175">
        <f>'将来負担比率（分子）の構造'!K$50</f>
        <v>1861</v>
      </c>
      <c r="K58" s="175"/>
      <c r="L58" s="175"/>
      <c r="M58" s="175">
        <f>'将来負担比率（分子）の構造'!L$50</f>
        <v>1763</v>
      </c>
      <c r="N58" s="175"/>
      <c r="O58" s="175"/>
      <c r="P58" s="175">
        <f>'将来負担比率（分子）の構造'!M$50</f>
        <v>1722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163</v>
      </c>
      <c r="C62" s="175"/>
      <c r="D62" s="175"/>
      <c r="E62" s="175">
        <f>'将来負担比率（分子）の構造'!J$45</f>
        <v>155</v>
      </c>
      <c r="F62" s="175"/>
      <c r="G62" s="175"/>
      <c r="H62" s="175">
        <f>'将来負担比率（分子）の構造'!K$45</f>
        <v>130</v>
      </c>
      <c r="I62" s="175"/>
      <c r="J62" s="175"/>
      <c r="K62" s="175">
        <f>'将来負担比率（分子）の構造'!L$45</f>
        <v>308</v>
      </c>
      <c r="L62" s="175"/>
      <c r="M62" s="175"/>
      <c r="N62" s="175">
        <f>'将来負担比率（分子）の構造'!M$45</f>
        <v>191</v>
      </c>
      <c r="O62" s="175"/>
      <c r="P62" s="175"/>
    </row>
    <row r="63" spans="1:16" x14ac:dyDescent="0.15">
      <c r="A63" s="175" t="s">
        <v>34</v>
      </c>
      <c r="B63" s="175">
        <f>'将来負担比率（分子）の構造'!I$44</f>
        <v>37</v>
      </c>
      <c r="C63" s="175"/>
      <c r="D63" s="175"/>
      <c r="E63" s="175">
        <f>'将来負担比率（分子）の構造'!J$44</f>
        <v>20</v>
      </c>
      <c r="F63" s="175"/>
      <c r="G63" s="175"/>
      <c r="H63" s="175">
        <f>'将来負担比率（分子）の構造'!K$44</f>
        <v>40</v>
      </c>
      <c r="I63" s="175"/>
      <c r="J63" s="175"/>
      <c r="K63" s="175">
        <f>'将来負担比率（分子）の構造'!L$44</f>
        <v>96</v>
      </c>
      <c r="L63" s="175"/>
      <c r="M63" s="175"/>
      <c r="N63" s="175">
        <f>'将来負担比率（分子）の構造'!M$44</f>
        <v>91</v>
      </c>
      <c r="O63" s="175"/>
      <c r="P63" s="175"/>
    </row>
    <row r="64" spans="1:16" x14ac:dyDescent="0.15">
      <c r="A64" s="175" t="s">
        <v>33</v>
      </c>
      <c r="B64" s="175">
        <f>'将来負担比率（分子）の構造'!I$43</f>
        <v>1090</v>
      </c>
      <c r="C64" s="175"/>
      <c r="D64" s="175"/>
      <c r="E64" s="175">
        <f>'将来負担比率（分子）の構造'!J$43</f>
        <v>1061</v>
      </c>
      <c r="F64" s="175"/>
      <c r="G64" s="175"/>
      <c r="H64" s="175">
        <f>'将来負担比率（分子）の構造'!K$43</f>
        <v>1006</v>
      </c>
      <c r="I64" s="175"/>
      <c r="J64" s="175"/>
      <c r="K64" s="175">
        <f>'将来負担比率（分子）の構造'!L$43</f>
        <v>966</v>
      </c>
      <c r="L64" s="175"/>
      <c r="M64" s="175"/>
      <c r="N64" s="175">
        <f>'将来負担比率（分子）の構造'!M$43</f>
        <v>970</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1646</v>
      </c>
      <c r="C66" s="175"/>
      <c r="D66" s="175"/>
      <c r="E66" s="175">
        <f>'将来負担比率（分子）の構造'!J$41</f>
        <v>1762</v>
      </c>
      <c r="F66" s="175"/>
      <c r="G66" s="175"/>
      <c r="H66" s="175">
        <f>'将来負担比率（分子）の構造'!K$41</f>
        <v>1706</v>
      </c>
      <c r="I66" s="175"/>
      <c r="J66" s="175"/>
      <c r="K66" s="175">
        <f>'将来負担比率（分子）の構造'!L$41</f>
        <v>2020</v>
      </c>
      <c r="L66" s="175"/>
      <c r="M66" s="175"/>
      <c r="N66" s="175">
        <f>'将来負担比率（分子）の構造'!M$41</f>
        <v>2097</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285</v>
      </c>
      <c r="C72" s="179">
        <f>基金残高に係る経年分析!G55</f>
        <v>343</v>
      </c>
      <c r="D72" s="179">
        <f>基金残高に係る経年分析!H55</f>
        <v>343</v>
      </c>
    </row>
    <row r="73" spans="1:16" x14ac:dyDescent="0.15">
      <c r="A73" s="178" t="s">
        <v>74</v>
      </c>
      <c r="B73" s="179">
        <f>基金残高に係る経年分析!F56</f>
        <v>159</v>
      </c>
      <c r="C73" s="179">
        <f>基金残高に係る経年分析!G56</f>
        <v>159</v>
      </c>
      <c r="D73" s="179">
        <f>基金残高に係る経年分析!H56</f>
        <v>159</v>
      </c>
    </row>
    <row r="74" spans="1:16" x14ac:dyDescent="0.15">
      <c r="A74" s="178" t="s">
        <v>75</v>
      </c>
      <c r="B74" s="179">
        <f>基金残高に係る経年分析!F57</f>
        <v>1015</v>
      </c>
      <c r="C74" s="179">
        <f>基金残高に係る経年分析!G57</f>
        <v>853</v>
      </c>
      <c r="D74" s="179">
        <f>基金残高に係る経年分析!H57</f>
        <v>805</v>
      </c>
    </row>
  </sheetData>
  <sheetProtection algorithmName="SHA-512" hashValue="mgVohnAGPNNhjEx1Un8KU8leEMWUfX85KxSOJ4y//FNOXBN/tx7pE20szedZR1ztmlxKfVaGM8/1HI95AI0oxQ==" saltValue="ItLnZ7geZQhG1tXgetp4P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　小川　将毅</cp:lastModifiedBy>
  <cp:lastPrinted>2025-03-08T02:54:55Z</cp:lastPrinted>
  <dcterms:created xsi:type="dcterms:W3CDTF">2025-02-19T02:24:24Z</dcterms:created>
  <dcterms:modified xsi:type="dcterms:W3CDTF">2025-03-19T01:25:46Z</dcterms:modified>
  <cp:category/>
</cp:coreProperties>
</file>