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5決算\02_財政状況資料集の作成について\04_最新データ\"/>
    </mc:Choice>
  </mc:AlternateContent>
  <xr:revisionPtr revIDLastSave="0" documentId="13_ncr:1_{C6CE35CA-F375-49C9-A494-2E73D998060F}"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W41" i="10" s="1"/>
  <c r="BW42" i="10" s="1"/>
  <c r="BW43" i="10" s="1"/>
  <c r="BE35" i="10"/>
  <c r="AM35" i="10"/>
  <c r="C35" i="10"/>
  <c r="CO34" i="10"/>
  <c r="BW34" i="10"/>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<sst xmlns="http://schemas.openxmlformats.org/spreadsheetml/2006/main" count="1141" uniqueCount="563">
  <si>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</si>
  <si>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</si>
  <si>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</si>
  <si>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</si>
  <si>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</si>
  <si>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</si>
  <si>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</si>
  <si>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</si>
  <si>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</si>
  <si>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</si>
  <si>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</si>
  <si>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</si>
  <si>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</si>
  <si>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</si>
  <si>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</si>
  <si>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</si>
  <si>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</si>
  <si>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</si>
  <si>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</si>
  <si>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</si>
  <si>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</si>
  <si>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</si>
  <si>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</si>
  <si>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</si>
  <si>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</si>
  <si>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</si>
  <si>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</si>
  <si>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</si>
  <si>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</si>
  <si>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</si>
  <si>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</si>
  <si>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</si>
  <si>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</si>
  <si>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</si>
  <si>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</si>
  <si>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</si>
  <si>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</si>
  <si>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</si>
  <si>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</si>
  <si>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</si>
  <si>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</si>
  <si>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</si>
  <si>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</si>
  <si>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</si>
  <si>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</si>
  <si>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</si>
  <si>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</si>
  <si>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</si>
  <si>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</si>
  <si>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</si>
  <si>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</si>
  <si>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</si>
  <si>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</si>
  <si>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</si>
  <si>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</si>
  <si>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</si>
  <si>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</si>
  <si>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</si>
  <si>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</si>
  <si>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</si>
  <si>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</si>
  <si>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</si>
  <si>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</si>
  <si>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</si>
  <si>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</si>
  <si>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</si>
  <si>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</si>
  <si>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</si>
  <si>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</si>
  <si>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</si>
  <si>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</si>
  <si>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</si>
  <si>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</si>
  <si>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</si>
  <si>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</si>
  <si>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</si>
  <si>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</si>
  <si>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</si>
  <si>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</si>
  <si>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</si>
  <si>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</si>
  <si>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</si>
  <si>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</si>
  <si>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</si>
  <si>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</si>
  <si>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</si>
  <si>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</si>
  <si>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</si>
  <si>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</si>
  <si>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</si>
  <si>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</si>
  <si>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</si>
  <si>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</si>
  <si>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</si>
  <si>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</si>
  <si>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</si>
  <si>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</si>
  <si>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</si>
  <si>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</si>
  <si>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</si>
  <si>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</si>
  <si>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</si>
  <si>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</si>
  <si>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</si>
  <si>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</si>
  <si>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</si>
  <si>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</si>
  <si>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</si>
  <si>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</si>
  <si>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</si>
  <si>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</si>
  <si>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</si>
  <si>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</si>
  <si>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</si>
  <si>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</si>
  <si>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</si>
  <si>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</si>
  <si>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</si>
  <si>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</si>
  <si>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</si>
  <si>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</si>
  <si>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</si>
  <si>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</si>
  <si>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</si>
  <si>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</si>
  <si>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</si>
  <si>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</si>
  <si>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</si>
  <si>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</si>
  <si>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</si>
  <si>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</si>
  <si>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</si>
  <si>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</si>
  <si>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</si>
  <si>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</si>
  <si>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</si>
  <si>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</si>
  <si>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</si>
  <si>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</si>
  <si>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</si>
  <si>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</si>
  <si>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</si>
  <si>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</si>
  <si>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</si>
  <si>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</si>
  <si>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</si>
  <si>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</si>
  <si>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</si>
  <si>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</si>
  <si>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</si>
  <si>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</si>
  <si>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</si>
  <si>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</si>
  <si>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</si>
  <si>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</si>
  <si>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</si>
  <si>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</si>
  <si>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</si>
  <si>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</si>
  <si>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</si>
  <si>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</si>
  <si>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</si>
  <si>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</si>
  <si>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</si>
  <si>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</si>
  <si>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</si>
  <si>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</si>
  <si>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</si>
  <si>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</si>
  <si>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</si>
  <si>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</si>
  <si>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</si>
  <si>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</si>
  <si>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</si>
  <si>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</si>
  <si>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</si>
  <si>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</si>
  <si>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</si>
  <si>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</si>
  <si>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</si>
  <si>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</si>
  <si>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</si>
  <si>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</si>
  <si>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</si>
  <si>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</si>
  <si>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</si>
  <si>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</si>
  <si>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</si>
  <si>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</si>
  <si>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</si>
  <si>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</si>
  <si>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</si>
  <si>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</si>
  <si>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</si>
  <si>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</si>
  <si>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</si>
  <si>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</si>
  <si>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</si>
  <si>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</si>
  <si>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</si>
  <si>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</si>
  <si>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</si>
  <si>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</si>
  <si>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</si>
  <si>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山梨県南部町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</si>
  <si>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</si>
  <si>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</si>
  <si>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</si>
  <si>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</si>
  <si>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</si>
  <si>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</si>
  <si>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</si>
  <si>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</si>
  <si>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</si>
  <si>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</si>
  <si>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</si>
  <si>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</si>
  <si>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</si>
  <si>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</si>
  <si>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</si>
  <si>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</si>
  <si>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</si>
  <si>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</si>
  <si>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</si>
  <si>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</si>
  <si>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</si>
  <si>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</si>
  <si>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</si>
  <si>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</si>
  <si>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</si>
  <si>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</si>
  <si>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</si>
  <si>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</si>
  <si>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</si>
  <si>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</si>
  <si>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</si>
  <si>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</si>
  <si>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</si>
  <si>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</si>
  <si>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</si>
  <si>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</si>
  <si>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</si>
  <si>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</si>
  <si>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</si>
  <si>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</si>
  <si>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</si>
  <si>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</si>
  <si>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</si>
  <si>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</si>
  <si>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</si>
  <si>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</si>
  <si>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</si>
  <si>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</si>
  <si>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</si>
  <si>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</si>
  <si>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</si>
  <si>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</si>
  <si>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</si>
  <si>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</si>
  <si>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</si>
  <si>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</si>
  <si>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</si>
  <si>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</si>
  <si>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</si>
  <si>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</si>
  <si>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</si>
  <si>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</si>
  <si>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</si>
  <si>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</si>
  <si>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</si>
  <si>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</si>
  <si>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</si>
  <si>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</si>
  <si>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</si>
  <si>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</si>
  <si>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</si>
  <si>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</si>
  <si>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</si>
  <si>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</si>
  <si>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</si>
  <si>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</si>
  <si>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</si>
  <si>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</si>
  <si>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</si>
  <si>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</si>
  <si>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</si>
  <si>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</si>
  <si>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</si>
  <si>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</si>
  <si>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</si>
  <si>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</si>
  <si>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</si>
  <si>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</si>
  <si>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</si>
  <si>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</si>
  <si>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</si>
  <si>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</si>
  <si>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</si>
  <si>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</si>
  <si>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</si>
  <si>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</si>
  <si>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</si>
  <si>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</si>
  <si>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</si>
  <si>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</si>
  <si>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</si>
  <si>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</si>
  <si>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</si>
  <si>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</si>
  <si>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</si>
  <si>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</si>
  <si>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</si>
  <si>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</si>
  <si>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</si>
  <si>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</si>
  <si>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</si>
  <si>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</si>
  <si>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</si>
  <si>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</si>
  <si>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</si>
  <si>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</si>
  <si>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</si>
  <si>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</si>
  <si>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</si>
  <si>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</si>
  <si>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</si>
  <si>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</si>
  <si>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</si>
  <si>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</si>
  <si>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</si>
  <si>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</si>
  <si>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</si>
  <si>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</si>
  <si>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</si>
  <si>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</si>
  <si>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</si>
  <si>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</si>
  <si>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</si>
  <si>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</si>
  <si>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</si>
  <si>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</si>
  <si>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</si>
  <si>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</si>
  <si>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</si>
  <si>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</si>
  <si>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</si>
  <si>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</si>
  <si>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</si>
  <si>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</si>
  <si>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</si>
  <si>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</si>
  <si>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</si>
  <si>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</si>
  <si>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</si>
  <si>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</si>
  <si>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山梨県南部町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</si>
  <si>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</si>
  <si>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</si>
  <si>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</si>
  <si>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</si>
  <si>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</si>
  <si>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</si>
  <si>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</si>
  <si>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</si>
  <si>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</si>
  <si>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</si>
  <si>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</si>
  <si>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</si>
  <si>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</si>
  <si>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</si>
  <si>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</si>
  <si>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</si>
  <si>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</si>
  <si>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</si>
  <si>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</si>
  <si>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</si>
  <si>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</si>
  <si>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</si>
  <si>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</si>
  <si>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</si>
  <si>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</si>
  <si>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</si>
  <si>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</si>
  <si>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</si>
  <si>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</si>
  <si>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</si>
  <si>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</si>
  <si>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</si>
  <si>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</si>
  <si>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</si>
  <si>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</si>
  <si>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</si>
  <si>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指定居宅サービス特別会計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</si>
  <si>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</si>
  <si>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</si>
  <si>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</si>
  <si>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</si>
  <si>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</si>
  <si>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</si>
  <si>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</si>
  <si>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</si>
  <si>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</si>
  <si>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</si>
  <si>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</si>
  <si>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</si>
  <si>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</si>
  <si>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</si>
  <si>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</si>
  <si>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</si>
  <si>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</si>
  <si>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</si>
  <si>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</si>
  <si>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</si>
  <si>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</si>
  <si>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</si>
  <si>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</si>
  <si>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</si>
  <si>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</si>
  <si>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</si>
  <si>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</si>
  <si>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</si>
  <si>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</si>
  <si>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</si>
  <si>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</si>
  <si>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</si>
  <si>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</si>
  <si>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</si>
  <si>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</si>
  <si>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</si>
  <si>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</si>
  <si>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</si>
  <si>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</si>
  <si>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</si>
  <si>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</si>
  <si>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</si>
  <si>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</si>
  <si>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</si>
  <si>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</si>
  <si>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</si>
  <si>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</si>
  <si>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</si>
  <si>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</si>
  <si>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</si>
  <si>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</si>
  <si>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</si>
  <si>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</si>
  <si>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</si>
  <si>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</si>
  <si>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</si>
  <si>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</si>
  <si>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</si>
  <si>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</si>
  <si>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</si>
  <si>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</si>
  <si>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</si>
  <si>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</si>
  <si>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</si>
  <si>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</si>
  <si>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</si>
  <si>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</si>
  <si>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</si>
  <si>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</si>
  <si>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</si>
  <si>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</si>
  <si>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</si>
  <si>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</si>
  <si>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</si>
  <si>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</si>
  <si>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</si>
  <si>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</si>
  <si>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</si>
  <si>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</si>
  <si>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</si>
  <si>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</si>
  <si>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</si>
  <si>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</si>
  <si>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</si>
  <si>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</si>
  <si>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</si>
  <si>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</si>
  <si>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</si>
  <si>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</si>
  <si>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</si>
  <si>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</si>
  <si>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</si>
  <si>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</si>
  <si>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</si>
  <si>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</si>
  <si>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</si>
  <si>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</si>
  <si>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</si>
  <si>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</si>
  <si>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</si>
  <si>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</si>
  <si>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</si>
  <si>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</si>
  <si>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</si>
  <si>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</si>
  <si>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</si>
  <si>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</si>
  <si>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</si>
  <si>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</si>
  <si>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</si>
  <si>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</si>
  <si>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</si>
  <si>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</si>
  <si>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</si>
  <si>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</si>
  <si>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</si>
  <si>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</si>
  <si>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</si>
  <si>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</si>
  <si>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</si>
  <si>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</si>
  <si>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</si>
  <si>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</si>
  <si>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</si>
  <si>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</si>
  <si>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</si>
  <si>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</si>
  <si>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</si>
  <si>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</si>
  <si>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</si>
  <si>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</si>
  <si>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</si>
  <si>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</si>
  <si>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</si>
  <si>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</si>
  <si>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</si>
  <si>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</si>
  <si>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5.56</t>
  </si>
  <si>
    <t>一般会計</t>
  </si>
  <si>
    <t>国民健康保険特別会計</t>
  </si>
  <si>
    <t>介護保険特別会計</t>
  </si>
  <si>
    <t>簡易水道事業特別会計</t>
  </si>
  <si>
    <t>指定居宅サービス特別会計</t>
  </si>
  <si>
    <t>後期高齢者医療特別会計</t>
  </si>
  <si>
    <t>その他会計（赤字）</t>
  </si>
  <si>
    <t>その他会計（黒字）</t>
  </si>
  <si>
    <t>R01</t>
    <phoneticPr fontId="5"/>
  </si>
  <si>
    <t>R02</t>
    <phoneticPr fontId="5"/>
  </si>
  <si>
    <t>R03</t>
    <phoneticPr fontId="5"/>
  </si>
  <si>
    <t>R04</t>
    <phoneticPr fontId="5"/>
  </si>
  <si>
    <t>R05</t>
    <phoneticPr fontId="5"/>
  </si>
  <si>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</si>
  <si>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</si>
  <si>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</si>
  <si>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</si>
  <si>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山梨県後期高齢医療広域連合（一般会計）</t>
    <rPh sb="0" eb="3">
      <t>ヤマナシケン</t>
    </rPh>
    <rPh sb="3" eb="5">
      <t>コウキ</t>
    </rPh>
    <rPh sb="5" eb="7">
      <t>コウレイ</t>
    </rPh>
    <rPh sb="7" eb="9">
      <t>イリョウ</t>
    </rPh>
    <rPh sb="9" eb="11">
      <t>コウイキ</t>
    </rPh>
    <rPh sb="11" eb="13">
      <t>レンゴウ</t>
    </rPh>
    <rPh sb="14" eb="16">
      <t>イッパン</t>
    </rPh>
    <rPh sb="16" eb="18">
      <t>カイケイ</t>
    </rPh>
    <phoneticPr fontId="2"/>
  </si>
  <si>
    <t>山梨県後期高齢医療広域連合（後期高齢者医療特別会計）</t>
    <rPh sb="0" eb="3">
      <t>ヤマナシケン</t>
    </rPh>
    <rPh sb="3" eb="5">
      <t>コウキ</t>
    </rPh>
    <rPh sb="5" eb="7">
      <t>コウレイ</t>
    </rPh>
    <rPh sb="7" eb="9">
      <t>イリョウ</t>
    </rPh>
    <rPh sb="9" eb="11">
      <t>コウイキ</t>
    </rPh>
    <rPh sb="11" eb="13">
      <t>レンゴウ</t>
    </rPh>
    <rPh sb="14" eb="16">
      <t>コウキ</t>
    </rPh>
    <rPh sb="16" eb="19">
      <t>コウレイシャ</t>
    </rPh>
    <rPh sb="19" eb="21">
      <t>イリョウ</t>
    </rPh>
    <rPh sb="21" eb="23">
      <t>トクベツ</t>
    </rPh>
    <rPh sb="23" eb="25">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</si>
  <si>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</si>
  <si>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</si>
  <si>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</si>
  <si>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</si>
  <si>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</si>
  <si>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峡南衛生組合(一般会計)</t>
    <rPh sb="0" eb="2">
      <t>キョウナン</t>
    </rPh>
    <rPh sb="2" eb="4">
      <t>エイセイ</t>
    </rPh>
    <rPh sb="4" eb="6">
      <t>クミアイ</t>
    </rPh>
    <rPh sb="7" eb="9">
      <t>イッパン</t>
    </rPh>
    <rPh sb="9" eb="11">
      <t>カイケイ</t>
    </rPh>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</si>
  <si>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</si>
  <si>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t>
    <phoneticPr fontId="2"/>
  </si>
  <si>
    <t>公共施設整備基金</t>
    <phoneticPr fontId="5"/>
  </si>
  <si>
    <t>まちづくり振興基金</t>
    <phoneticPr fontId="2"/>
  </si>
  <si>
    <t>地域活性化基金</t>
    <phoneticPr fontId="2"/>
  </si>
  <si>
    <t>地域福祉基金</t>
    <phoneticPr fontId="2"/>
  </si>
  <si>
    <t>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</si>
</sst>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BF7E-402C-A90F-A831D98A25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112101</c:v>
                </c:pt>
                <c:pt idx="1">
                  <c:v>120166</c:v>
                </c:pt>
                <c:pt idx="2">
                  <c:v>142253</c:v>
                </c:pt>
                <c:pt idx="3">
                  <c:v>116877</c:v>
                </c:pt>
                <c:pt idx="4">
                  <c:v>150563</c:v>
                </c:pt>
              </c:numCache>
            </c:numRef>
          </c:val>
          <c:smooth val="0"/>
          <c:extLst>
            <c:ext xmlns:c16="http://schemas.microsoft.com/office/drawing/2014/chart" uri="{C3380CC4-5D6E-409C-BE32-E72D297353CC}">
              <c16:uniqueId val="{00000001-BF7E-402C-A90F-A831D98A25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14.83</c:v>
                </c:pt>
                <c:pt idx="1">
                  <c:v>14.93</c:v>
                </c:pt>
                <c:pt idx="2">
                  <c:v>18.91</c:v>
                </c:pt>
                <c:pt idx="3">
                  <c:v>14.09</c:v>
                </c:pt>
                <c:pt idx="4">
                  <c:v>16.850000000000001</c:v>
                </c:pt>
              </c:numCache>
            </c:numRef>
          </c:val>
          <c:extLst>
            <c:ext xmlns:c16="http://schemas.microsoft.com/office/drawing/2014/chart" uri="{C3380CC4-5D6E-409C-BE32-E72D297353CC}">
              <c16:uniqueId val="{00000000-795B-4A17-BB46-DA98ECCE00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61.92</c:v>
                </c:pt>
                <c:pt idx="1">
                  <c:v>59.19</c:v>
                </c:pt>
                <c:pt idx="2">
                  <c:v>57.21</c:v>
                </c:pt>
                <c:pt idx="3">
                  <c:v>59.52</c:v>
                </c:pt>
                <c:pt idx="4">
                  <c:v>59.3</c:v>
                </c:pt>
              </c:numCache>
            </c:numRef>
          </c:val>
          <c:extLst>
            <c:ext xmlns:c16="http://schemas.microsoft.com/office/drawing/2014/chart" uri="{C3380CC4-5D6E-409C-BE32-E72D297353CC}">
              <c16:uniqueId val="{00000001-795B-4A17-BB46-DA98ECCE00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3.01</c:v>
                </c:pt>
                <c:pt idx="1">
                  <c:v>0.77</c:v>
                </c:pt>
                <c:pt idx="2">
                  <c:v>4.5</c:v>
                </c:pt>
                <c:pt idx="3">
                  <c:v>-5.56</c:v>
                </c:pt>
                <c:pt idx="4">
                  <c:v>2.85</c:v>
                </c:pt>
              </c:numCache>
            </c:numRef>
          </c:val>
          <c:smooth val="0"/>
          <c:extLst>
            <c:ext xmlns:c16="http://schemas.microsoft.com/office/drawing/2014/chart" uri="{C3380CC4-5D6E-409C-BE32-E72D297353CC}">
              <c16:uniqueId val="{00000002-795B-4A17-BB46-DA98ECCE00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FE4-486C-BDAA-75BFD1F3DC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E4-486C-BDAA-75BFD1F3DC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FE4-486C-BDAA-75BFD1F3DCF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FE4-486C-BDAA-75BFD1F3DCF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0.08</c:v>
                </c:pt>
                <c:pt idx="4">
                  <c:v>#N/A</c:v>
                </c:pt>
                <c:pt idx="5">
                  <c:v>0.08</c:v>
                </c:pt>
                <c:pt idx="6">
                  <c:v>#N/A</c:v>
                </c:pt>
                <c:pt idx="7">
                  <c:v>0.05</c:v>
                </c:pt>
                <c:pt idx="8">
                  <c:v>#N/A</c:v>
                </c:pt>
                <c:pt idx="9">
                  <c:v>0.04</c:v>
                </c:pt>
              </c:numCache>
            </c:numRef>
          </c:val>
          <c:extLst>
            <c:ext xmlns:c16="http://schemas.microsoft.com/office/drawing/2014/chart" uri="{C3380CC4-5D6E-409C-BE32-E72D297353CC}">
              <c16:uniqueId val="{00000004-3FE4-486C-BDAA-75BFD1F3DCFB}"/>
            </c:ext>
          </c:extLst>
        </c:ser>
        <c:ser>
          <c:idx val="5"/>
          <c:order val="5"/>
          <c:tx>
            <c:strRef>
              <c:f>データシート!$A$32</c:f>
              <c:strCache>
                <c:ptCount val="1"/>
                <c:pt idx="0">
                  <c:v>指定居宅サービス特別会計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0.13</c:v>
                </c:pt>
                <c:pt idx="4">
                  <c:v>#N/A</c:v>
                </c:pt>
                <c:pt idx="5">
                  <c:v>0.15</c:v>
                </c:pt>
                <c:pt idx="6">
                  <c:v>#N/A</c:v>
                </c:pt>
                <c:pt idx="7">
                  <c:v>0.18</c:v>
                </c:pt>
                <c:pt idx="8">
                  <c:v>#N/A</c:v>
                </c:pt>
                <c:pt idx="9">
                  <c:v>0.17</c:v>
                </c:pt>
              </c:numCache>
            </c:numRef>
          </c:val>
          <c:extLst>
            <c:ext xmlns:c16="http://schemas.microsoft.com/office/drawing/2014/chart" uri="{C3380CC4-5D6E-409C-BE32-E72D297353CC}">
              <c16:uniqueId val="{00000005-3FE4-486C-BDAA-75BFD1F3DCF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0.77</c:v>
                </c:pt>
                <c:pt idx="4">
                  <c:v>#N/A</c:v>
                </c:pt>
                <c:pt idx="5">
                  <c:v>0.59</c:v>
                </c:pt>
                <c:pt idx="6">
                  <c:v>#N/A</c:v>
                </c:pt>
                <c:pt idx="7">
                  <c:v>0.39</c:v>
                </c:pt>
                <c:pt idx="8">
                  <c:v>#N/A</c:v>
                </c:pt>
                <c:pt idx="9">
                  <c:v>0.85</c:v>
                </c:pt>
              </c:numCache>
            </c:numRef>
          </c:val>
          <c:extLst>
            <c:ext xmlns:c16="http://schemas.microsoft.com/office/drawing/2014/chart" uri="{C3380CC4-5D6E-409C-BE32-E72D297353CC}">
              <c16:uniqueId val="{00000006-3FE4-486C-BDAA-75BFD1F3DCF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1.34</c:v>
                </c:pt>
                <c:pt idx="2">
                  <c:v>#N/A</c:v>
                </c:pt>
                <c:pt idx="3">
                  <c:v>1.39</c:v>
                </c:pt>
                <c:pt idx="4">
                  <c:v>#N/A</c:v>
                </c:pt>
                <c:pt idx="5">
                  <c:v>1.76</c:v>
                </c:pt>
                <c:pt idx="6">
                  <c:v>#N/A</c:v>
                </c:pt>
                <c:pt idx="7">
                  <c:v>1.53</c:v>
                </c:pt>
                <c:pt idx="8">
                  <c:v>#N/A</c:v>
                </c:pt>
                <c:pt idx="9">
                  <c:v>2.1800000000000002</c:v>
                </c:pt>
              </c:numCache>
            </c:numRef>
          </c:val>
          <c:extLst>
            <c:ext xmlns:c16="http://schemas.microsoft.com/office/drawing/2014/chart" uri="{C3380CC4-5D6E-409C-BE32-E72D297353CC}">
              <c16:uniqueId val="{00000007-3FE4-486C-BDAA-75BFD1F3DCF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1.72</c:v>
                </c:pt>
                <c:pt idx="2">
                  <c:v>#N/A</c:v>
                </c:pt>
                <c:pt idx="3">
                  <c:v>2.2000000000000002</c:v>
                </c:pt>
                <c:pt idx="4">
                  <c:v>#N/A</c:v>
                </c:pt>
                <c:pt idx="5">
                  <c:v>2.57</c:v>
                </c:pt>
                <c:pt idx="6">
                  <c:v>#N/A</c:v>
                </c:pt>
                <c:pt idx="7">
                  <c:v>3.13</c:v>
                </c:pt>
                <c:pt idx="8">
                  <c:v>#N/A</c:v>
                </c:pt>
                <c:pt idx="9">
                  <c:v>2.4300000000000002</c:v>
                </c:pt>
              </c:numCache>
            </c:numRef>
          </c:val>
          <c:extLst>
            <c:ext xmlns:c16="http://schemas.microsoft.com/office/drawing/2014/chart" uri="{C3380CC4-5D6E-409C-BE32-E72D297353CC}">
              <c16:uniqueId val="{00000008-3FE4-486C-BDAA-75BFD1F3DC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14.83</c:v>
                </c:pt>
                <c:pt idx="2">
                  <c:v>#N/A</c:v>
                </c:pt>
                <c:pt idx="3">
                  <c:v>14.92</c:v>
                </c:pt>
                <c:pt idx="4">
                  <c:v>#N/A</c:v>
                </c:pt>
                <c:pt idx="5">
                  <c:v>18.899999999999999</c:v>
                </c:pt>
                <c:pt idx="6">
                  <c:v>#N/A</c:v>
                </c:pt>
                <c:pt idx="7">
                  <c:v>14.08</c:v>
                </c:pt>
                <c:pt idx="8">
                  <c:v>#N/A</c:v>
                </c:pt>
                <c:pt idx="9">
                  <c:v>16.850000000000001</c:v>
                </c:pt>
              </c:numCache>
            </c:numRef>
          </c:val>
          <c:extLst>
            <c:ext xmlns:c16="http://schemas.microsoft.com/office/drawing/2014/chart" uri="{C3380CC4-5D6E-409C-BE32-E72D297353CC}">
              <c16:uniqueId val="{00000009-3FE4-486C-BDAA-75BFD1F3DC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741</c:v>
                </c:pt>
                <c:pt idx="5">
                  <c:v>720</c:v>
                </c:pt>
                <c:pt idx="8">
                  <c:v>640</c:v>
                </c:pt>
                <c:pt idx="11">
                  <c:v>598</c:v>
                </c:pt>
                <c:pt idx="14">
                  <c:v>593</c:v>
                </c:pt>
              </c:numCache>
            </c:numRef>
          </c:val>
          <c:extLst>
            <c:ext xmlns:c16="http://schemas.microsoft.com/office/drawing/2014/chart" uri="{C3380CC4-5D6E-409C-BE32-E72D297353CC}">
              <c16:uniqueId val="{00000000-C44B-42CE-9A86-E2F534083B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4B-42CE-9A86-E2F534083B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4B-42CE-9A86-E2F534083B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7</c:v>
                </c:pt>
                <c:pt idx="9">
                  <c:v>8</c:v>
                </c:pt>
                <c:pt idx="12">
                  <c:v>10</c:v>
                </c:pt>
              </c:numCache>
            </c:numRef>
          </c:val>
          <c:extLst>
            <c:ext xmlns:c16="http://schemas.microsoft.com/office/drawing/2014/chart" uri="{C3380CC4-5D6E-409C-BE32-E72D297353CC}">
              <c16:uniqueId val="{00000003-C44B-42CE-9A86-E2F534083B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103</c:v>
                </c:pt>
                <c:pt idx="3">
                  <c:v>127</c:v>
                </c:pt>
                <c:pt idx="6">
                  <c:v>120</c:v>
                </c:pt>
                <c:pt idx="9">
                  <c:v>115</c:v>
                </c:pt>
                <c:pt idx="12">
                  <c:v>160</c:v>
                </c:pt>
              </c:numCache>
            </c:numRef>
          </c:val>
          <c:extLst>
            <c:ext xmlns:c16="http://schemas.microsoft.com/office/drawing/2014/chart" uri="{C3380CC4-5D6E-409C-BE32-E72D297353CC}">
              <c16:uniqueId val="{00000004-C44B-42CE-9A86-E2F534083B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4B-42CE-9A86-E2F534083B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4B-42CE-9A86-E2F534083B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696</c:v>
                </c:pt>
                <c:pt idx="3">
                  <c:v>659</c:v>
                </c:pt>
                <c:pt idx="6">
                  <c:v>547</c:v>
                </c:pt>
                <c:pt idx="9">
                  <c:v>484</c:v>
                </c:pt>
                <c:pt idx="12">
                  <c:v>486</c:v>
                </c:pt>
              </c:numCache>
            </c:numRef>
          </c:val>
          <c:extLst>
            <c:ext xmlns:c16="http://schemas.microsoft.com/office/drawing/2014/chart" uri="{C3380CC4-5D6E-409C-BE32-E72D297353CC}">
              <c16:uniqueId val="{00000007-C44B-42CE-9A86-E2F534083B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65</c:v>
                </c:pt>
                <c:pt idx="2">
                  <c:v>#N/A</c:v>
                </c:pt>
                <c:pt idx="3">
                  <c:v>#N/A</c:v>
                </c:pt>
                <c:pt idx="4">
                  <c:v>73</c:v>
                </c:pt>
                <c:pt idx="5">
                  <c:v>#N/A</c:v>
                </c:pt>
                <c:pt idx="6">
                  <c:v>#N/A</c:v>
                </c:pt>
                <c:pt idx="7">
                  <c:v>34</c:v>
                </c:pt>
                <c:pt idx="8">
                  <c:v>#N/A</c:v>
                </c:pt>
                <c:pt idx="9">
                  <c:v>#N/A</c:v>
                </c:pt>
                <c:pt idx="10">
                  <c:v>9</c:v>
                </c:pt>
                <c:pt idx="11">
                  <c:v>#N/A</c:v>
                </c:pt>
                <c:pt idx="12">
                  <c:v>#N/A</c:v>
                </c:pt>
                <c:pt idx="13">
                  <c:v>63</c:v>
                </c:pt>
                <c:pt idx="14">
                  <c:v>#N/A</c:v>
                </c:pt>
              </c:numCache>
            </c:numRef>
          </c:val>
          <c:smooth val="0"/>
          <c:extLst>
            <c:ext xmlns:c16="http://schemas.microsoft.com/office/drawing/2014/chart" uri="{C3380CC4-5D6E-409C-BE32-E72D297353CC}">
              <c16:uniqueId val="{00000008-C44B-42CE-9A86-E2F534083B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5354</c:v>
                </c:pt>
                <c:pt idx="5">
                  <c:v>5049</c:v>
                </c:pt>
                <c:pt idx="8">
                  <c:v>4956</c:v>
                </c:pt>
                <c:pt idx="11">
                  <c:v>4907</c:v>
                </c:pt>
                <c:pt idx="14">
                  <c:v>4818</c:v>
                </c:pt>
              </c:numCache>
            </c:numRef>
          </c:val>
          <c:extLst>
            <c:ext xmlns:c16="http://schemas.microsoft.com/office/drawing/2014/chart" uri="{C3380CC4-5D6E-409C-BE32-E72D297353CC}">
              <c16:uniqueId val="{00000000-BA79-4670-B5C3-E977C266BD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A79-4670-B5C3-E977C266BD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5730</c:v>
                </c:pt>
                <c:pt idx="5">
                  <c:v>6156</c:v>
                </c:pt>
                <c:pt idx="8">
                  <c:v>6813</c:v>
                </c:pt>
                <c:pt idx="11">
                  <c:v>7185</c:v>
                </c:pt>
                <c:pt idx="14">
                  <c:v>7589</c:v>
                </c:pt>
              </c:numCache>
            </c:numRef>
          </c:val>
          <c:extLst>
            <c:ext xmlns:c16="http://schemas.microsoft.com/office/drawing/2014/chart" uri="{C3380CC4-5D6E-409C-BE32-E72D297353CC}">
              <c16:uniqueId val="{00000002-BA79-4670-B5C3-E977C266BD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79-4670-B5C3-E977C266BD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79-4670-B5C3-E977C266BD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79-4670-B5C3-E977C266BD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1312</c:v>
                </c:pt>
                <c:pt idx="3">
                  <c:v>1305</c:v>
                </c:pt>
                <c:pt idx="6">
                  <c:v>1303</c:v>
                </c:pt>
                <c:pt idx="9">
                  <c:v>1300</c:v>
                </c:pt>
                <c:pt idx="12">
                  <c:v>1285</c:v>
                </c:pt>
              </c:numCache>
            </c:numRef>
          </c:val>
          <c:extLst>
            <c:ext xmlns:c16="http://schemas.microsoft.com/office/drawing/2014/chart" uri="{C3380CC4-5D6E-409C-BE32-E72D297353CC}">
              <c16:uniqueId val="{00000006-BA79-4670-B5C3-E977C266BD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c:v>
                </c:pt>
                <c:pt idx="3">
                  <c:v>60</c:v>
                </c:pt>
                <c:pt idx="6">
                  <c:v>53</c:v>
                </c:pt>
                <c:pt idx="9">
                  <c:v>53</c:v>
                </c:pt>
                <c:pt idx="12">
                  <c:v>61</c:v>
                </c:pt>
              </c:numCache>
            </c:numRef>
          </c:val>
          <c:extLst>
            <c:ext xmlns:c16="http://schemas.microsoft.com/office/drawing/2014/chart" uri="{C3380CC4-5D6E-409C-BE32-E72D297353CC}">
              <c16:uniqueId val="{00000007-BA79-4670-B5C3-E977C266BD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1417</c:v>
                </c:pt>
                <c:pt idx="3">
                  <c:v>1402</c:v>
                </c:pt>
                <c:pt idx="6">
                  <c:v>1390</c:v>
                </c:pt>
                <c:pt idx="9">
                  <c:v>1327</c:v>
                </c:pt>
                <c:pt idx="12">
                  <c:v>1333</c:v>
                </c:pt>
              </c:numCache>
            </c:numRef>
          </c:val>
          <c:extLst>
            <c:ext xmlns:c16="http://schemas.microsoft.com/office/drawing/2014/chart" uri="{C3380CC4-5D6E-409C-BE32-E72D297353CC}">
              <c16:uniqueId val="{00000008-BA79-4670-B5C3-E977C266BD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79-4670-B5C3-E977C266BD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3647</c:v>
                </c:pt>
                <c:pt idx="3">
                  <c:v>3382</c:v>
                </c:pt>
                <c:pt idx="6">
                  <c:v>3504</c:v>
                </c:pt>
                <c:pt idx="9">
                  <c:v>3396</c:v>
                </c:pt>
                <c:pt idx="12">
                  <c:v>3380</c:v>
                </c:pt>
              </c:numCache>
            </c:numRef>
          </c:val>
          <c:extLst>
            <c:ext xmlns:c16="http://schemas.microsoft.com/office/drawing/2014/chart" uri="{C3380CC4-5D6E-409C-BE32-E72D297353CC}">
              <c16:uniqueId val="{0000000A-BA79-4670-B5C3-E977C266BD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79-4670-B5C3-E977C266BD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2298</c:v>
                </c:pt>
                <c:pt idx="1">
                  <c:v>2299</c:v>
                </c:pt>
                <c:pt idx="2">
                  <c:v>2300</c:v>
                </c:pt>
              </c:numCache>
            </c:numRef>
          </c:val>
          <c:extLst>
            <c:ext xmlns:c16="http://schemas.microsoft.com/office/drawing/2014/chart" uri="{C3380CC4-5D6E-409C-BE32-E72D297353CC}">
              <c16:uniqueId val="{00000000-5251-4415-8C8B-8FE1F96875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735</c:v>
                </c:pt>
                <c:pt idx="1">
                  <c:v>735</c:v>
                </c:pt>
                <c:pt idx="2">
                  <c:v>735</c:v>
                </c:pt>
              </c:numCache>
            </c:numRef>
          </c:val>
          <c:extLst>
            <c:ext xmlns:c16="http://schemas.microsoft.com/office/drawing/2014/chart" uri="{C3380CC4-5D6E-409C-BE32-E72D297353CC}">
              <c16:uniqueId val="{00000001-5251-4415-8C8B-8FE1F96875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4339</c:v>
                </c:pt>
                <c:pt idx="1">
                  <c:v>4658</c:v>
                </c:pt>
                <c:pt idx="2">
                  <c:v>5027</c:v>
                </c:pt>
              </c:numCache>
            </c:numRef>
          </c:val>
          <c:extLst>
            <c:ext xmlns:c16="http://schemas.microsoft.com/office/drawing/2014/chart" uri="{C3380CC4-5D6E-409C-BE32-E72D297353CC}">
              <c16:uniqueId val="{00000002-5251-4415-8C8B-8FE1F96875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6,920
6,850
200.87
6,397,264
5,602,935
653,642
3,878,884
3,380,331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本町は内陸山間地にあるため中心となる産業がなく、高齢化率は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割を超え急激な人口減少により少子化が進んでいる。このため財政基盤が弱く、類似団体平均を下回る状態が続いている。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毎年、定員管理や事務事業の見直しを行っているが、今後も定員適正化、地方税の徴収強化（現年分徴収率</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％、過年度も含めた全体でも</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％）を中心とする歳入確保に努め、活力あるまちづくりを展開しつつ、行政の効率化に努めることにより、財政基盤の強化に努める。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経常収支比率は、経年で改善傾向にあったが、令和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及び県平均は下回った。経常的歳入である普通交付税等が増加したものの、経常的な歳出では物件費が増額したことが主な要因である。引き続き定員管理の適正化による人件費の抑制と公債費残高の縮減に努めるとともに、事務事業の見直しによる経常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144569</xdr:rowOff>
    </xdr:from>
    <xdr:to>
      <xdr:col>23</xdr:col>
      <xdr:colOff>133350</xdr:colOff>
      <xdr:row>60</xdr:row>
      <xdr:rowOff>77681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260119"/>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144569</xdr:rowOff>
    </xdr:from>
    <xdr:to>
      <xdr:col>19</xdr:col>
      <xdr:colOff>133350</xdr:colOff>
      <xdr:row>60</xdr:row>
      <xdr:rowOff>1270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6011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123931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288270"/>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123931</xdr:rowOff>
    </xdr:from>
    <xdr:to>
      <xdr:col>11</xdr:col>
      <xdr:colOff>31750</xdr:colOff>
      <xdr:row>60</xdr:row>
      <xdr:rowOff>148061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4109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26881</xdr:rowOff>
    </xdr:from>
    <xdr:to>
      <xdr:col>23</xdr:col>
      <xdr:colOff>184150</xdr:colOff>
      <xdr:row>60</xdr:row>
      <xdr:rowOff>128481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43408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93769</xdr:rowOff>
    </xdr:from>
    <xdr:to>
      <xdr:col>19</xdr:col>
      <xdr:colOff>184150</xdr:colOff>
      <xdr:row>60</xdr:row>
      <xdr:rowOff>23919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34096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7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73131</xdr:rowOff>
    </xdr:from>
    <xdr:to>
      <xdr:col>11</xdr:col>
      <xdr:colOff>82550</xdr:colOff>
      <xdr:row>61</xdr:row>
      <xdr:rowOff>3281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13458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97261</xdr:rowOff>
    </xdr:from>
    <xdr:to>
      <xdr:col>7</xdr:col>
      <xdr:colOff>31750</xdr:colOff>
      <xdr:row>61</xdr:row>
      <xdr:rowOff>27411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37588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人口１人当たりの人件費、物件費及び維持補修費の決算額は類似団体平均を下回った。経年では増加傾向であり、類似団体と同様の動きで推移している。うち、物件費は、令和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年度と比較し委託料などが増加したため、全体としても増加した。人件費は、対前年ではほぼ同額となった。</a:t>
          </a:r>
        </a:p>
        <a:p>
          <a:r>
            <a:rPr kumimoji="1" lang="ja-JP" altLang="en-US" sz="1300">
              <a:latin typeface="ＭＳ Ｐゴシック" panose="020B0600070205080204" pitchFamily="50" charset="-128"/>
              <a:ea typeface="ＭＳ Ｐゴシック" panose="020B0600070205080204" pitchFamily="50" charset="-128"/>
            </a:rPr>
            <a:t>今後も、人口減少と少子化に対応するため、公共施設総合管理計画に基づく施設整備や行政改革の推進による人件費と物件費の削減を図る。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101671</xdr:rowOff>
    </xdr:from>
    <xdr:to>
      <xdr:col>23</xdr:col>
      <xdr:colOff>133350</xdr:colOff>
      <xdr:row>81</xdr:row>
      <xdr:rowOff>102797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89121"/>
          <a:ext cx="8382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87574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75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93393</xdr:rowOff>
    </xdr:from>
    <xdr:to>
      <xdr:col>19</xdr:col>
      <xdr:colOff>133350</xdr:colOff>
      <xdr:row>81</xdr:row>
      <xdr:rowOff>101671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80843"/>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88331</xdr:rowOff>
    </xdr:from>
    <xdr:to>
      <xdr:col>15</xdr:col>
      <xdr:colOff>82550</xdr:colOff>
      <xdr:row>81</xdr:row>
      <xdr:rowOff>93393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5781"/>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86151</xdr:rowOff>
    </xdr:from>
    <xdr:to>
      <xdr:col>11</xdr:col>
      <xdr:colOff>31750</xdr:colOff>
      <xdr:row>81</xdr:row>
      <xdr:rowOff>88331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3601"/>
          <a:ext cx="88900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51997</xdr:rowOff>
    </xdr:from>
    <xdr:to>
      <xdr:col>23</xdr:col>
      <xdr:colOff>184150</xdr:colOff>
      <xdr:row>81</xdr:row>
      <xdr:rowOff>153597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144724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6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50871</xdr:rowOff>
    </xdr:from>
    <xdr:to>
      <xdr:col>19</xdr:col>
      <xdr:colOff>184150</xdr:colOff>
      <xdr:row>81</xdr:row>
      <xdr:rowOff>152471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162648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42593</xdr:rowOff>
    </xdr:from>
    <xdr:to>
      <xdr:col>15</xdr:col>
      <xdr:colOff>133350</xdr:colOff>
      <xdr:row>81</xdr:row>
      <xdr:rowOff>144193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154370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37531</xdr:rowOff>
    </xdr:from>
    <xdr:to>
      <xdr:col>11</xdr:col>
      <xdr:colOff>82550</xdr:colOff>
      <xdr:row>81</xdr:row>
      <xdr:rowOff>139131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149308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35351</xdr:rowOff>
    </xdr:from>
    <xdr:to>
      <xdr:col>7</xdr:col>
      <xdr:colOff>31750</xdr:colOff>
      <xdr:row>81</xdr:row>
      <xdr:rowOff>136951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147128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毎年、給与の適正化に努めていたが、結果としては類似団体平均とほぼ同水準であった。今後も給与の適正化に一層努め、類似団体平均を大きく上回らない水準を目指す。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85</xdr:row>
      <xdr:rowOff>71966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11161"/>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149578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1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149578</xdr:rowOff>
    </xdr:from>
    <xdr:to>
      <xdr:col>72</xdr:col>
      <xdr:colOff>203200</xdr:colOff>
      <xdr:row>85</xdr:row>
      <xdr:rowOff>112184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513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定員適正化計画に沿って一般会計の職員数は、平成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名から順次減少し、令和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名に減少した。類似団体平均との比較では</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今後も小学校等、公共施設の適正規模への移行、</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・電子化の推進による業務効率化の促進、技能・労務系の業務のアウトソーシング等で、限られた職員数で効率的な業務推進を目指す。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68834</xdr:rowOff>
    </xdr:from>
    <xdr:to>
      <xdr:col>81</xdr:col>
      <xdr:colOff>44450</xdr:colOff>
      <xdr:row>60</xdr:row>
      <xdr:rowOff>102616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5583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102616</xdr:rowOff>
    </xdr:from>
    <xdr:to>
      <xdr:col>77</xdr:col>
      <xdr:colOff>44450</xdr:colOff>
      <xdr:row>60</xdr:row>
      <xdr:rowOff>109855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8961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88741</xdr:rowOff>
    </xdr:from>
    <xdr:to>
      <xdr:col>72</xdr:col>
      <xdr:colOff>203200</xdr:colOff>
      <xdr:row>60</xdr:row>
      <xdr:rowOff>109855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75741"/>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59182</xdr:rowOff>
    </xdr:from>
    <xdr:to>
      <xdr:col>68</xdr:col>
      <xdr:colOff>152400</xdr:colOff>
      <xdr:row>60</xdr:row>
      <xdr:rowOff>88741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46182"/>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18034</xdr:rowOff>
    </xdr:from>
    <xdr:to>
      <xdr:col>81</xdr:col>
      <xdr:colOff>95250</xdr:colOff>
      <xdr:row>60</xdr:row>
      <xdr:rowOff>119634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34561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51816</xdr:rowOff>
    </xdr:from>
    <xdr:to>
      <xdr:col>77</xdr:col>
      <xdr:colOff>95250</xdr:colOff>
      <xdr:row>60</xdr:row>
      <xdr:rowOff>153416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37941</xdr:rowOff>
    </xdr:from>
    <xdr:to>
      <xdr:col>68</xdr:col>
      <xdr:colOff>203200</xdr:colOff>
      <xdr:row>60</xdr:row>
      <xdr:rowOff>139541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149718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8382</xdr:rowOff>
    </xdr:from>
    <xdr:to>
      <xdr:col>64</xdr:col>
      <xdr:colOff>152400</xdr:colOff>
      <xdr:row>60</xdr:row>
      <xdr:rowOff>109982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120159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公債費の種類としては、交付税算入率の高い過疎債、合併特例債、臨財債の占める割合が約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割と高い。令和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年度の元利償還金は前年と同水準だったが、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年平均の本指標は類似団体平均を大きく下回った。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今後本指標は、令和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年度実施の大型事業の償還が始まる令和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周辺から上昇傾向になると予想される。このため、人口規模を考慮する中で緊急度・住民ニーズを的確に把握した事業の選択により、起債を有効に活用した財政運営に努めていく。また、利息上昇の局面においては減債基金を活用した繰上償還なども検討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115062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7919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144018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016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163322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163322</xdr:rowOff>
    </xdr:from>
    <xdr:to>
      <xdr:col>68</xdr:col>
      <xdr:colOff>152400</xdr:colOff>
      <xdr:row>40</xdr:row>
      <xdr:rowOff>6350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8498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64262</xdr:rowOff>
    </xdr:from>
    <xdr:to>
      <xdr:col>77</xdr:col>
      <xdr:colOff>95250</xdr:colOff>
      <xdr:row>39</xdr:row>
      <xdr:rowOff>165862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4589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112522</xdr:rowOff>
    </xdr:from>
    <xdr:to>
      <xdr:col>68</xdr:col>
      <xdr:colOff>203200</xdr:colOff>
      <xdr:row>40</xdr:row>
      <xdr:rowOff>42672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52849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数値発生なし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で推移している。主な要因は、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年度以降の臨時財政対策債の借入制限による町債残高の減少と財政調整基金等の積立による充当可能基金の増加が挙げられる。</a:t>
          </a:r>
        </a:p>
        <a:p>
          <a:r>
            <a:rPr kumimoji="1" lang="ja-JP" altLang="en-US" sz="1300">
              <a:latin typeface="ＭＳ Ｐゴシック" panose="020B0600070205080204" pitchFamily="50" charset="-128"/>
              <a:ea typeface="ＭＳ Ｐゴシック" panose="020B0600070205080204" pitchFamily="50" charset="-128"/>
            </a:rPr>
            <a:t>今後は、交付税縮減を見据えて、後世への負担を少しでも軽減するよう新規事業の実施等について総点検を図り、計画的な起債と公債費削減に努め、財政健全化をより一層進めていく。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6,920
6,850
200.87
6,397,264
5,602,935
653,642
3,878,884
3,380,331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人当たりの職員数は類似団体平均を下回っているが、ラスパイレス指数は、ほぼ同水準である。また人件費の経常収支比率は類似団体平均を下回っている。令和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年以降、全国的な賃上げ等に伴い職員及び会計年度任用職員に関するコストが伸び、人件費全体の負担が非常に重たいものになる。施設の統廃合の推進や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、行財政改革を進めるとともに、会計年度任用職員の適正配置を行い、人件費抑制に努める。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0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0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032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年度から会計年度任用職員に係る報酬等が人件費にカウントされたため、令和元年度から令和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年度は大きく減少した。以降は委託料や光熱水費の増加により増加傾向にあり、令和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ポイント増加した。主な土木費・消防費・教育費に係る需用費（光熱水費）の増である。</a:t>
          </a:r>
        </a:p>
        <a:p>
          <a:r>
            <a:rPr kumimoji="1" lang="ja-JP" altLang="en-US" sz="1300">
              <a:latin typeface="ＭＳ Ｐゴシック" panose="020B0600070205080204" pitchFamily="50" charset="-128"/>
              <a:ea typeface="ＭＳ Ｐゴシック" panose="020B0600070205080204" pitchFamily="50" charset="-128"/>
            </a:rPr>
            <a:t>施設管理について効率的な行政サービスができるよう、統廃合や民間委託を進め、行政コストの削減に努めたい。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49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17</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339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扶助費のうち、社会福祉費は障害者自立支援給付の減少、また、前年度から実施の物価高騰対策事業が終了し、減少となった。各種増減があるなか、全体的には前年比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微減となり、類似団体平均を下回った。経年の推移では一時的に減となったものの、今後は上昇傾向が見込まれるため、特に町単独の扶助費について個人負担金なども含めあるべき姿へと見直し、上昇傾向に歯止めをかけるよう適正化を進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663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た。繰出金が大きな要素となるが、類似団体平均を大きく下回る傾向が経年で続いている。効率的経営が困難な簡易水道事業特会に対する繰出しや、年々増加する医療や介護給付費に伴う特別会計への繰出しが主な要因である。特に簡易水道事業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月から公営企業会計へ移行したことから、作成済の経営戦略を推進し、普通会計の負担額を増やさないよう努める。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56243</xdr:rowOff>
    </xdr:from>
    <xdr:to>
      <xdr:col>82</xdr:col>
      <xdr:colOff>107950</xdr:colOff>
      <xdr:row>54</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8971643"/>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56243</xdr:rowOff>
    </xdr:from>
    <xdr:to>
      <xdr:col>78</xdr:col>
      <xdr:colOff>69850</xdr:colOff>
      <xdr:row>54</xdr:row>
      <xdr:rowOff>148772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8971643"/>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55</xdr:row>
      <xdr:rowOff>9978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170543</xdr:rowOff>
    </xdr:from>
    <xdr:to>
      <xdr:col>69</xdr:col>
      <xdr:colOff>92075</xdr:colOff>
      <xdr:row>55</xdr:row>
      <xdr:rowOff>9978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5443</xdr:rowOff>
    </xdr:from>
    <xdr:to>
      <xdr:col>78</xdr:col>
      <xdr:colOff>120650</xdr:colOff>
      <xdr:row>52</xdr:row>
      <xdr:rowOff>107043</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89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117220</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868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130628</xdr:rowOff>
    </xdr:from>
    <xdr:to>
      <xdr:col>69</xdr:col>
      <xdr:colOff>142875</xdr:colOff>
      <xdr:row>55</xdr:row>
      <xdr:rowOff>60778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70955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119743</xdr:rowOff>
    </xdr:from>
    <xdr:to>
      <xdr:col>65</xdr:col>
      <xdr:colOff>53975</xdr:colOff>
      <xdr:row>55</xdr:row>
      <xdr:rowOff>49893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60070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歳出額は減少したが、経常的な一部事務組合への負担金等が大きな要因となり、令和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上昇等から一部事務組合への負担金も増加傾向にあり、今後もこの傾向は続くと思われる。特に町単独の各種補助金制度については、事務事業分析・評価により制度の必要性や緊急度を見直し、より効果的な行政サービスの提供を促進す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38</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546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906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78994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合併時の既発債償還が終了に向かい、指標は前年度同水準であった。類似団体平均も下回っている。一方で、金利の上昇傾向にあるなかで、施設の大規模改修・学校統合など多額の地方債発行が予定さ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年実施の大型事業の償還が始まる令和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年以降、本指標は上昇傾向が見込まれる。このため地方債発行を伴う普通建設事業については、優先順位、収支バランスを見極めながら計画的に行い、公債費の抑制を図る。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130810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85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76</xdr:row>
      <xdr:rowOff>5080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142239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352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724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80010</xdr:rowOff>
    </xdr:from>
    <xdr:to>
      <xdr:col>20</xdr:col>
      <xdr:colOff>38100</xdr:colOff>
      <xdr:row>76</xdr:row>
      <xdr:rowOff>10161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20337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年度は前年比で</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ポイント増加したものの、類似団体平均を下回る傾向が経年で続いている。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引き続き行財政改革を推し進め、財政健全化に努める。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88138</xdr:rowOff>
    </xdr:from>
    <xdr:to>
      <xdr:col>82</xdr:col>
      <xdr:colOff>107950</xdr:colOff>
      <xdr:row>74</xdr:row>
      <xdr:rowOff>37846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03988"/>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88138</xdr:rowOff>
    </xdr:from>
    <xdr:to>
      <xdr:col>78</xdr:col>
      <xdr:colOff>69850</xdr:colOff>
      <xdr:row>73</xdr:row>
      <xdr:rowOff>92710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6039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73</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608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73</xdr:row>
      <xdr:rowOff>149860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654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158496</xdr:rowOff>
    </xdr:from>
    <xdr:to>
      <xdr:col>82</xdr:col>
      <xdr:colOff>158750</xdr:colOff>
      <xdr:row>74</xdr:row>
      <xdr:rowOff>88646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6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3573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1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37338</xdr:rowOff>
    </xdr:from>
    <xdr:to>
      <xdr:col>78</xdr:col>
      <xdr:colOff>120650</xdr:colOff>
      <xdr:row>73</xdr:row>
      <xdr:rowOff>138938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149115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32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99060</xdr:rowOff>
    </xdr:from>
    <xdr:to>
      <xdr:col>69</xdr:col>
      <xdr:colOff>142875</xdr:colOff>
      <xdr:row>74</xdr:row>
      <xdr:rowOff>29210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39387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34485</xdr:rowOff>
    </xdr:from>
    <xdr:to>
      <xdr:col>29</xdr:col>
      <xdr:colOff>127000</xdr:colOff>
      <xdr:row>17</xdr:row>
      <xdr:rowOff>72555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6760"/>
          <a:ext cx="647700" cy="38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72555</xdr:rowOff>
    </xdr:from>
    <xdr:to>
      <xdr:col>26</xdr:col>
      <xdr:colOff>50800</xdr:colOff>
      <xdr:row>17</xdr:row>
      <xdr:rowOff>103889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4830"/>
          <a:ext cx="698500" cy="3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103889</xdr:rowOff>
    </xdr:from>
    <xdr:to>
      <xdr:col>22</xdr:col>
      <xdr:colOff>114300</xdr:colOff>
      <xdr:row>17</xdr:row>
      <xdr:rowOff>138674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6164"/>
          <a:ext cx="698500" cy="3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138674</xdr:rowOff>
    </xdr:from>
    <xdr:to>
      <xdr:col>18</xdr:col>
      <xdr:colOff>177800</xdr:colOff>
      <xdr:row>18</xdr:row>
      <xdr:rowOff>28885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0949"/>
          <a:ext cx="698500" cy="6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155135</xdr:rowOff>
    </xdr:from>
    <xdr:to>
      <xdr:col>29</xdr:col>
      <xdr:colOff>177800</xdr:colOff>
      <xdr:row>17</xdr:row>
      <xdr:rowOff>85285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21755</xdr:rowOff>
    </xdr:from>
    <xdr:to>
      <xdr:col>26</xdr:col>
      <xdr:colOff>101600</xdr:colOff>
      <xdr:row>17</xdr:row>
      <xdr:rowOff>123355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133532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5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53089</xdr:rowOff>
    </xdr:from>
    <xdr:to>
      <xdr:col>22</xdr:col>
      <xdr:colOff>165100</xdr:colOff>
      <xdr:row>17</xdr:row>
      <xdr:rowOff>154689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5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164866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87874</xdr:rowOff>
    </xdr:from>
    <xdr:to>
      <xdr:col>19</xdr:col>
      <xdr:colOff>38100</xdr:colOff>
      <xdr:row>18</xdr:row>
      <xdr:rowOff>18024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28201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1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149535</xdr:rowOff>
    </xdr:from>
    <xdr:to>
      <xdr:col>15</xdr:col>
      <xdr:colOff>101600</xdr:colOff>
      <xdr:row>18</xdr:row>
      <xdr:rowOff>79685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89862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8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152321</xdr:rowOff>
    </xdr:from>
    <xdr:to>
      <xdr:col>29</xdr:col>
      <xdr:colOff>127000</xdr:colOff>
      <xdr:row>37</xdr:row>
      <xdr:rowOff>41694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05571"/>
          <a:ext cx="647700" cy="6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14156</xdr:rowOff>
    </xdr:from>
    <xdr:to>
      <xdr:col>26</xdr:col>
      <xdr:colOff>50800</xdr:colOff>
      <xdr:row>37</xdr:row>
      <xdr:rowOff>41694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38856"/>
          <a:ext cx="698500" cy="27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146751</xdr:rowOff>
    </xdr:from>
    <xdr:to>
      <xdr:col>22</xdr:col>
      <xdr:colOff>114300</xdr:colOff>
      <xdr:row>37</xdr:row>
      <xdr:rowOff>14156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00001"/>
          <a:ext cx="698500" cy="38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146751</xdr:rowOff>
    </xdr:from>
    <xdr:to>
      <xdr:col>18</xdr:col>
      <xdr:colOff>177800</xdr:colOff>
      <xdr:row>36</xdr:row>
      <xdr:rowOff>158006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00001"/>
          <a:ext cx="698500" cy="1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101521</xdr:rowOff>
    </xdr:from>
    <xdr:to>
      <xdr:col>29</xdr:col>
      <xdr:colOff>177800</xdr:colOff>
      <xdr:row>37</xdr:row>
      <xdr:rowOff>31671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73598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2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162344</xdr:rowOff>
    </xdr:from>
    <xdr:to>
      <xdr:col>26</xdr:col>
      <xdr:colOff>101600</xdr:colOff>
      <xdr:row>37</xdr:row>
      <xdr:rowOff>92494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1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77271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01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134806</xdr:rowOff>
    </xdr:from>
    <xdr:to>
      <xdr:col>22</xdr:col>
      <xdr:colOff>165100</xdr:colOff>
      <xdr:row>37</xdr:row>
      <xdr:rowOff>64956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49733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7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95951</xdr:rowOff>
    </xdr:from>
    <xdr:to>
      <xdr:col>19</xdr:col>
      <xdr:colOff>38100</xdr:colOff>
      <xdr:row>37</xdr:row>
      <xdr:rowOff>26101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107206</xdr:rowOff>
    </xdr:from>
    <xdr:to>
      <xdr:col>15</xdr:col>
      <xdr:colOff>101600</xdr:colOff>
      <xdr:row>37</xdr:row>
      <xdr:rowOff>37356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6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22133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4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6,920
6,850
200.87
6,397,264
5,602,935
653,642
3,878,884
3,380,331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145031</xdr:rowOff>
    </xdr:from>
    <xdr:to>
      <xdr:col>24</xdr:col>
      <xdr:colOff>63500</xdr:colOff>
      <xdr:row>37</xdr:row>
      <xdr:rowOff>1351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17231"/>
          <a:ext cx="838200" cy="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1351</xdr:rowOff>
    </xdr:from>
    <xdr:to>
      <xdr:col>19</xdr:col>
      <xdr:colOff>177800</xdr:colOff>
      <xdr:row>37</xdr:row>
      <xdr:rowOff>23077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45001"/>
          <a:ext cx="889000" cy="2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23077</xdr:rowOff>
    </xdr:from>
    <xdr:to>
      <xdr:col>15</xdr:col>
      <xdr:colOff>50800</xdr:colOff>
      <xdr:row>37</xdr:row>
      <xdr:rowOff>41247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66727"/>
          <a:ext cx="889000" cy="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41247</xdr:rowOff>
    </xdr:from>
    <xdr:to>
      <xdr:col>10</xdr:col>
      <xdr:colOff>114300</xdr:colOff>
      <xdr:row>38</xdr:row>
      <xdr:rowOff>124174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84897"/>
          <a:ext cx="889000" cy="2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94231</xdr:rowOff>
    </xdr:from>
    <xdr:to>
      <xdr:col>24</xdr:col>
      <xdr:colOff>114300</xdr:colOff>
      <xdr:row>37</xdr:row>
      <xdr:rowOff>24381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72658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4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122001</xdr:rowOff>
    </xdr:from>
    <xdr:to>
      <xdr:col>20</xdr:col>
      <xdr:colOff>38100</xdr:colOff>
      <xdr:row>37</xdr:row>
      <xdr:rowOff>52151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43278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38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143727</xdr:rowOff>
    </xdr:from>
    <xdr:to>
      <xdr:col>15</xdr:col>
      <xdr:colOff>101600</xdr:colOff>
      <xdr:row>37</xdr:row>
      <xdr:rowOff>73877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65004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0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161897</xdr:rowOff>
    </xdr:from>
    <xdr:to>
      <xdr:col>10</xdr:col>
      <xdr:colOff>165100</xdr:colOff>
      <xdr:row>37</xdr:row>
      <xdr:rowOff>92047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3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83174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42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73374</xdr:rowOff>
    </xdr:from>
    <xdr:to>
      <xdr:col>6</xdr:col>
      <xdr:colOff>38100</xdr:colOff>
      <xdr:row>39</xdr:row>
      <xdr:rowOff>3524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166101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48240</xdr:rowOff>
    </xdr:from>
    <xdr:to>
      <xdr:col>24</xdr:col>
      <xdr:colOff>63500</xdr:colOff>
      <xdr:row>58</xdr:row>
      <xdr:rowOff>51769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92340"/>
          <a:ext cx="8382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51769</xdr:rowOff>
    </xdr:from>
    <xdr:to>
      <xdr:col>19</xdr:col>
      <xdr:colOff>177800</xdr:colOff>
      <xdr:row>58</xdr:row>
      <xdr:rowOff>57725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95869"/>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57725</xdr:rowOff>
    </xdr:from>
    <xdr:to>
      <xdr:col>15</xdr:col>
      <xdr:colOff>50800</xdr:colOff>
      <xdr:row>58</xdr:row>
      <xdr:rowOff>61676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001825"/>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38471</xdr:rowOff>
    </xdr:from>
    <xdr:to>
      <xdr:col>10</xdr:col>
      <xdr:colOff>114300</xdr:colOff>
      <xdr:row>58</xdr:row>
      <xdr:rowOff>61676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82571"/>
          <a:ext cx="889000" cy="2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168890</xdr:rowOff>
    </xdr:from>
    <xdr:to>
      <xdr:col>24</xdr:col>
      <xdr:colOff>114300</xdr:colOff>
      <xdr:row>58</xdr:row>
      <xdr:rowOff>99040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969</xdr:rowOff>
    </xdr:from>
    <xdr:to>
      <xdr:col>20</xdr:col>
      <xdr:colOff>38100</xdr:colOff>
      <xdr:row>58</xdr:row>
      <xdr:rowOff>102569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4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93696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3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6925</xdr:rowOff>
    </xdr:from>
    <xdr:to>
      <xdr:col>15</xdr:col>
      <xdr:colOff>101600</xdr:colOff>
      <xdr:row>58</xdr:row>
      <xdr:rowOff>108525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99652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4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10876</xdr:rowOff>
    </xdr:from>
    <xdr:to>
      <xdr:col>10</xdr:col>
      <xdr:colOff>165100</xdr:colOff>
      <xdr:row>58</xdr:row>
      <xdr:rowOff>112476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103603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4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159121</xdr:rowOff>
    </xdr:from>
    <xdr:to>
      <xdr:col>6</xdr:col>
      <xdr:colOff>38100</xdr:colOff>
      <xdr:row>58</xdr:row>
      <xdr:rowOff>89271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3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80398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1002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74492</xdr:rowOff>
    </xdr:from>
    <xdr:to>
      <xdr:col>24</xdr:col>
      <xdr:colOff>63500</xdr:colOff>
      <xdr:row>78</xdr:row>
      <xdr:rowOff>145720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47592"/>
          <a:ext cx="838200" cy="7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74492</xdr:rowOff>
    </xdr:from>
    <xdr:to>
      <xdr:col>19</xdr:col>
      <xdr:colOff>177800</xdr:colOff>
      <xdr:row>78</xdr:row>
      <xdr:rowOff>75673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47592"/>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75673</xdr:rowOff>
    </xdr:from>
    <xdr:to>
      <xdr:col>15</xdr:col>
      <xdr:colOff>50800</xdr:colOff>
      <xdr:row>78</xdr:row>
      <xdr:rowOff>80530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48773"/>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80530</xdr:rowOff>
    </xdr:from>
    <xdr:to>
      <xdr:col>10</xdr:col>
      <xdr:colOff>114300</xdr:colOff>
      <xdr:row>78</xdr:row>
      <xdr:rowOff>81483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5363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94920</xdr:rowOff>
    </xdr:from>
    <xdr:to>
      <xdr:col>24</xdr:col>
      <xdr:colOff>114300</xdr:colOff>
      <xdr:row>79</xdr:row>
      <xdr:rowOff>25070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9847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23692</xdr:rowOff>
    </xdr:from>
    <xdr:to>
      <xdr:col>20</xdr:col>
      <xdr:colOff>38100</xdr:colOff>
      <xdr:row>78</xdr:row>
      <xdr:rowOff>125292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116419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24873</xdr:rowOff>
    </xdr:from>
    <xdr:to>
      <xdr:col>15</xdr:col>
      <xdr:colOff>101600</xdr:colOff>
      <xdr:row>78</xdr:row>
      <xdr:rowOff>126473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117600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29730</xdr:rowOff>
    </xdr:from>
    <xdr:to>
      <xdr:col>10</xdr:col>
      <xdr:colOff>165100</xdr:colOff>
      <xdr:row>78</xdr:row>
      <xdr:rowOff>131330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9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30683</xdr:rowOff>
    </xdr:from>
    <xdr:to>
      <xdr:col>6</xdr:col>
      <xdr:colOff>38100</xdr:colOff>
      <xdr:row>78</xdr:row>
      <xdr:rowOff>132283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123410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106629</xdr:rowOff>
    </xdr:from>
    <xdr:to>
      <xdr:col>24</xdr:col>
      <xdr:colOff>63500</xdr:colOff>
      <xdr:row>97</xdr:row>
      <xdr:rowOff>54660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65829"/>
          <a:ext cx="838200" cy="1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106629</xdr:rowOff>
    </xdr:from>
    <xdr:to>
      <xdr:col>19</xdr:col>
      <xdr:colOff>177800</xdr:colOff>
      <xdr:row>96</xdr:row>
      <xdr:rowOff>144424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65829"/>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144424</xdr:rowOff>
    </xdr:from>
    <xdr:to>
      <xdr:col>15</xdr:col>
      <xdr:colOff>50800</xdr:colOff>
      <xdr:row>97</xdr:row>
      <xdr:rowOff>153515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03624"/>
          <a:ext cx="889000" cy="18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153515</xdr:rowOff>
    </xdr:from>
    <xdr:to>
      <xdr:col>10</xdr:col>
      <xdr:colOff>114300</xdr:colOff>
      <xdr:row>98</xdr:row>
      <xdr:rowOff>26064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84165"/>
          <a:ext cx="889000" cy="4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3860</xdr:rowOff>
    </xdr:from>
    <xdr:to>
      <xdr:col>24</xdr:col>
      <xdr:colOff>114300</xdr:colOff>
      <xdr:row>97</xdr:row>
      <xdr:rowOff>105460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153737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55829</xdr:rowOff>
    </xdr:from>
    <xdr:to>
      <xdr:col>20</xdr:col>
      <xdr:colOff>38100</xdr:colOff>
      <xdr:row>96</xdr:row>
      <xdr:rowOff>157429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9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93624</xdr:rowOff>
    </xdr:from>
    <xdr:to>
      <xdr:col>15</xdr:col>
      <xdr:colOff>101600</xdr:colOff>
      <xdr:row>97</xdr:row>
      <xdr:rowOff>23774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14901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102715</xdr:rowOff>
    </xdr:from>
    <xdr:to>
      <xdr:col>10</xdr:col>
      <xdr:colOff>165100</xdr:colOff>
      <xdr:row>98</xdr:row>
      <xdr:rowOff>32865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23992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146714</xdr:rowOff>
    </xdr:from>
    <xdr:to>
      <xdr:col>6</xdr:col>
      <xdr:colOff>38100</xdr:colOff>
      <xdr:row>98</xdr:row>
      <xdr:rowOff>76864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67991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7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39057</xdr:rowOff>
    </xdr:from>
    <xdr:to>
      <xdr:col>55</xdr:col>
      <xdr:colOff>0</xdr:colOff>
      <xdr:row>35</xdr:row>
      <xdr:rowOff>90702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39807"/>
          <a:ext cx="8382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39057</xdr:rowOff>
    </xdr:from>
    <xdr:to>
      <xdr:col>50</xdr:col>
      <xdr:colOff>114300</xdr:colOff>
      <xdr:row>36</xdr:row>
      <xdr:rowOff>49824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39807"/>
          <a:ext cx="889000" cy="18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41375</xdr:rowOff>
    </xdr:from>
    <xdr:to>
      <xdr:col>45</xdr:col>
      <xdr:colOff>177800</xdr:colOff>
      <xdr:row>36</xdr:row>
      <xdr:rowOff>49824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99225"/>
          <a:ext cx="889000" cy="5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41375</xdr:rowOff>
    </xdr:from>
    <xdr:to>
      <xdr:col>41</xdr:col>
      <xdr:colOff>50800</xdr:colOff>
      <xdr:row>36</xdr:row>
      <xdr:rowOff>90990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99225"/>
          <a:ext cx="889000" cy="56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39902</xdr:rowOff>
    </xdr:from>
    <xdr:to>
      <xdr:col>55</xdr:col>
      <xdr:colOff>50800</xdr:colOff>
      <xdr:row>35</xdr:row>
      <xdr:rowOff>141502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18329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1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159707</xdr:rowOff>
    </xdr:from>
    <xdr:to>
      <xdr:col>50</xdr:col>
      <xdr:colOff>165100</xdr:colOff>
      <xdr:row>35</xdr:row>
      <xdr:rowOff>89857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80984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8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170474</xdr:rowOff>
    </xdr:from>
    <xdr:to>
      <xdr:col>46</xdr:col>
      <xdr:colOff>38100</xdr:colOff>
      <xdr:row>36</xdr:row>
      <xdr:rowOff>100624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91751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2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162025</xdr:rowOff>
    </xdr:from>
    <xdr:to>
      <xdr:col>41</xdr:col>
      <xdr:colOff>101600</xdr:colOff>
      <xdr:row>33</xdr:row>
      <xdr:rowOff>92175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83302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4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40190</xdr:rowOff>
    </xdr:from>
    <xdr:to>
      <xdr:col>36</xdr:col>
      <xdr:colOff>165100</xdr:colOff>
      <xdr:row>36</xdr:row>
      <xdr:rowOff>141790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132917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24481</xdr:rowOff>
    </xdr:from>
    <xdr:to>
      <xdr:col>55</xdr:col>
      <xdr:colOff>0</xdr:colOff>
      <xdr:row>58</xdr:row>
      <xdr:rowOff>79485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68581"/>
          <a:ext cx="838200" cy="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38050</xdr:rowOff>
    </xdr:from>
    <xdr:to>
      <xdr:col>50</xdr:col>
      <xdr:colOff>114300</xdr:colOff>
      <xdr:row>58</xdr:row>
      <xdr:rowOff>79485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2150"/>
          <a:ext cx="889000" cy="4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38050</xdr:rowOff>
    </xdr:from>
    <xdr:to>
      <xdr:col>45</xdr:col>
      <xdr:colOff>177800</xdr:colOff>
      <xdr:row>58</xdr:row>
      <xdr:rowOff>74115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82150"/>
          <a:ext cx="889000" cy="3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74115</xdr:rowOff>
    </xdr:from>
    <xdr:to>
      <xdr:col>41</xdr:col>
      <xdr:colOff>50800</xdr:colOff>
      <xdr:row>58</xdr:row>
      <xdr:rowOff>87284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18215"/>
          <a:ext cx="889000" cy="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145131</xdr:rowOff>
    </xdr:from>
    <xdr:to>
      <xdr:col>55</xdr:col>
      <xdr:colOff>50800</xdr:colOff>
      <xdr:row>58</xdr:row>
      <xdr:rowOff>75281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168008</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28685</xdr:rowOff>
    </xdr:from>
    <xdr:to>
      <xdr:col>50</xdr:col>
      <xdr:colOff>165100</xdr:colOff>
      <xdr:row>58</xdr:row>
      <xdr:rowOff>130285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146812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4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158700</xdr:rowOff>
    </xdr:from>
    <xdr:to>
      <xdr:col>46</xdr:col>
      <xdr:colOff>38100</xdr:colOff>
      <xdr:row>58</xdr:row>
      <xdr:rowOff>88850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105377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06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23315</xdr:rowOff>
    </xdr:from>
    <xdr:to>
      <xdr:col>41</xdr:col>
      <xdr:colOff>101600</xdr:colOff>
      <xdr:row>58</xdr:row>
      <xdr:rowOff>124915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116042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6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36484</xdr:rowOff>
    </xdr:from>
    <xdr:to>
      <xdr:col>36</xdr:col>
      <xdr:colOff>165100</xdr:colOff>
      <xdr:row>58</xdr:row>
      <xdr:rowOff>138084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129211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155484</xdr:rowOff>
    </xdr:from>
    <xdr:to>
      <xdr:col>55</xdr:col>
      <xdr:colOff>0</xdr:colOff>
      <xdr:row>79</xdr:row>
      <xdr:rowOff>17701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28584"/>
          <a:ext cx="8382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124240</xdr:rowOff>
    </xdr:from>
    <xdr:to>
      <xdr:col>50</xdr:col>
      <xdr:colOff>114300</xdr:colOff>
      <xdr:row>78</xdr:row>
      <xdr:rowOff>155484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7340"/>
          <a:ext cx="889000" cy="3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124240</xdr:rowOff>
    </xdr:from>
    <xdr:to>
      <xdr:col>45</xdr:col>
      <xdr:colOff>177800</xdr:colOff>
      <xdr:row>79</xdr:row>
      <xdr:rowOff>1894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7340"/>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168542</xdr:rowOff>
    </xdr:from>
    <xdr:to>
      <xdr:col>41</xdr:col>
      <xdr:colOff>50800</xdr:colOff>
      <xdr:row>79</xdr:row>
      <xdr:rowOff>1894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41642"/>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138351</xdr:rowOff>
    </xdr:from>
    <xdr:to>
      <xdr:col>55</xdr:col>
      <xdr:colOff>50800</xdr:colOff>
      <xdr:row>79</xdr:row>
      <xdr:rowOff>68501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104684</xdr:rowOff>
    </xdr:from>
    <xdr:to>
      <xdr:col>50</xdr:col>
      <xdr:colOff>165100</xdr:colOff>
      <xdr:row>79</xdr:row>
      <xdr:rowOff>34834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51361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5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73440</xdr:rowOff>
    </xdr:from>
    <xdr:to>
      <xdr:col>46</xdr:col>
      <xdr:colOff>38100</xdr:colOff>
      <xdr:row>79</xdr:row>
      <xdr:rowOff>3590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20117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122544</xdr:rowOff>
    </xdr:from>
    <xdr:to>
      <xdr:col>41</xdr:col>
      <xdr:colOff>101600</xdr:colOff>
      <xdr:row>79</xdr:row>
      <xdr:rowOff>52694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43821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117742</xdr:rowOff>
    </xdr:from>
    <xdr:to>
      <xdr:col>36</xdr:col>
      <xdr:colOff>165100</xdr:colOff>
      <xdr:row>79</xdr:row>
      <xdr:rowOff>47892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39019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66297</xdr:rowOff>
    </xdr:from>
    <xdr:to>
      <xdr:col>55</xdr:col>
      <xdr:colOff>0</xdr:colOff>
      <xdr:row>97</xdr:row>
      <xdr:rowOff>98712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25497"/>
          <a:ext cx="838200" cy="20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73482</xdr:rowOff>
    </xdr:from>
    <xdr:to>
      <xdr:col>50</xdr:col>
      <xdr:colOff>114300</xdr:colOff>
      <xdr:row>97</xdr:row>
      <xdr:rowOff>98712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04132"/>
          <a:ext cx="889000" cy="2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51000</xdr:rowOff>
    </xdr:from>
    <xdr:to>
      <xdr:col>45</xdr:col>
      <xdr:colOff>177800</xdr:colOff>
      <xdr:row>97</xdr:row>
      <xdr:rowOff>73482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81650"/>
          <a:ext cx="889000" cy="2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51000</xdr:rowOff>
    </xdr:from>
    <xdr:to>
      <xdr:col>41</xdr:col>
      <xdr:colOff>50800</xdr:colOff>
      <xdr:row>97</xdr:row>
      <xdr:rowOff>89987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81650"/>
          <a:ext cx="889000" cy="3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158032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15497</xdr:rowOff>
    </xdr:from>
    <xdr:to>
      <xdr:col>55</xdr:col>
      <xdr:colOff>50800</xdr:colOff>
      <xdr:row>96</xdr:row>
      <xdr:rowOff>117097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38374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2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47912</xdr:rowOff>
    </xdr:from>
    <xdr:to>
      <xdr:col>50</xdr:col>
      <xdr:colOff>165100</xdr:colOff>
      <xdr:row>97</xdr:row>
      <xdr:rowOff>149512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166039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22682</xdr:rowOff>
    </xdr:from>
    <xdr:to>
      <xdr:col>46</xdr:col>
      <xdr:colOff>38100</xdr:colOff>
      <xdr:row>97</xdr:row>
      <xdr:rowOff>124282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140809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200</xdr:rowOff>
    </xdr:from>
    <xdr:to>
      <xdr:col>41</xdr:col>
      <xdr:colOff>101600</xdr:colOff>
      <xdr:row>97</xdr:row>
      <xdr:rowOff>101800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118327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39187</xdr:rowOff>
    </xdr:from>
    <xdr:to>
      <xdr:col>36</xdr:col>
      <xdr:colOff>165100</xdr:colOff>
      <xdr:row>97</xdr:row>
      <xdr:rowOff>140787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157314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95100</xdr:rowOff>
    </xdr:from>
    <xdr:to>
      <xdr:col>85</xdr:col>
      <xdr:colOff>127000</xdr:colOff>
      <xdr:row>38</xdr:row>
      <xdr:rowOff>109310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10200"/>
          <a:ext cx="8382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95100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10200"/>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135887</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0987"/>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135334</xdr:rowOff>
    </xdr:from>
    <xdr:to>
      <xdr:col>71</xdr:col>
      <xdr:colOff>177800</xdr:colOff>
      <xdr:row>38</xdr:row>
      <xdr:rowOff>135887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0434"/>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58510</xdr:rowOff>
    </xdr:from>
    <xdr:to>
      <xdr:col>85</xdr:col>
      <xdr:colOff>177800</xdr:colOff>
      <xdr:row>38</xdr:row>
      <xdr:rowOff>160110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44300</xdr:rowOff>
    </xdr:from>
    <xdr:to>
      <xdr:col>81</xdr:col>
      <xdr:colOff>101600</xdr:colOff>
      <xdr:row>38</xdr:row>
      <xdr:rowOff>145900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137027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85087</xdr:rowOff>
    </xdr:from>
    <xdr:to>
      <xdr:col>72</xdr:col>
      <xdr:colOff>38100</xdr:colOff>
      <xdr:row>39</xdr:row>
      <xdr:rowOff>15237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6364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692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84534</xdr:rowOff>
    </xdr:from>
    <xdr:to>
      <xdr:col>67</xdr:col>
      <xdr:colOff>101600</xdr:colOff>
      <xdr:row>39</xdr:row>
      <xdr:rowOff>14684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5811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161238</xdr:rowOff>
    </xdr:from>
    <xdr:to>
      <xdr:col>85</xdr:col>
      <xdr:colOff>127000</xdr:colOff>
      <xdr:row>76</xdr:row>
      <xdr:rowOff>169830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191438"/>
          <a:ext cx="8382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136979</xdr:rowOff>
    </xdr:from>
    <xdr:to>
      <xdr:col>81</xdr:col>
      <xdr:colOff>50800</xdr:colOff>
      <xdr:row>76</xdr:row>
      <xdr:rowOff>169830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167179"/>
          <a:ext cx="889000" cy="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77188</xdr:rowOff>
    </xdr:from>
    <xdr:to>
      <xdr:col>76</xdr:col>
      <xdr:colOff>114300</xdr:colOff>
      <xdr:row>76</xdr:row>
      <xdr:rowOff>136979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107388"/>
          <a:ext cx="889000" cy="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66346</xdr:rowOff>
    </xdr:from>
    <xdr:to>
      <xdr:col>71</xdr:col>
      <xdr:colOff>177800</xdr:colOff>
      <xdr:row>76</xdr:row>
      <xdr:rowOff>77188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96546"/>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110438</xdr:rowOff>
    </xdr:from>
    <xdr:to>
      <xdr:col>85</xdr:col>
      <xdr:colOff>177800</xdr:colOff>
      <xdr:row>77</xdr:row>
      <xdr:rowOff>40588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88865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1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119030</xdr:rowOff>
    </xdr:from>
    <xdr:to>
      <xdr:col>81</xdr:col>
      <xdr:colOff>101600</xdr:colOff>
      <xdr:row>77</xdr:row>
      <xdr:rowOff>49180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40307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86179</xdr:rowOff>
    </xdr:from>
    <xdr:to>
      <xdr:col>76</xdr:col>
      <xdr:colOff>165100</xdr:colOff>
      <xdr:row>77</xdr:row>
      <xdr:rowOff>16329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7456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26388</xdr:rowOff>
    </xdr:from>
    <xdr:to>
      <xdr:col>72</xdr:col>
      <xdr:colOff>38100</xdr:colOff>
      <xdr:row>76</xdr:row>
      <xdr:rowOff>127988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144514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3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15546</xdr:rowOff>
    </xdr:from>
    <xdr:to>
      <xdr:col>67</xdr:col>
      <xdr:colOff>101600</xdr:colOff>
      <xdr:row>76</xdr:row>
      <xdr:rowOff>117146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133674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10872</xdr:rowOff>
    </xdr:from>
    <xdr:to>
      <xdr:col>85</xdr:col>
      <xdr:colOff>127000</xdr:colOff>
      <xdr:row>99</xdr:row>
      <xdr:rowOff>24876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4422"/>
          <a:ext cx="838200" cy="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123837</xdr:rowOff>
    </xdr:from>
    <xdr:to>
      <xdr:col>81</xdr:col>
      <xdr:colOff>50800</xdr:colOff>
      <xdr:row>99</xdr:row>
      <xdr:rowOff>24876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25937"/>
          <a:ext cx="889000" cy="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123837</xdr:rowOff>
    </xdr:from>
    <xdr:to>
      <xdr:col>76</xdr:col>
      <xdr:colOff>114300</xdr:colOff>
      <xdr:row>99</xdr:row>
      <xdr:rowOff>4452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25937"/>
          <a:ext cx="889000" cy="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4452</xdr:rowOff>
    </xdr:from>
    <xdr:to>
      <xdr:col>71</xdr:col>
      <xdr:colOff>177800</xdr:colOff>
      <xdr:row>99</xdr:row>
      <xdr:rowOff>49206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78002"/>
          <a:ext cx="889000" cy="4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131522</xdr:rowOff>
    </xdr:from>
    <xdr:to>
      <xdr:col>85</xdr:col>
      <xdr:colOff>177800</xdr:colOff>
      <xdr:row>99</xdr:row>
      <xdr:rowOff>61672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145526</xdr:rowOff>
    </xdr:from>
    <xdr:to>
      <xdr:col>81</xdr:col>
      <xdr:colOff>101600</xdr:colOff>
      <xdr:row>99</xdr:row>
      <xdr:rowOff>75676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66803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73037</xdr:rowOff>
    </xdr:from>
    <xdr:to>
      <xdr:col>76</xdr:col>
      <xdr:colOff>165100</xdr:colOff>
      <xdr:row>99</xdr:row>
      <xdr:rowOff>3187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19714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5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125102</xdr:rowOff>
    </xdr:from>
    <xdr:to>
      <xdr:col>72</xdr:col>
      <xdr:colOff>38100</xdr:colOff>
      <xdr:row>99</xdr:row>
      <xdr:rowOff>55252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71779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7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169856</xdr:rowOff>
    </xdr:from>
    <xdr:to>
      <xdr:col>67</xdr:col>
      <xdr:colOff>101600</xdr:colOff>
      <xdr:row>99</xdr:row>
      <xdr:rowOff>100006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91133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6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43917</xdr:rowOff>
    </xdr:from>
    <xdr:to>
      <xdr:col>116</xdr:col>
      <xdr:colOff>63500</xdr:colOff>
      <xdr:row>59</xdr:row>
      <xdr:rowOff>44126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9467"/>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44126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9467"/>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44126</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59676"/>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164776</xdr:rowOff>
    </xdr:from>
    <xdr:to>
      <xdr:col>116</xdr:col>
      <xdr:colOff>114300</xdr:colOff>
      <xdr:row>59</xdr:row>
      <xdr:rowOff>94926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164567</xdr:rowOff>
    </xdr:from>
    <xdr:to>
      <xdr:col>112</xdr:col>
      <xdr:colOff>38100</xdr:colOff>
      <xdr:row>59</xdr:row>
      <xdr:rowOff>94717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85844</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01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164776</xdr:rowOff>
    </xdr:from>
    <xdr:to>
      <xdr:col>107</xdr:col>
      <xdr:colOff>101600</xdr:colOff>
      <xdr:row>59</xdr:row>
      <xdr:rowOff>94926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86053</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01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164795</xdr:rowOff>
    </xdr:from>
    <xdr:to>
      <xdr:col>98</xdr:col>
      <xdr:colOff>38100</xdr:colOff>
      <xdr:row>59</xdr:row>
      <xdr:rowOff>94945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86072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35132</xdr:rowOff>
    </xdr:from>
    <xdr:to>
      <xdr:col>116</xdr:col>
      <xdr:colOff>63500</xdr:colOff>
      <xdr:row>75</xdr:row>
      <xdr:rowOff>76040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893882"/>
          <a:ext cx="8382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76040</xdr:rowOff>
    </xdr:from>
    <xdr:to>
      <xdr:col>111</xdr:col>
      <xdr:colOff>177800</xdr:colOff>
      <xdr:row>75</xdr:row>
      <xdr:rowOff>93163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3479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93163</xdr:rowOff>
    </xdr:from>
    <xdr:to>
      <xdr:col>107</xdr:col>
      <xdr:colOff>50800</xdr:colOff>
      <xdr:row>75</xdr:row>
      <xdr:rowOff>117602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51913"/>
          <a:ext cx="889000" cy="2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117602</xdr:rowOff>
    </xdr:from>
    <xdr:to>
      <xdr:col>102</xdr:col>
      <xdr:colOff>114300</xdr:colOff>
      <xdr:row>76</xdr:row>
      <xdr:rowOff>124797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76352"/>
          <a:ext cx="889000" cy="17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155782</xdr:rowOff>
    </xdr:from>
    <xdr:to>
      <xdr:col>116</xdr:col>
      <xdr:colOff>114300</xdr:colOff>
      <xdr:row>75</xdr:row>
      <xdr:rowOff>85932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7209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69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25240</xdr:rowOff>
    </xdr:from>
    <xdr:to>
      <xdr:col>112</xdr:col>
      <xdr:colOff>38100</xdr:colOff>
      <xdr:row>75</xdr:row>
      <xdr:rowOff>126840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42363</xdr:rowOff>
    </xdr:from>
    <xdr:to>
      <xdr:col>107</xdr:col>
      <xdr:colOff>101600</xdr:colOff>
      <xdr:row>75</xdr:row>
      <xdr:rowOff>143963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160490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7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66802</xdr:rowOff>
    </xdr:from>
    <xdr:to>
      <xdr:col>102</xdr:col>
      <xdr:colOff>165100</xdr:colOff>
      <xdr:row>75</xdr:row>
      <xdr:rowOff>168402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13479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0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73997</xdr:rowOff>
    </xdr:from>
    <xdr:to>
      <xdr:col>98</xdr:col>
      <xdr:colOff>38100</xdr:colOff>
      <xdr:row>77</xdr:row>
      <xdr:rowOff>4147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1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20675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補助費、扶助費、災害復旧事業費等については、類似団体平均を下回っており全体のバランスは取れているものと考えるが、今後は税収の減少、交付税の縮減を見据えて、必要な事業をより効率的な予算執行に努める必要がある。</a:t>
          </a:r>
        </a:p>
        <a:p>
          <a:r>
            <a:rPr kumimoji="1" lang="ja-JP" altLang="en-US" sz="1300">
              <a:latin typeface="ＭＳ Ｐゴシック" panose="020B0600070205080204" pitchFamily="50" charset="-128"/>
              <a:ea typeface="ＭＳ Ｐゴシック" panose="020B0600070205080204" pitchFamily="50" charset="-128"/>
            </a:rPr>
            <a:t>○普通建設事業費：新規、更新併せてトータルでは前年度比約</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百万円の増額で、類似団体平均比でも上回り、コストが高い状況となっている。新規整備より更新整備の額が多いのが特徴である。詳細を見ると、道路新設改良工事及び橋りょう補強工事に加え、総合会館解体工事、本庁舎屋根改修工事による増額要因と、多目的広場整備の事業量減による減額要因で、合計では前年度比増額となった。道路改良等は補助事業を有効に活用しながら、また建築事業は長寿命化更新を中心に公共施設等総合管理計画に基づき、人口規模にあった事業費となるよう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○公債費：合併特例事業債、過疎対策事業債を多用しているため償還額は比較的多いが、合併直後の合併特例債の償還が終了してきていることにより経年で減少している。令和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年度は金額的には同水準だが、分母の減により前年度比では増となった。</a:t>
          </a:r>
        </a:p>
        <a:p>
          <a:r>
            <a:rPr kumimoji="1" lang="ja-JP" altLang="en-US" sz="1300">
              <a:latin typeface="ＭＳ Ｐゴシック" panose="020B0600070205080204" pitchFamily="50" charset="-128"/>
              <a:ea typeface="ＭＳ Ｐゴシック" panose="020B0600070205080204" pitchFamily="50" charset="-128"/>
            </a:rPr>
            <a:t>○積立金：老朽化した公共施設の改修や除却等の財源を確保するため、令和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年度から公共施設整備基金に重点的に積み立てを行っている。令和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百万円の積立を行った。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○繰出金：経年で上昇傾向にあり、類似団体を大きく上回る状態が続いている。簡易水道、介護保険、後期高齢者医療、国保特別会計への影響が大きく、嵩上げ要因となっている。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全体として前年度から人口が</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人減少した。前年比では同水準の費用であっても分母の減により増となる場合がある。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6,920
6,850
200.87
6,397,264
5,602,935
653,642
3,878,884
3,380,331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27813</xdr:rowOff>
    </xdr:from>
    <xdr:to>
      <xdr:col>24</xdr:col>
      <xdr:colOff>63500</xdr:colOff>
      <xdr:row>37</xdr:row>
      <xdr:rowOff>101219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71463"/>
          <a:ext cx="838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168148</xdr:rowOff>
    </xdr:from>
    <xdr:to>
      <xdr:col>19</xdr:col>
      <xdr:colOff>177800</xdr:colOff>
      <xdr:row>37</xdr:row>
      <xdr:rowOff>101219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7448"/>
          <a:ext cx="889000" cy="4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168148</xdr:rowOff>
    </xdr:from>
    <xdr:to>
      <xdr:col>15</xdr:col>
      <xdr:colOff>50800</xdr:colOff>
      <xdr:row>37</xdr:row>
      <xdr:rowOff>147701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7448"/>
          <a:ext cx="889000" cy="49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59436</xdr:rowOff>
    </xdr:from>
    <xdr:to>
      <xdr:col>10</xdr:col>
      <xdr:colOff>114300</xdr:colOff>
      <xdr:row>37</xdr:row>
      <xdr:rowOff>147701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3086"/>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148463</xdr:rowOff>
    </xdr:from>
    <xdr:to>
      <xdr:col>24</xdr:col>
      <xdr:colOff>114300</xdr:colOff>
      <xdr:row>37</xdr:row>
      <xdr:rowOff>78613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126890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50419</xdr:rowOff>
    </xdr:from>
    <xdr:to>
      <xdr:col>20</xdr:col>
      <xdr:colOff>38100</xdr:colOff>
      <xdr:row>37</xdr:row>
      <xdr:rowOff>152019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143146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117348</xdr:rowOff>
    </xdr:from>
    <xdr:to>
      <xdr:col>15</xdr:col>
      <xdr:colOff>101600</xdr:colOff>
      <xdr:row>35</xdr:row>
      <xdr:rowOff>47498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64025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96901</xdr:rowOff>
    </xdr:from>
    <xdr:to>
      <xdr:col>10</xdr:col>
      <xdr:colOff>165100</xdr:colOff>
      <xdr:row>38</xdr:row>
      <xdr:rowOff>27051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18178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8636</xdr:rowOff>
    </xdr:from>
    <xdr:to>
      <xdr:col>6</xdr:col>
      <xdr:colOff>38100</xdr:colOff>
      <xdr:row>37</xdr:row>
      <xdr:rowOff>110236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101363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46033</xdr:rowOff>
    </xdr:from>
    <xdr:to>
      <xdr:col>24</xdr:col>
      <xdr:colOff>63500</xdr:colOff>
      <xdr:row>58</xdr:row>
      <xdr:rowOff>49866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90133"/>
          <a:ext cx="8382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43010</xdr:rowOff>
    </xdr:from>
    <xdr:to>
      <xdr:col>19</xdr:col>
      <xdr:colOff>177800</xdr:colOff>
      <xdr:row>58</xdr:row>
      <xdr:rowOff>49866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87110"/>
          <a:ext cx="8890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12046</xdr:rowOff>
    </xdr:from>
    <xdr:to>
      <xdr:col>15</xdr:col>
      <xdr:colOff>50800</xdr:colOff>
      <xdr:row>58</xdr:row>
      <xdr:rowOff>43010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56146"/>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12046</xdr:rowOff>
    </xdr:from>
    <xdr:to>
      <xdr:col>10</xdr:col>
      <xdr:colOff>114300</xdr:colOff>
      <xdr:row>58</xdr:row>
      <xdr:rowOff>81270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56146"/>
          <a:ext cx="889000" cy="6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166683</xdr:rowOff>
    </xdr:from>
    <xdr:to>
      <xdr:col>24</xdr:col>
      <xdr:colOff>114300</xdr:colOff>
      <xdr:row>58</xdr:row>
      <xdr:rowOff>96833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126060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170516</xdr:rowOff>
    </xdr:from>
    <xdr:to>
      <xdr:col>20</xdr:col>
      <xdr:colOff>38100</xdr:colOff>
      <xdr:row>58</xdr:row>
      <xdr:rowOff>100666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117193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163660</xdr:rowOff>
    </xdr:from>
    <xdr:to>
      <xdr:col>15</xdr:col>
      <xdr:colOff>101600</xdr:colOff>
      <xdr:row>58</xdr:row>
      <xdr:rowOff>93810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110337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1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132696</xdr:rowOff>
    </xdr:from>
    <xdr:to>
      <xdr:col>10</xdr:col>
      <xdr:colOff>165100</xdr:colOff>
      <xdr:row>58</xdr:row>
      <xdr:rowOff>62846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79373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8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30470</xdr:rowOff>
    </xdr:from>
    <xdr:to>
      <xdr:col>6</xdr:col>
      <xdr:colOff>38100</xdr:colOff>
      <xdr:row>58</xdr:row>
      <xdr:rowOff>132070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6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69954</xdr:rowOff>
    </xdr:from>
    <xdr:to>
      <xdr:col>24</xdr:col>
      <xdr:colOff>63500</xdr:colOff>
      <xdr:row>75</xdr:row>
      <xdr:rowOff>99644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28704"/>
          <a:ext cx="8382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69954</xdr:rowOff>
    </xdr:from>
    <xdr:to>
      <xdr:col>19</xdr:col>
      <xdr:colOff>177800</xdr:colOff>
      <xdr:row>75</xdr:row>
      <xdr:rowOff>137397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28704"/>
          <a:ext cx="889000" cy="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137397</xdr:rowOff>
    </xdr:from>
    <xdr:to>
      <xdr:col>15</xdr:col>
      <xdr:colOff>50800</xdr:colOff>
      <xdr:row>76</xdr:row>
      <xdr:rowOff>76395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96147"/>
          <a:ext cx="889000" cy="11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76395</xdr:rowOff>
    </xdr:from>
    <xdr:to>
      <xdr:col>10</xdr:col>
      <xdr:colOff>114300</xdr:colOff>
      <xdr:row>76</xdr:row>
      <xdr:rowOff>80676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06595"/>
          <a:ext cx="8890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48844</xdr:rowOff>
    </xdr:from>
    <xdr:to>
      <xdr:col>24</xdr:col>
      <xdr:colOff>114300</xdr:colOff>
      <xdr:row>75</xdr:row>
      <xdr:rowOff>150444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27271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19154</xdr:rowOff>
    </xdr:from>
    <xdr:to>
      <xdr:col>20</xdr:col>
      <xdr:colOff>38100</xdr:colOff>
      <xdr:row>75</xdr:row>
      <xdr:rowOff>120754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111881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9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86597</xdr:rowOff>
    </xdr:from>
    <xdr:to>
      <xdr:col>15</xdr:col>
      <xdr:colOff>101600</xdr:colOff>
      <xdr:row>76</xdr:row>
      <xdr:rowOff>16746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453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7873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03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25595</xdr:rowOff>
    </xdr:from>
    <xdr:to>
      <xdr:col>10</xdr:col>
      <xdr:colOff>165100</xdr:colOff>
      <xdr:row>76</xdr:row>
      <xdr:rowOff>127195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118322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4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29876</xdr:rowOff>
    </xdr:from>
    <xdr:to>
      <xdr:col>6</xdr:col>
      <xdr:colOff>38100</xdr:colOff>
      <xdr:row>76</xdr:row>
      <xdr:rowOff>131476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122603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5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160945</xdr:rowOff>
    </xdr:from>
    <xdr:to>
      <xdr:col>24</xdr:col>
      <xdr:colOff>63500</xdr:colOff>
      <xdr:row>95</xdr:row>
      <xdr:rowOff>104786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277245"/>
          <a:ext cx="8382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104786</xdr:rowOff>
    </xdr:from>
    <xdr:to>
      <xdr:col>19</xdr:col>
      <xdr:colOff>177800</xdr:colOff>
      <xdr:row>95</xdr:row>
      <xdr:rowOff>153370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92536"/>
          <a:ext cx="889000" cy="4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153370</xdr:rowOff>
    </xdr:from>
    <xdr:to>
      <xdr:col>15</xdr:col>
      <xdr:colOff>50800</xdr:colOff>
      <xdr:row>96</xdr:row>
      <xdr:rowOff>15494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441120"/>
          <a:ext cx="889000" cy="3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15494</xdr:rowOff>
    </xdr:from>
    <xdr:to>
      <xdr:col>10</xdr:col>
      <xdr:colOff>114300</xdr:colOff>
      <xdr:row>96</xdr:row>
      <xdr:rowOff>63081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474694"/>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110145</xdr:rowOff>
    </xdr:from>
    <xdr:to>
      <xdr:col>24</xdr:col>
      <xdr:colOff>114300</xdr:colOff>
      <xdr:row>95</xdr:row>
      <xdr:rowOff>40295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22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133022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07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53986</xdr:rowOff>
    </xdr:from>
    <xdr:to>
      <xdr:col>20</xdr:col>
      <xdr:colOff>38100</xdr:colOff>
      <xdr:row>95</xdr:row>
      <xdr:rowOff>155586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4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11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102570</xdr:rowOff>
    </xdr:from>
    <xdr:to>
      <xdr:col>15</xdr:col>
      <xdr:colOff>101600</xdr:colOff>
      <xdr:row>96</xdr:row>
      <xdr:rowOff>32720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49247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1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136144</xdr:rowOff>
    </xdr:from>
    <xdr:to>
      <xdr:col>10</xdr:col>
      <xdr:colOff>165100</xdr:colOff>
      <xdr:row>96</xdr:row>
      <xdr:rowOff>66294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82821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1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12281</xdr:rowOff>
    </xdr:from>
    <xdr:to>
      <xdr:col>6</xdr:col>
      <xdr:colOff>38100</xdr:colOff>
      <xdr:row>96</xdr:row>
      <xdr:rowOff>113881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130408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2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150216</xdr:rowOff>
    </xdr:from>
    <xdr:to>
      <xdr:col>55</xdr:col>
      <xdr:colOff>0</xdr:colOff>
      <xdr:row>37</xdr:row>
      <xdr:rowOff>153416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49386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153416</xdr:rowOff>
    </xdr:from>
    <xdr:to>
      <xdr:col>50</xdr:col>
      <xdr:colOff>114300</xdr:colOff>
      <xdr:row>37</xdr:row>
      <xdr:rowOff>155702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497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155702</xdr:rowOff>
    </xdr:from>
    <xdr:to>
      <xdr:col>45</xdr:col>
      <xdr:colOff>177800</xdr:colOff>
      <xdr:row>37</xdr:row>
      <xdr:rowOff>159817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49935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159817</xdr:rowOff>
    </xdr:from>
    <xdr:to>
      <xdr:col>41</xdr:col>
      <xdr:colOff>50800</xdr:colOff>
      <xdr:row>37</xdr:row>
      <xdr:rowOff>161189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50346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99416</xdr:rowOff>
    </xdr:from>
    <xdr:to>
      <xdr:col>55</xdr:col>
      <xdr:colOff>50800</xdr:colOff>
      <xdr:row>38</xdr:row>
      <xdr:rowOff>29566</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77843</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42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102616</xdr:rowOff>
    </xdr:from>
    <xdr:to>
      <xdr:col>50</xdr:col>
      <xdr:colOff>165100</xdr:colOff>
      <xdr:row>38</xdr:row>
      <xdr:rowOff>32765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23893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104902</xdr:rowOff>
    </xdr:from>
    <xdr:to>
      <xdr:col>46</xdr:col>
      <xdr:colOff>38100</xdr:colOff>
      <xdr:row>38</xdr:row>
      <xdr:rowOff>35052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26179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54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109017</xdr:rowOff>
    </xdr:from>
    <xdr:to>
      <xdr:col>41</xdr:col>
      <xdr:colOff>101600</xdr:colOff>
      <xdr:row>38</xdr:row>
      <xdr:rowOff>39167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30294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5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110388</xdr:rowOff>
    </xdr:from>
    <xdr:to>
      <xdr:col>36</xdr:col>
      <xdr:colOff>165100</xdr:colOff>
      <xdr:row>38</xdr:row>
      <xdr:rowOff>40539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31666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115888</xdr:rowOff>
    </xdr:from>
    <xdr:to>
      <xdr:col>55</xdr:col>
      <xdr:colOff>0</xdr:colOff>
      <xdr:row>58</xdr:row>
      <xdr:rowOff>30757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88538"/>
          <a:ext cx="838200" cy="8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26200</xdr:rowOff>
    </xdr:from>
    <xdr:to>
      <xdr:col>50</xdr:col>
      <xdr:colOff>114300</xdr:colOff>
      <xdr:row>58</xdr:row>
      <xdr:rowOff>30757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70300"/>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167155</xdr:rowOff>
    </xdr:from>
    <xdr:to>
      <xdr:col>45</xdr:col>
      <xdr:colOff>177800</xdr:colOff>
      <xdr:row>58</xdr:row>
      <xdr:rowOff>26200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39805"/>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123744</xdr:rowOff>
    </xdr:from>
    <xdr:to>
      <xdr:col>41</xdr:col>
      <xdr:colOff>50800</xdr:colOff>
      <xdr:row>57</xdr:row>
      <xdr:rowOff>167155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96394"/>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65088</xdr:rowOff>
    </xdr:from>
    <xdr:to>
      <xdr:col>55</xdr:col>
      <xdr:colOff>50800</xdr:colOff>
      <xdr:row>57</xdr:row>
      <xdr:rowOff>166688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43515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151407</xdr:rowOff>
    </xdr:from>
    <xdr:to>
      <xdr:col>50</xdr:col>
      <xdr:colOff>165100</xdr:colOff>
      <xdr:row>58</xdr:row>
      <xdr:rowOff>81557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72684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146850</xdr:rowOff>
    </xdr:from>
    <xdr:to>
      <xdr:col>46</xdr:col>
      <xdr:colOff>38100</xdr:colOff>
      <xdr:row>58</xdr:row>
      <xdr:rowOff>77000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68127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116355</xdr:rowOff>
    </xdr:from>
    <xdr:to>
      <xdr:col>41</xdr:col>
      <xdr:colOff>101600</xdr:colOff>
      <xdr:row>58</xdr:row>
      <xdr:rowOff>46505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37632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8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72944</xdr:rowOff>
    </xdr:from>
    <xdr:to>
      <xdr:col>36</xdr:col>
      <xdr:colOff>165100</xdr:colOff>
      <xdr:row>58</xdr:row>
      <xdr:rowOff>3094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165671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3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61838</xdr:rowOff>
    </xdr:from>
    <xdr:to>
      <xdr:col>55</xdr:col>
      <xdr:colOff>0</xdr:colOff>
      <xdr:row>77</xdr:row>
      <xdr:rowOff>96340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263488"/>
          <a:ext cx="838200" cy="3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61838</xdr:rowOff>
    </xdr:from>
    <xdr:to>
      <xdr:col>50</xdr:col>
      <xdr:colOff>114300</xdr:colOff>
      <xdr:row>77</xdr:row>
      <xdr:rowOff>77274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263488"/>
          <a:ext cx="8890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146275</xdr:rowOff>
    </xdr:from>
    <xdr:to>
      <xdr:col>45</xdr:col>
      <xdr:colOff>177800</xdr:colOff>
      <xdr:row>77</xdr:row>
      <xdr:rowOff>77274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176475"/>
          <a:ext cx="889000" cy="10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146275</xdr:rowOff>
    </xdr:from>
    <xdr:to>
      <xdr:col>41</xdr:col>
      <xdr:colOff>50800</xdr:colOff>
      <xdr:row>77</xdr:row>
      <xdr:rowOff>136655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76475"/>
          <a:ext cx="889000" cy="16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45540</xdr:rowOff>
    </xdr:from>
    <xdr:to>
      <xdr:col>55</xdr:col>
      <xdr:colOff>50800</xdr:colOff>
      <xdr:row>77</xdr:row>
      <xdr:rowOff>147140</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23967</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2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11038</xdr:rowOff>
    </xdr:from>
    <xdr:to>
      <xdr:col>50</xdr:col>
      <xdr:colOff>165100</xdr:colOff>
      <xdr:row>77</xdr:row>
      <xdr:rowOff>112638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103765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26474</xdr:rowOff>
    </xdr:from>
    <xdr:to>
      <xdr:col>46</xdr:col>
      <xdr:colOff>38100</xdr:colOff>
      <xdr:row>77</xdr:row>
      <xdr:rowOff>128074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119201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95475</xdr:rowOff>
    </xdr:from>
    <xdr:to>
      <xdr:col>41</xdr:col>
      <xdr:colOff>101600</xdr:colOff>
      <xdr:row>77</xdr:row>
      <xdr:rowOff>25625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1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42152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0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85855</xdr:rowOff>
    </xdr:from>
    <xdr:to>
      <xdr:col>36</xdr:col>
      <xdr:colOff>165100</xdr:colOff>
      <xdr:row>78</xdr:row>
      <xdr:rowOff>16005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32532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6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75783</xdr:rowOff>
    </xdr:from>
    <xdr:to>
      <xdr:col>55</xdr:col>
      <xdr:colOff>0</xdr:colOff>
      <xdr:row>98</xdr:row>
      <xdr:rowOff>101078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77883"/>
          <a:ext cx="838200" cy="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66580</xdr:rowOff>
    </xdr:from>
    <xdr:to>
      <xdr:col>50</xdr:col>
      <xdr:colOff>114300</xdr:colOff>
      <xdr:row>98</xdr:row>
      <xdr:rowOff>75783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68680"/>
          <a:ext cx="889000" cy="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66580</xdr:rowOff>
    </xdr:from>
    <xdr:to>
      <xdr:col>45</xdr:col>
      <xdr:colOff>177800</xdr:colOff>
      <xdr:row>98</xdr:row>
      <xdr:rowOff>110398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68680"/>
          <a:ext cx="889000" cy="4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110398</xdr:rowOff>
    </xdr:from>
    <xdr:to>
      <xdr:col>41</xdr:col>
      <xdr:colOff>50800</xdr:colOff>
      <xdr:row>98</xdr:row>
      <xdr:rowOff>142436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12498"/>
          <a:ext cx="889000" cy="3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50278</xdr:rowOff>
    </xdr:from>
    <xdr:to>
      <xdr:col>55</xdr:col>
      <xdr:colOff>50800</xdr:colOff>
      <xdr:row>98</xdr:row>
      <xdr:rowOff>151878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136655</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24983</xdr:rowOff>
    </xdr:from>
    <xdr:to>
      <xdr:col>50</xdr:col>
      <xdr:colOff>165100</xdr:colOff>
      <xdr:row>98</xdr:row>
      <xdr:rowOff>126583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117710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15780</xdr:rowOff>
    </xdr:from>
    <xdr:to>
      <xdr:col>46</xdr:col>
      <xdr:colOff>38100</xdr:colOff>
      <xdr:row>98</xdr:row>
      <xdr:rowOff>117380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108507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1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59598</xdr:rowOff>
    </xdr:from>
    <xdr:to>
      <xdr:col>41</xdr:col>
      <xdr:colOff>101600</xdr:colOff>
      <xdr:row>98</xdr:row>
      <xdr:rowOff>161198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152325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5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91636</xdr:rowOff>
    </xdr:from>
    <xdr:to>
      <xdr:col>36</xdr:col>
      <xdr:colOff>165100</xdr:colOff>
      <xdr:row>99</xdr:row>
      <xdr:rowOff>21786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9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12913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8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150706</xdr:rowOff>
    </xdr:from>
    <xdr:to>
      <xdr:col>85</xdr:col>
      <xdr:colOff>127000</xdr:colOff>
      <xdr:row>38</xdr:row>
      <xdr:rowOff>45664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494356"/>
          <a:ext cx="8382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14688</xdr:rowOff>
    </xdr:from>
    <xdr:to>
      <xdr:col>81</xdr:col>
      <xdr:colOff>50800</xdr:colOff>
      <xdr:row>38</xdr:row>
      <xdr:rowOff>45664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29788"/>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14688</xdr:rowOff>
    </xdr:from>
    <xdr:to>
      <xdr:col>76</xdr:col>
      <xdr:colOff>114300</xdr:colOff>
      <xdr:row>38</xdr:row>
      <xdr:rowOff>32486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529788"/>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32486</xdr:rowOff>
    </xdr:from>
    <xdr:to>
      <xdr:col>71</xdr:col>
      <xdr:colOff>177800</xdr:colOff>
      <xdr:row>38</xdr:row>
      <xdr:rowOff>107255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47586"/>
          <a:ext cx="889000" cy="7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99906</xdr:rowOff>
    </xdr:from>
    <xdr:to>
      <xdr:col>85</xdr:col>
      <xdr:colOff>177800</xdr:colOff>
      <xdr:row>38</xdr:row>
      <xdr:rowOff>30056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4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122783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166314</xdr:rowOff>
    </xdr:from>
    <xdr:to>
      <xdr:col>81</xdr:col>
      <xdr:colOff>101600</xdr:colOff>
      <xdr:row>38</xdr:row>
      <xdr:rowOff>96464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87591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135339</xdr:rowOff>
    </xdr:from>
    <xdr:to>
      <xdr:col>76</xdr:col>
      <xdr:colOff>165100</xdr:colOff>
      <xdr:row>38</xdr:row>
      <xdr:rowOff>65489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82016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5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153137</xdr:rowOff>
    </xdr:from>
    <xdr:to>
      <xdr:col>72</xdr:col>
      <xdr:colOff>38100</xdr:colOff>
      <xdr:row>38</xdr:row>
      <xdr:rowOff>83286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74413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56455</xdr:rowOff>
    </xdr:from>
    <xdr:to>
      <xdr:col>67</xdr:col>
      <xdr:colOff>101600</xdr:colOff>
      <xdr:row>38</xdr:row>
      <xdr:rowOff>158055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149182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6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156865</xdr:rowOff>
    </xdr:from>
    <xdr:to>
      <xdr:col>85</xdr:col>
      <xdr:colOff>127000</xdr:colOff>
      <xdr:row>58</xdr:row>
      <xdr:rowOff>16925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29515"/>
          <a:ext cx="838200" cy="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155934</xdr:rowOff>
    </xdr:from>
    <xdr:to>
      <xdr:col>81</xdr:col>
      <xdr:colOff>50800</xdr:colOff>
      <xdr:row>58</xdr:row>
      <xdr:rowOff>16925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28584"/>
          <a:ext cx="889000" cy="3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143671</xdr:rowOff>
    </xdr:from>
    <xdr:to>
      <xdr:col>76</xdr:col>
      <xdr:colOff>114300</xdr:colOff>
      <xdr:row>57</xdr:row>
      <xdr:rowOff>155934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16321"/>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113117</xdr:rowOff>
    </xdr:from>
    <xdr:to>
      <xdr:col>71</xdr:col>
      <xdr:colOff>177800</xdr:colOff>
      <xdr:row>57</xdr:row>
      <xdr:rowOff>143671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85767"/>
          <a:ext cx="889000" cy="3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106065</xdr:rowOff>
    </xdr:from>
    <xdr:to>
      <xdr:col>85</xdr:col>
      <xdr:colOff>177800</xdr:colOff>
      <xdr:row>58</xdr:row>
      <xdr:rowOff>36215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84492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137575</xdr:rowOff>
    </xdr:from>
    <xdr:to>
      <xdr:col>81</xdr:col>
      <xdr:colOff>101600</xdr:colOff>
      <xdr:row>58</xdr:row>
      <xdr:rowOff>67725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58852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105134</xdr:rowOff>
    </xdr:from>
    <xdr:to>
      <xdr:col>76</xdr:col>
      <xdr:colOff>165100</xdr:colOff>
      <xdr:row>58</xdr:row>
      <xdr:rowOff>35284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51811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5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92871</xdr:rowOff>
    </xdr:from>
    <xdr:to>
      <xdr:col>72</xdr:col>
      <xdr:colOff>38100</xdr:colOff>
      <xdr:row>58</xdr:row>
      <xdr:rowOff>23021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39548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62317</xdr:rowOff>
    </xdr:from>
    <xdr:to>
      <xdr:col>67</xdr:col>
      <xdr:colOff>101600</xdr:colOff>
      <xdr:row>57</xdr:row>
      <xdr:rowOff>163917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8994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61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95100</xdr:rowOff>
    </xdr:from>
    <xdr:to>
      <xdr:col>85</xdr:col>
      <xdr:colOff>127000</xdr:colOff>
      <xdr:row>78</xdr:row>
      <xdr:rowOff>109310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68200"/>
          <a:ext cx="838200" cy="1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95100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68200"/>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135886</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8986"/>
          <a:ext cx="8890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135334</xdr:rowOff>
    </xdr:from>
    <xdr:to>
      <xdr:col>71</xdr:col>
      <xdr:colOff>177800</xdr:colOff>
      <xdr:row>78</xdr:row>
      <xdr:rowOff>135886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8434"/>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58510</xdr:rowOff>
    </xdr:from>
    <xdr:to>
      <xdr:col>85</xdr:col>
      <xdr:colOff>177800</xdr:colOff>
      <xdr:row>78</xdr:row>
      <xdr:rowOff>160110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168446</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44300</xdr:rowOff>
    </xdr:from>
    <xdr:to>
      <xdr:col>81</xdr:col>
      <xdr:colOff>101600</xdr:colOff>
      <xdr:row>78</xdr:row>
      <xdr:rowOff>145900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137027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1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85086</xdr:rowOff>
    </xdr:from>
    <xdr:to>
      <xdr:col>72</xdr:col>
      <xdr:colOff>38100</xdr:colOff>
      <xdr:row>79</xdr:row>
      <xdr:rowOff>15236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6363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84534</xdr:rowOff>
    </xdr:from>
    <xdr:to>
      <xdr:col>67</xdr:col>
      <xdr:colOff>101600</xdr:colOff>
      <xdr:row>79</xdr:row>
      <xdr:rowOff>14684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5811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0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161238</xdr:rowOff>
    </xdr:from>
    <xdr:to>
      <xdr:col>85</xdr:col>
      <xdr:colOff>127000</xdr:colOff>
      <xdr:row>96</xdr:row>
      <xdr:rowOff>169830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620438"/>
          <a:ext cx="8382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136979</xdr:rowOff>
    </xdr:from>
    <xdr:to>
      <xdr:col>81</xdr:col>
      <xdr:colOff>50800</xdr:colOff>
      <xdr:row>96</xdr:row>
      <xdr:rowOff>169830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596179"/>
          <a:ext cx="889000" cy="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77188</xdr:rowOff>
    </xdr:from>
    <xdr:to>
      <xdr:col>76</xdr:col>
      <xdr:colOff>114300</xdr:colOff>
      <xdr:row>96</xdr:row>
      <xdr:rowOff>136979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536388"/>
          <a:ext cx="889000" cy="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66346</xdr:rowOff>
    </xdr:from>
    <xdr:to>
      <xdr:col>71</xdr:col>
      <xdr:colOff>177800</xdr:colOff>
      <xdr:row>96</xdr:row>
      <xdr:rowOff>77188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25546"/>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110438</xdr:rowOff>
    </xdr:from>
    <xdr:to>
      <xdr:col>85</xdr:col>
      <xdr:colOff>177800</xdr:colOff>
      <xdr:row>97</xdr:row>
      <xdr:rowOff>40588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6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88865</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119030</xdr:rowOff>
    </xdr:from>
    <xdr:to>
      <xdr:col>81</xdr:col>
      <xdr:colOff>101600</xdr:colOff>
      <xdr:row>97</xdr:row>
      <xdr:rowOff>49180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40307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86179</xdr:rowOff>
    </xdr:from>
    <xdr:to>
      <xdr:col>76</xdr:col>
      <xdr:colOff>165100</xdr:colOff>
      <xdr:row>97</xdr:row>
      <xdr:rowOff>16329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7456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3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26388</xdr:rowOff>
    </xdr:from>
    <xdr:to>
      <xdr:col>72</xdr:col>
      <xdr:colOff>38100</xdr:colOff>
      <xdr:row>96</xdr:row>
      <xdr:rowOff>127988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144515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6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15546</xdr:rowOff>
    </xdr:from>
    <xdr:to>
      <xdr:col>67</xdr:col>
      <xdr:colOff>101600</xdr:colOff>
      <xdr:row>96</xdr:row>
      <xdr:rowOff>117146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133673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議場設備改修完了以降、例年水準の決算となっているが、タブレット端末リース開始により経常経費が増加傾向にある。○総務費は、光情報網維持費、基金積立金、広域行政組合負担金、町営バス運行費が主な固定費となっている。公共施設等総合管理事業（総合会館解体工事）による増、給付金の減など臨時的経費とあわせたトータルでは、前年比増となった。○民生費は、類似団体平均を下回った。ふれあいデイサービス事業費が増加した老人福祉費で増加したが、社会福祉費及び児童福祉費が減少した。特に子育て世帯等臨時特別支援事業、給付金事業の終了による減少により、全体では減額（改善）となった。○衛生費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開始の簡易水道事業会計への繰出金（打ち切り決算）が全体増の主要因である。水道以外にも、国保、介護、後期高齢など特別会計の運営の効率化が求められるところである。○農林水産業費は、類似団体平均に比べ低い水準にある。本町は中心となる産業がないことが主要因であるが、今後は森林環境譲与税を活用した「林業関連事業」が本格的になることから、増加傾向にあると予想される。○土木費は、前年度比で減少し類似団体平均に比べ低い水準となった。多目的広場整備事業完了による減によるものが大きい。 ○教育費は、前年度比で増となった。学校統合、社会教育施設大規模改修を見据えた実施設計など、普通建設事業費が増加した。各学校維持補修費の増も要因の一つである。○公債費は、前年度と比較して同水準であったが住民１人当たりでは増加した。金利上昇に注意しながら今後も計画的に進めていく。○商工費は、商品券発行事業が完了し減額となった。○消防費は、消防団備品購入や拠点整備により歳出が増加し、類似団体平均を若干上回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全体として前年度から人口が</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人減少した。前年比では同水準の費用であっても分母の減により増となる場合がある。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○財政調整基金残高は、適切な財源の確保と歳出の精査により取崩しを回避しており、前年度とほぼ同額を維持している。これにより標準財政規模比は、依然高い比率で推移している。</a:t>
          </a:r>
        </a:p>
        <a:p>
          <a:r>
            <a:rPr kumimoji="1" lang="ja-JP" altLang="en-US" sz="1200">
              <a:latin typeface="ＭＳ ゴシック" pitchFamily="49" charset="-128"/>
              <a:ea typeface="ＭＳ ゴシック" pitchFamily="49" charset="-128"/>
            </a:rPr>
            <a:t>○実質収支額についても横ばいで推移している。</a:t>
          </a:r>
        </a:p>
        <a:p>
          <a:r>
            <a:rPr kumimoji="1" lang="ja-JP" altLang="en-US" sz="1200">
              <a:latin typeface="ＭＳ ゴシック" pitchFamily="49" charset="-128"/>
              <a:ea typeface="ＭＳ ゴシック" pitchFamily="49" charset="-128"/>
            </a:rPr>
            <a:t>○財政調整基金の取崩しは最低水準に努める必要があるなか、普通交付税の縮減に対応するためにも決算余剰金の使途として、同基金への積立を選択肢の一つとしている。今後は人口減少も進むことから、事務事業の見直し・公共施設の適正管理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全体としては、一般会計及び特別会計とも全ての黒字で推移している。施設の更新に多額の費用が見込まれる簡易水道特別会計は、令和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年度の公営企業会計へ移行により、一時的に割合が大きくなった。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移行後は持続的な経営の健全化に向け、経営戦略に基づく計画的な運営を行う必要がある。財政部局でも注視していかなければならない。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他の特別会計も収支のバランスを注視し、健全化な財政運営を図る必要がある。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元利償還金は、合併当初の大型事業に伴う事業債の償還が終了に向かい、減少し続けてきた。元利償還金の多くは普通交付税に算入されていることから分子は減少傾向にあったが、令和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年度は上昇に転じた。簡易水道事業債の元利償還金が要因であり、老朽化施設の更新に多額の費用を要しているためである。全体に占める割合も上昇し、分子全体を押し上げた。令和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年からの公営企業会計に移行後も、策定済の経営戦略に基づき、計画的な施設整備を行う必要がある。</a:t>
          </a:r>
        </a:p>
        <a:p>
          <a:r>
            <a:rPr kumimoji="1" lang="ja-JP" altLang="en-US" sz="1200">
              <a:latin typeface="ＭＳ ゴシック" pitchFamily="49" charset="-128"/>
              <a:ea typeface="ＭＳ ゴシック" pitchFamily="49" charset="-128"/>
            </a:rPr>
            <a:t>一方で、今後は施設の長寿命化改修、学校統合など大型事業がスタートする。算入公債費の多い有利な地方債を選択したとしても、償還が開始されれば実質公債費比率も上昇していく。適切な予算規模とするのはもちろん、償還額の平準化の点からも、新規地方債発行事業に対しては慎重に選択を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一般会計等に係る地方債の現在高は、年度毎の削減努力により令和元年度から</a:t>
          </a:r>
          <a:r>
            <a:rPr kumimoji="1" lang="en-US" altLang="ja-JP" sz="1400">
              <a:latin typeface="ＭＳ ゴシック" pitchFamily="49" charset="-128"/>
              <a:ea typeface="ＭＳ ゴシック" pitchFamily="49" charset="-128"/>
            </a:rPr>
            <a:t>267</a:t>
          </a:r>
          <a:r>
            <a:rPr kumimoji="1" lang="ja-JP" altLang="en-US" sz="1400">
              <a:latin typeface="ＭＳ ゴシック" pitchFamily="49" charset="-128"/>
              <a:ea typeface="ＭＳ ゴシック" pitchFamily="49" charset="-128"/>
            </a:rPr>
            <a:t>百万円、約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％減少した。令和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年度は借入額が償還額を上回ったため地方債残高は増加したが、既発行分は順調に減少している。令和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年度以降は社会教育施設大規模改修事業、小学校統廃合など大型投資事業が開始されたことから、返済額より借入額が上回れば地方債残高は増加傾向にあり、起債事業を計画的に実施していく必要がある。</a:t>
          </a:r>
        </a:p>
        <a:p>
          <a:r>
            <a:rPr kumimoji="1" lang="ja-JP" altLang="en-US" sz="1400">
              <a:latin typeface="ＭＳ ゴシック" pitchFamily="49" charset="-128"/>
              <a:ea typeface="ＭＳ ゴシック" pitchFamily="49" charset="-128"/>
            </a:rPr>
            <a:t>一方充当可能財源としては、老朽化した公共施設の修繕等に多額の財源が必要であることから計画的に基金への積み立てを行い、令和元年度からは約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増額した。今後、普通地方交付税も減少が見込まれるとともに、分母を構成する標準財政規模が縮小していく見通しであることから、これまで以上に将来負担減となるように努める。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百万円取り崩す一方、普通地方交付税の縮減への対応や老朽化した公共施設の複合化や解体に充てるため積立てを行い、基金全体としては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百万円の増となった。今後、減収等への備え及び保有する施設の長寿命化改修等、必要な事業の財源として一定額を維持していく必要がある。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財政力指数が低く、緊急な事業対応に備えるため、今後も計画的に基金積立をする予定である。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中長期的には、老朽化施設の長寿命化改修や解体費用に充てる目的で特定目的基金の取崩しを行う予定であるため、減少していく見込みである。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公共施設整備基金：町の公共施設の整備費用に充当する。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まちづくり振興基金：町民の連携強化と地域振興を図る。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地域活性化基金：町の将来の地域づくりを展望し、地域活性化を実現する。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地域福祉基金：住民が主体となって行う福祉活動を活発化するための基金である。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環境施設整備等基金：環境施設の整備等を円滑に進めるための基金である。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森林環境譲与税基金：森林環境税等に関する法律に掲げる施策を実施するための基金である。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公共施設整備基金：施設の老朽化に対応するために、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337,688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地域福祉基金：就園児童支援金（補助金）のために、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森林環境譲与税基金：次年度以降の整備事業等に備え、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それぞれの目的に適した基金の積立や取崩しを行う予定。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実質収支額が高い比率で推移しているなかで、今後の普通地方交付税の縮減に対応するため必要な積立を行う方針のもと、令和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今後、地方財政法の規定に基づき繰越金の１／２及び運用益を積立てながら、次年度当初予算編成において、同額程度を取り崩す予定である。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多くは普通地方交付税に算入されており、よほどのことがない限り繰上償還はなじまないと考える。一方、理論償還となる地方債は利息上昇局面では繰上償還も検討の余地がある。中長期における収支の全体バランス、地方債残高を見ながら、基金を有効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6397264</v>
      </c>
      <c r="BO4" s="449"/>
      <c r="BP4" s="449"/>
      <c r="BQ4" s="449"/>
      <c r="BR4" s="449"/>
      <c r="BS4" s="449"/>
      <c r="BT4" s="449"/>
      <c r="BU4" s="450"/>
      <c r="BV4" s="448">
        <v>6352456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16.899999999999999</v>
      </c>
      <c r="CU4" s="589"/>
      <c r="CV4" s="589"/>
      <c r="CW4" s="589"/>
      <c r="CX4" s="589"/>
      <c r="CY4" s="589"/>
      <c r="CZ4" s="589"/>
      <c r="DA4" s="590"/>
      <c r="DB4" s="588">
        <v>14.1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5602935</v>
      </c>
      <c r="BO5" s="420"/>
      <c r="BP5" s="420"/>
      <c r="BQ5" s="420"/>
      <c r="BR5" s="420"/>
      <c r="BS5" s="420"/>
      <c r="BT5" s="420"/>
      <c r="BU5" s="421"/>
      <c r="BV5" s="419">
        <v>5549978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78.599999999999994</v>
      </c>
      <c r="CU5" s="417"/>
      <c r="CV5" s="417"/>
      <c r="CW5" s="417"/>
      <c r="CX5" s="417"/>
      <c r="CY5" s="417"/>
      <c r="CZ5" s="417"/>
      <c r="DA5" s="418"/>
      <c r="DB5" s="416">
        <v>73.400000000000006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794329</v>
      </c>
      <c r="BO6" s="420"/>
      <c r="BP6" s="420"/>
      <c r="BQ6" s="420"/>
      <c r="BR6" s="420"/>
      <c r="BS6" s="420"/>
      <c r="BT6" s="420"/>
      <c r="BU6" s="421"/>
      <c r="BV6" s="419">
        <v>802478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78.599999999999994</v>
      </c>
      <c r="CU6" s="563"/>
      <c r="CV6" s="563"/>
      <c r="CW6" s="563"/>
      <c r="CX6" s="563"/>
      <c r="CY6" s="563"/>
      <c r="CZ6" s="563"/>
      <c r="DA6" s="564"/>
      <c r="DB6" s="562">
        <v>73.400000000000006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140687</v>
      </c>
      <c r="BO7" s="420"/>
      <c r="BP7" s="420"/>
      <c r="BQ7" s="420"/>
      <c r="BR7" s="420"/>
      <c r="BS7" s="420"/>
      <c r="BT7" s="420"/>
      <c r="BU7" s="421"/>
      <c r="BV7" s="419">
        <v>258255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3878884</v>
      </c>
      <c r="CU7" s="420"/>
      <c r="CV7" s="420"/>
      <c r="CW7" s="420"/>
      <c r="CX7" s="420"/>
      <c r="CY7" s="420"/>
      <c r="CZ7" s="420"/>
      <c r="DA7" s="421"/>
      <c r="DB7" s="419">
        <v>3862917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653642</v>
      </c>
      <c r="BO8" s="420"/>
      <c r="BP8" s="420"/>
      <c r="BQ8" s="420"/>
      <c r="BR8" s="420"/>
      <c r="BS8" s="420"/>
      <c r="BT8" s="420"/>
      <c r="BU8" s="421"/>
      <c r="BV8" s="419">
        <v>544223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0.27</v>
      </c>
      <c r="CU8" s="523"/>
      <c r="CV8" s="523"/>
      <c r="CW8" s="523"/>
      <c r="CX8" s="523"/>
      <c r="CY8" s="523"/>
      <c r="CZ8" s="523"/>
      <c r="DA8" s="524"/>
      <c r="DB8" s="522">
        <v>0.27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7156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109419</v>
      </c>
      <c r="BO9" s="420"/>
      <c r="BP9" s="420"/>
      <c r="BQ9" s="420"/>
      <c r="BR9" s="420"/>
      <c r="BS9" s="420"/>
      <c r="BT9" s="420"/>
      <c r="BU9" s="421"/>
      <c r="BV9" s="419">
        <v>-215397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9.6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8067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1183</v>
      </c>
      <c r="BO10" s="420"/>
      <c r="BP10" s="420"/>
      <c r="BQ10" s="420"/>
      <c r="BR10" s="420"/>
      <c r="BS10" s="420"/>
      <c r="BT10" s="420"/>
      <c r="BU10" s="421"/>
      <c r="BV10" s="419">
        <v>790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6920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6850</v>
      </c>
      <c r="S13" s="507"/>
      <c r="T13" s="507"/>
      <c r="U13" s="507"/>
      <c r="V13" s="508"/>
      <c r="W13" s="509" t="s">
        <v>131</v>
      </c>
      <c r="X13" s="405"/>
      <c r="Y13" s="405"/>
      <c r="Z13" s="405"/>
      <c r="AA13" s="405"/>
      <c r="AB13" s="406"/>
      <c r="AC13" s="372">
        <v>105</v>
      </c>
      <c r="AD13" s="373"/>
      <c r="AE13" s="373"/>
      <c r="AF13" s="373"/>
      <c r="AG13" s="374"/>
      <c r="AH13" s="372">
        <v>137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110602</v>
      </c>
      <c r="BO13" s="420"/>
      <c r="BP13" s="420"/>
      <c r="BQ13" s="420"/>
      <c r="BR13" s="420"/>
      <c r="BS13" s="420"/>
      <c r="BT13" s="420"/>
      <c r="BU13" s="421"/>
      <c r="BV13" s="419">
        <v>-214607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v>
      </c>
      <c r="CU13" s="417"/>
      <c r="CV13" s="417"/>
      <c r="CW13" s="417"/>
      <c r="CX13" s="417"/>
      <c r="CY13" s="417"/>
      <c r="CZ13" s="417"/>
      <c r="DA13" s="418"/>
      <c r="DB13" s="416">
        <v>1.2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7079</v>
      </c>
      <c r="S14" s="507"/>
      <c r="T14" s="507"/>
      <c r="U14" s="507"/>
      <c r="V14" s="508"/>
      <c r="W14" s="510"/>
      <c r="X14" s="408"/>
      <c r="Y14" s="408"/>
      <c r="Z14" s="408"/>
      <c r="AA14" s="408"/>
      <c r="AB14" s="409"/>
      <c r="AC14" s="499">
        <v>3</v>
      </c>
      <c r="AD14" s="500"/>
      <c r="AE14" s="500"/>
      <c r="AF14" s="500"/>
      <c r="AG14" s="501"/>
      <c r="AH14" s="499">
        <v>3.6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7022</v>
      </c>
      <c r="S15" s="507"/>
      <c r="T15" s="507"/>
      <c r="U15" s="507"/>
      <c r="V15" s="508"/>
      <c r="W15" s="509" t="s">
        <v>137</v>
      </c>
      <c r="X15" s="405"/>
      <c r="Y15" s="405"/>
      <c r="Z15" s="405"/>
      <c r="AA15" s="405"/>
      <c r="AB15" s="406"/>
      <c r="AC15" s="372">
        <v>1292</v>
      </c>
      <c r="AD15" s="373"/>
      <c r="AE15" s="373"/>
      <c r="AF15" s="373"/>
      <c r="AG15" s="374"/>
      <c r="AH15" s="372">
        <v>1468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990904</v>
      </c>
      <c r="BO15" s="449"/>
      <c r="BP15" s="449"/>
      <c r="BQ15" s="449"/>
      <c r="BR15" s="449"/>
      <c r="BS15" s="449"/>
      <c r="BT15" s="449"/>
      <c r="BU15" s="450"/>
      <c r="BV15" s="448">
        <v>1013919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37.1</v>
      </c>
      <c r="AD16" s="500"/>
      <c r="AE16" s="500"/>
      <c r="AF16" s="500"/>
      <c r="AG16" s="501"/>
      <c r="AH16" s="499">
        <v>38.799999999999997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3624480</v>
      </c>
      <c r="BO16" s="420"/>
      <c r="BP16" s="420"/>
      <c r="BQ16" s="420"/>
      <c r="BR16" s="420"/>
      <c r="BS16" s="420"/>
      <c r="BT16" s="420"/>
      <c r="BU16" s="421"/>
      <c r="BV16" s="419">
        <v>3576625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2089</v>
      </c>
      <c r="AD17" s="373"/>
      <c r="AE17" s="373"/>
      <c r="AF17" s="373"/>
      <c r="AG17" s="374"/>
      <c r="AH17" s="372">
        <v>2181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1228251</v>
      </c>
      <c r="BO17" s="420"/>
      <c r="BP17" s="420"/>
      <c r="BQ17" s="420"/>
      <c r="BR17" s="420"/>
      <c r="BS17" s="420"/>
      <c r="BT17" s="420"/>
      <c r="BU17" s="421"/>
      <c r="BV17" s="419">
        <v>1262780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200.87</v>
      </c>
      <c r="M18" s="472"/>
      <c r="N18" s="472"/>
      <c r="O18" s="472"/>
      <c r="P18" s="472"/>
      <c r="Q18" s="472"/>
      <c r="R18" s="473"/>
      <c r="S18" s="473"/>
      <c r="T18" s="473"/>
      <c r="U18" s="473"/>
      <c r="V18" s="474"/>
      <c r="W18" s="490"/>
      <c r="X18" s="491"/>
      <c r="Y18" s="491"/>
      <c r="Z18" s="491"/>
      <c r="AA18" s="491"/>
      <c r="AB18" s="515"/>
      <c r="AC18" s="389">
        <v>59.9</v>
      </c>
      <c r="AD18" s="390"/>
      <c r="AE18" s="390"/>
      <c r="AF18" s="390"/>
      <c r="AG18" s="475"/>
      <c r="AH18" s="389">
        <v>57.6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3056177</v>
      </c>
      <c r="BO18" s="420"/>
      <c r="BP18" s="420"/>
      <c r="BQ18" s="420"/>
      <c r="BR18" s="420"/>
      <c r="BS18" s="420"/>
      <c r="BT18" s="420"/>
      <c r="BU18" s="421"/>
      <c r="BV18" s="419">
        <v>2825862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5026452</v>
      </c>
      <c r="BO19" s="420"/>
      <c r="BP19" s="420"/>
      <c r="BQ19" s="420"/>
      <c r="BR19" s="420"/>
      <c r="BS19" s="420"/>
      <c r="BT19" s="420"/>
      <c r="BU19" s="421"/>
      <c r="BV19" s="419">
        <v>5063403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2819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3380331</v>
      </c>
      <c r="BO22" s="449"/>
      <c r="BP22" s="449"/>
      <c r="BQ22" s="449"/>
      <c r="BR22" s="449"/>
      <c r="BS22" s="449"/>
      <c r="BT22" s="449"/>
      <c r="BU22" s="450"/>
      <c r="BV22" s="448">
        <v>3395888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2915368</v>
      </c>
      <c r="BO23" s="420"/>
      <c r="BP23" s="420"/>
      <c r="BQ23" s="420"/>
      <c r="BR23" s="420"/>
      <c r="BS23" s="420"/>
      <c r="BT23" s="420"/>
      <c r="BU23" s="421"/>
      <c r="BV23" s="419">
        <v>2867999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6910</v>
      </c>
      <c r="R24" s="373"/>
      <c r="S24" s="373"/>
      <c r="T24" s="373"/>
      <c r="U24" s="373"/>
      <c r="V24" s="374"/>
      <c r="W24" s="462"/>
      <c r="X24" s="399"/>
      <c r="Y24" s="400"/>
      <c r="Z24" s="375" t="s">
        <v>162</v>
      </c>
      <c r="AA24" s="376"/>
      <c r="AB24" s="376"/>
      <c r="AC24" s="376"/>
      <c r="AD24" s="376"/>
      <c r="AE24" s="376"/>
      <c r="AF24" s="376"/>
      <c r="AG24" s="377"/>
      <c r="AH24" s="372">
        <v>88</v>
      </c>
      <c r="AI24" s="373"/>
      <c r="AJ24" s="373"/>
      <c r="AK24" s="373"/>
      <c r="AL24" s="374"/>
      <c r="AM24" s="372">
        <v>264264</v>
      </c>
      <c r="AN24" s="373"/>
      <c r="AO24" s="373"/>
      <c r="AP24" s="373"/>
      <c r="AQ24" s="373"/>
      <c r="AR24" s="374"/>
      <c r="AS24" s="372">
        <v>3003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3249610</v>
      </c>
      <c r="BO24" s="420"/>
      <c r="BP24" s="420"/>
      <c r="BQ24" s="420"/>
      <c r="BR24" s="420"/>
      <c r="BS24" s="420"/>
      <c r="BT24" s="420"/>
      <c r="BU24" s="421"/>
      <c r="BV24" s="419">
        <v>3188946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t="s">
        <v>122</v>
      </c>
      <c r="M25" s="373"/>
      <c r="N25" s="373"/>
      <c r="O25" s="373"/>
      <c r="P25" s="374"/>
      <c r="Q25" s="372" t="s">
        <v>122</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5540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171</v>
      </c>
      <c r="F27" s="376"/>
      <c r="G27" s="376"/>
      <c r="H27" s="376"/>
      <c r="I27" s="376"/>
      <c r="J27" s="376"/>
      <c r="K27" s="377"/>
      <c r="L27" s="372">
        <v>1</v>
      </c>
      <c r="M27" s="373"/>
      <c r="N27" s="373"/>
      <c r="O27" s="373"/>
      <c r="P27" s="374"/>
      <c r="Q27" s="372">
        <v>2200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174496</v>
      </c>
      <c r="BO27" s="454"/>
      <c r="BP27" s="454"/>
      <c r="BQ27" s="454"/>
      <c r="BR27" s="454"/>
      <c r="BS27" s="454"/>
      <c r="BT27" s="454"/>
      <c r="BU27" s="455"/>
      <c r="BV27" s="453">
        <v>174496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1760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2300232</v>
      </c>
      <c r="BO28" s="449"/>
      <c r="BP28" s="449"/>
      <c r="BQ28" s="449"/>
      <c r="BR28" s="449"/>
      <c r="BS28" s="449"/>
      <c r="BT28" s="449"/>
      <c r="BU28" s="450"/>
      <c r="BV28" s="448">
        <v>2299049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10</v>
      </c>
      <c r="M29" s="373"/>
      <c r="N29" s="373"/>
      <c r="O29" s="373"/>
      <c r="P29" s="374"/>
      <c r="Q29" s="372">
        <v>1580</v>
      </c>
      <c r="R29" s="373"/>
      <c r="S29" s="373"/>
      <c r="T29" s="373"/>
      <c r="U29" s="373"/>
      <c r="V29" s="374"/>
      <c r="W29" s="463"/>
      <c r="X29" s="464"/>
      <c r="Y29" s="465"/>
      <c r="Z29" s="375" t="s">
        <v>178</v>
      </c>
      <c r="AA29" s="376"/>
      <c r="AB29" s="376"/>
      <c r="AC29" s="376"/>
      <c r="AD29" s="376"/>
      <c r="AE29" s="376"/>
      <c r="AF29" s="376"/>
      <c r="AG29" s="377"/>
      <c r="AH29" s="372">
        <v>88</v>
      </c>
      <c r="AI29" s="373"/>
      <c r="AJ29" s="373"/>
      <c r="AK29" s="373"/>
      <c r="AL29" s="374"/>
      <c r="AM29" s="372">
        <v>264264</v>
      </c>
      <c r="AN29" s="373"/>
      <c r="AO29" s="373"/>
      <c r="AP29" s="373"/>
      <c r="AQ29" s="373"/>
      <c r="AR29" s="374"/>
      <c r="AS29" s="372">
        <v>3003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735247</v>
      </c>
      <c r="BO29" s="420"/>
      <c r="BP29" s="420"/>
      <c r="BQ29" s="420"/>
      <c r="BR29" s="420"/>
      <c r="BS29" s="420"/>
      <c r="BT29" s="420"/>
      <c r="BU29" s="421"/>
      <c r="BV29" s="419">
        <v>735241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5027380</v>
      </c>
      <c r="BO30" s="454"/>
      <c r="BP30" s="454"/>
      <c r="BQ30" s="454"/>
      <c r="BR30" s="454"/>
      <c r="BS30" s="454"/>
      <c r="BT30" s="454"/>
      <c r="BU30" s="455"/>
      <c r="BV30" s="453">
        <v>4657600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峡南広域行政組合（一般会計）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峡南広域行政組合（情報センター特別会計）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峡南広域行政組合（ふるさと市町村圏特別会計）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指定居宅サービス特別会計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峡南広域行政組合（介護保険特別会計）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山梨県後期高齢医療広域連合（一般会計）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山梨県後期高齢医療広域連合（後期高齢者医療特別会計）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山梨県市町村総合事務組合（一般会計）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山梨県市町村総合事務組合（電子化事業及び会館管理・研修事業特別会計）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山梨県市町村総合事務組合（一般廃棄物最終処分場事業特別会計）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山梨県市町村総合事務組合（入札参加資格審査事業費特別会計）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RREovUPdAnKwXmeCftFBfzAMurZ9K7Z6uzVe4otLN5jnCZbBORZXD5wiLACeVAKsilGoaHrCtj1n4iJrM7Zrzw==" saltValue="H7OD669q6XP7uoGQ22D7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889368</v>
      </c>
      <c r="S5" s="674"/>
      <c r="T5" s="674"/>
      <c r="U5" s="674"/>
      <c r="V5" s="674"/>
      <c r="W5" s="674"/>
      <c r="X5" s="674"/>
      <c r="Y5" s="702"/>
      <c r="Z5" s="715">
        <v>13.9</v>
      </c>
      <c r="AA5" s="715"/>
      <c r="AB5" s="715"/>
      <c r="AC5" s="715"/>
      <c r="AD5" s="716">
        <v>889368</v>
      </c>
      <c r="AE5" s="716"/>
      <c r="AF5" s="716"/>
      <c r="AG5" s="716"/>
      <c r="AH5" s="716"/>
      <c r="AI5" s="716"/>
      <c r="AJ5" s="716"/>
      <c r="AK5" s="716"/>
      <c r="AL5" s="703">
        <v>22.9</v>
      </c>
      <c r="AM5" s="685"/>
      <c r="AN5" s="685"/>
      <c r="AO5" s="704"/>
      <c r="AP5" s="676" t="s">
        <v>217</v>
      </c>
      <c r="AQ5" s="677"/>
      <c r="AR5" s="677"/>
      <c r="AS5" s="677"/>
      <c r="AT5" s="677"/>
      <c r="AU5" s="677"/>
      <c r="AV5" s="677"/>
      <c r="AW5" s="677"/>
      <c r="AX5" s="677"/>
      <c r="AY5" s="677"/>
      <c r="AZ5" s="677"/>
      <c r="BA5" s="677"/>
      <c r="BB5" s="677"/>
      <c r="BC5" s="677"/>
      <c r="BD5" s="677"/>
      <c r="BE5" s="677"/>
      <c r="BF5" s="678"/>
      <c r="BG5" s="621">
        <v>878308</v>
      </c>
      <c r="BH5" s="622"/>
      <c r="BI5" s="622"/>
      <c r="BJ5" s="622"/>
      <c r="BK5" s="622"/>
      <c r="BL5" s="622"/>
      <c r="BM5" s="622"/>
      <c r="BN5" s="623"/>
      <c r="BO5" s="659">
        <v>98.8</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18" t="s">
        <v>221</v>
      </c>
      <c r="C6" s="619"/>
      <c r="D6" s="619"/>
      <c r="E6" s="619"/>
      <c r="F6" s="619"/>
      <c r="G6" s="619"/>
      <c r="H6" s="619"/>
      <c r="I6" s="619"/>
      <c r="J6" s="619"/>
      <c r="K6" s="619"/>
      <c r="L6" s="619"/>
      <c r="M6" s="619"/>
      <c r="N6" s="619"/>
      <c r="O6" s="619"/>
      <c r="P6" s="619"/>
      <c r="Q6" s="620"/>
      <c r="R6" s="621">
        <v>93136</v>
      </c>
      <c r="S6" s="622"/>
      <c r="T6" s="622"/>
      <c r="U6" s="622"/>
      <c r="V6" s="622"/>
      <c r="W6" s="622"/>
      <c r="X6" s="622"/>
      <c r="Y6" s="623"/>
      <c r="Z6" s="659">
        <v>1.5</v>
      </c>
      <c r="AA6" s="659"/>
      <c r="AB6" s="659"/>
      <c r="AC6" s="659"/>
      <c r="AD6" s="660">
        <v>93136</v>
      </c>
      <c r="AE6" s="660"/>
      <c r="AF6" s="660"/>
      <c r="AG6" s="660"/>
      <c r="AH6" s="660"/>
      <c r="AI6" s="660"/>
      <c r="AJ6" s="660"/>
      <c r="AK6" s="660"/>
      <c r="AL6" s="624">
        <v>2.4</v>
      </c>
      <c r="AM6" s="625"/>
      <c r="AN6" s="625"/>
      <c r="AO6" s="661"/>
      <c r="AP6" s="618" t="s">
        <v>222</v>
      </c>
      <c r="AQ6" s="619"/>
      <c r="AR6" s="619"/>
      <c r="AS6" s="619"/>
      <c r="AT6" s="619"/>
      <c r="AU6" s="619"/>
      <c r="AV6" s="619"/>
      <c r="AW6" s="619"/>
      <c r="AX6" s="619"/>
      <c r="AY6" s="619"/>
      <c r="AZ6" s="619"/>
      <c r="BA6" s="619"/>
      <c r="BB6" s="619"/>
      <c r="BC6" s="619"/>
      <c r="BD6" s="619"/>
      <c r="BE6" s="619"/>
      <c r="BF6" s="620"/>
      <c r="BG6" s="621">
        <v>878308</v>
      </c>
      <c r="BH6" s="622"/>
      <c r="BI6" s="622"/>
      <c r="BJ6" s="622"/>
      <c r="BK6" s="622"/>
      <c r="BL6" s="622"/>
      <c r="BM6" s="622"/>
      <c r="BN6" s="623"/>
      <c r="BO6" s="659">
        <v>98.8</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61110</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61110</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257</v>
      </c>
      <c r="S7" s="622"/>
      <c r="T7" s="622"/>
      <c r="U7" s="622"/>
      <c r="V7" s="622"/>
      <c r="W7" s="622"/>
      <c r="X7" s="622"/>
      <c r="Y7" s="623"/>
      <c r="Z7" s="659">
        <v>0</v>
      </c>
      <c r="AA7" s="659"/>
      <c r="AB7" s="659"/>
      <c r="AC7" s="659"/>
      <c r="AD7" s="660">
        <v>257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326563</v>
      </c>
      <c r="BH7" s="622"/>
      <c r="BI7" s="622"/>
      <c r="BJ7" s="622"/>
      <c r="BK7" s="622"/>
      <c r="BL7" s="622"/>
      <c r="BM7" s="622"/>
      <c r="BN7" s="623"/>
      <c r="BO7" s="659">
        <v>36.700000000000003</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1417714</v>
      </c>
      <c r="CS7" s="622"/>
      <c r="CT7" s="622"/>
      <c r="CU7" s="622"/>
      <c r="CV7" s="622"/>
      <c r="CW7" s="622"/>
      <c r="CX7" s="622"/>
      <c r="CY7" s="623"/>
      <c r="CZ7" s="659">
        <v>25.3</v>
      </c>
      <c r="DA7" s="659"/>
      <c r="DB7" s="659"/>
      <c r="DC7" s="659"/>
      <c r="DD7" s="627">
        <v>374014</v>
      </c>
      <c r="DE7" s="622"/>
      <c r="DF7" s="622"/>
      <c r="DG7" s="622"/>
      <c r="DH7" s="622"/>
      <c r="DI7" s="622"/>
      <c r="DJ7" s="622"/>
      <c r="DK7" s="622"/>
      <c r="DL7" s="622"/>
      <c r="DM7" s="622"/>
      <c r="DN7" s="622"/>
      <c r="DO7" s="622"/>
      <c r="DP7" s="623"/>
      <c r="DQ7" s="627">
        <v>1127273</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4535</v>
      </c>
      <c r="S8" s="622"/>
      <c r="T8" s="622"/>
      <c r="U8" s="622"/>
      <c r="V8" s="622"/>
      <c r="W8" s="622"/>
      <c r="X8" s="622"/>
      <c r="Y8" s="623"/>
      <c r="Z8" s="659">
        <v>0.1</v>
      </c>
      <c r="AA8" s="659"/>
      <c r="AB8" s="659"/>
      <c r="AC8" s="659"/>
      <c r="AD8" s="660">
        <v>4535</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13107</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1224901</v>
      </c>
      <c r="CS8" s="622"/>
      <c r="CT8" s="622"/>
      <c r="CU8" s="622"/>
      <c r="CV8" s="622"/>
      <c r="CW8" s="622"/>
      <c r="CX8" s="622"/>
      <c r="CY8" s="623"/>
      <c r="CZ8" s="659">
        <v>21.9</v>
      </c>
      <c r="DA8" s="659"/>
      <c r="DB8" s="659"/>
      <c r="DC8" s="659"/>
      <c r="DD8" s="627">
        <v>4136</v>
      </c>
      <c r="DE8" s="622"/>
      <c r="DF8" s="622"/>
      <c r="DG8" s="622"/>
      <c r="DH8" s="622"/>
      <c r="DI8" s="622"/>
      <c r="DJ8" s="622"/>
      <c r="DK8" s="622"/>
      <c r="DL8" s="622"/>
      <c r="DM8" s="622"/>
      <c r="DN8" s="622"/>
      <c r="DO8" s="622"/>
      <c r="DP8" s="623"/>
      <c r="DQ8" s="627">
        <v>831970</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5210</v>
      </c>
      <c r="S9" s="622"/>
      <c r="T9" s="622"/>
      <c r="U9" s="622"/>
      <c r="V9" s="622"/>
      <c r="W9" s="622"/>
      <c r="X9" s="622"/>
      <c r="Y9" s="623"/>
      <c r="Z9" s="659">
        <v>0.1</v>
      </c>
      <c r="AA9" s="659"/>
      <c r="AB9" s="659"/>
      <c r="AC9" s="659"/>
      <c r="AD9" s="660">
        <v>5210</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283271</v>
      </c>
      <c r="BH9" s="622"/>
      <c r="BI9" s="622"/>
      <c r="BJ9" s="622"/>
      <c r="BK9" s="622"/>
      <c r="BL9" s="622"/>
      <c r="BM9" s="622"/>
      <c r="BN9" s="623"/>
      <c r="BO9" s="659">
        <v>31.9</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672705</v>
      </c>
      <c r="CS9" s="622"/>
      <c r="CT9" s="622"/>
      <c r="CU9" s="622"/>
      <c r="CV9" s="622"/>
      <c r="CW9" s="622"/>
      <c r="CX9" s="622"/>
      <c r="CY9" s="623"/>
      <c r="CZ9" s="659">
        <v>12</v>
      </c>
      <c r="DA9" s="659"/>
      <c r="DB9" s="659"/>
      <c r="DC9" s="659"/>
      <c r="DD9" s="627">
        <v>11363</v>
      </c>
      <c r="DE9" s="622"/>
      <c r="DF9" s="622"/>
      <c r="DG9" s="622"/>
      <c r="DH9" s="622"/>
      <c r="DI9" s="622"/>
      <c r="DJ9" s="622"/>
      <c r="DK9" s="622"/>
      <c r="DL9" s="622"/>
      <c r="DM9" s="622"/>
      <c r="DN9" s="622"/>
      <c r="DO9" s="622"/>
      <c r="DP9" s="623"/>
      <c r="DQ9" s="627">
        <v>602228</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17344</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2435</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2435</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177899</v>
      </c>
      <c r="S11" s="622"/>
      <c r="T11" s="622"/>
      <c r="U11" s="622"/>
      <c r="V11" s="622"/>
      <c r="W11" s="622"/>
      <c r="X11" s="622"/>
      <c r="Y11" s="623"/>
      <c r="Z11" s="624">
        <v>2.8</v>
      </c>
      <c r="AA11" s="625"/>
      <c r="AB11" s="625"/>
      <c r="AC11" s="626"/>
      <c r="AD11" s="627">
        <v>177899</v>
      </c>
      <c r="AE11" s="622"/>
      <c r="AF11" s="622"/>
      <c r="AG11" s="622"/>
      <c r="AH11" s="622"/>
      <c r="AI11" s="622"/>
      <c r="AJ11" s="622"/>
      <c r="AK11" s="623"/>
      <c r="AL11" s="624">
        <v>4.5999999999999996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12841</v>
      </c>
      <c r="BH11" s="622"/>
      <c r="BI11" s="622"/>
      <c r="BJ11" s="622"/>
      <c r="BK11" s="622"/>
      <c r="BL11" s="622"/>
      <c r="BM11" s="622"/>
      <c r="BN11" s="623"/>
      <c r="BO11" s="659">
        <v>1.4</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246526</v>
      </c>
      <c r="CS11" s="622"/>
      <c r="CT11" s="622"/>
      <c r="CU11" s="622"/>
      <c r="CV11" s="622"/>
      <c r="CW11" s="622"/>
      <c r="CX11" s="622"/>
      <c r="CY11" s="623"/>
      <c r="CZ11" s="659">
        <v>4.4000000000000004</v>
      </c>
      <c r="DA11" s="659"/>
      <c r="DB11" s="659"/>
      <c r="DC11" s="659"/>
      <c r="DD11" s="627">
        <v>154192</v>
      </c>
      <c r="DE11" s="622"/>
      <c r="DF11" s="622"/>
      <c r="DG11" s="622"/>
      <c r="DH11" s="622"/>
      <c r="DI11" s="622"/>
      <c r="DJ11" s="622"/>
      <c r="DK11" s="622"/>
      <c r="DL11" s="622"/>
      <c r="DM11" s="622"/>
      <c r="DN11" s="622"/>
      <c r="DO11" s="622"/>
      <c r="DP11" s="623"/>
      <c r="DQ11" s="627">
        <v>126421</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31775</v>
      </c>
      <c r="S12" s="622"/>
      <c r="T12" s="622"/>
      <c r="U12" s="622"/>
      <c r="V12" s="622"/>
      <c r="W12" s="622"/>
      <c r="X12" s="622"/>
      <c r="Y12" s="623"/>
      <c r="Z12" s="659">
        <v>0.5</v>
      </c>
      <c r="AA12" s="659"/>
      <c r="AB12" s="659"/>
      <c r="AC12" s="659"/>
      <c r="AD12" s="660">
        <v>31775</v>
      </c>
      <c r="AE12" s="660"/>
      <c r="AF12" s="660"/>
      <c r="AG12" s="660"/>
      <c r="AH12" s="660"/>
      <c r="AI12" s="660"/>
      <c r="AJ12" s="660"/>
      <c r="AK12" s="660"/>
      <c r="AL12" s="624">
        <v>0.8</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475256</v>
      </c>
      <c r="BH12" s="622"/>
      <c r="BI12" s="622"/>
      <c r="BJ12" s="622"/>
      <c r="BK12" s="622"/>
      <c r="BL12" s="622"/>
      <c r="BM12" s="622"/>
      <c r="BN12" s="623"/>
      <c r="BO12" s="659">
        <v>53.4</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162567</v>
      </c>
      <c r="CS12" s="622"/>
      <c r="CT12" s="622"/>
      <c r="CU12" s="622"/>
      <c r="CV12" s="622"/>
      <c r="CW12" s="622"/>
      <c r="CX12" s="622"/>
      <c r="CY12" s="623"/>
      <c r="CZ12" s="659">
        <v>2.9</v>
      </c>
      <c r="DA12" s="659"/>
      <c r="DB12" s="659"/>
      <c r="DC12" s="659"/>
      <c r="DD12" s="627">
        <v>14690</v>
      </c>
      <c r="DE12" s="622"/>
      <c r="DF12" s="622"/>
      <c r="DG12" s="622"/>
      <c r="DH12" s="622"/>
      <c r="DI12" s="622"/>
      <c r="DJ12" s="622"/>
      <c r="DK12" s="622"/>
      <c r="DL12" s="622"/>
      <c r="DM12" s="622"/>
      <c r="DN12" s="622"/>
      <c r="DO12" s="622"/>
      <c r="DP12" s="623"/>
      <c r="DQ12" s="627">
        <v>123465</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468878</v>
      </c>
      <c r="BH13" s="622"/>
      <c r="BI13" s="622"/>
      <c r="BJ13" s="622"/>
      <c r="BK13" s="622"/>
      <c r="BL13" s="622"/>
      <c r="BM13" s="622"/>
      <c r="BN13" s="623"/>
      <c r="BO13" s="659">
        <v>52.7</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417094</v>
      </c>
      <c r="CS13" s="622"/>
      <c r="CT13" s="622"/>
      <c r="CU13" s="622"/>
      <c r="CV13" s="622"/>
      <c r="CW13" s="622"/>
      <c r="CX13" s="622"/>
      <c r="CY13" s="623"/>
      <c r="CZ13" s="659">
        <v>7.4</v>
      </c>
      <c r="DA13" s="659"/>
      <c r="DB13" s="659"/>
      <c r="DC13" s="659"/>
      <c r="DD13" s="627">
        <v>373986</v>
      </c>
      <c r="DE13" s="622"/>
      <c r="DF13" s="622"/>
      <c r="DG13" s="622"/>
      <c r="DH13" s="622"/>
      <c r="DI13" s="622"/>
      <c r="DJ13" s="622"/>
      <c r="DK13" s="622"/>
      <c r="DL13" s="622"/>
      <c r="DM13" s="622"/>
      <c r="DN13" s="622"/>
      <c r="DO13" s="622"/>
      <c r="DP13" s="623"/>
      <c r="DQ13" s="627">
        <v>162212</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360</v>
      </c>
      <c r="S14" s="622"/>
      <c r="T14" s="622"/>
      <c r="U14" s="622"/>
      <c r="V14" s="622"/>
      <c r="W14" s="622"/>
      <c r="X14" s="622"/>
      <c r="Y14" s="623"/>
      <c r="Z14" s="659">
        <v>0</v>
      </c>
      <c r="AA14" s="659"/>
      <c r="AB14" s="659"/>
      <c r="AC14" s="659"/>
      <c r="AD14" s="660">
        <v>360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32745</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261757</v>
      </c>
      <c r="CS14" s="622"/>
      <c r="CT14" s="622"/>
      <c r="CU14" s="622"/>
      <c r="CV14" s="622"/>
      <c r="CW14" s="622"/>
      <c r="CX14" s="622"/>
      <c r="CY14" s="623"/>
      <c r="CZ14" s="659">
        <v>4.7</v>
      </c>
      <c r="DA14" s="659"/>
      <c r="DB14" s="659"/>
      <c r="DC14" s="659"/>
      <c r="DD14" s="627">
        <v>11263</v>
      </c>
      <c r="DE14" s="622"/>
      <c r="DF14" s="622"/>
      <c r="DG14" s="622"/>
      <c r="DH14" s="622"/>
      <c r="DI14" s="622"/>
      <c r="DJ14" s="622"/>
      <c r="DK14" s="622"/>
      <c r="DL14" s="622"/>
      <c r="DM14" s="622"/>
      <c r="DN14" s="622"/>
      <c r="DO14" s="622"/>
      <c r="DP14" s="623"/>
      <c r="DQ14" s="627">
        <v>242337</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43744</v>
      </c>
      <c r="BH15" s="622"/>
      <c r="BI15" s="622"/>
      <c r="BJ15" s="622"/>
      <c r="BK15" s="622"/>
      <c r="BL15" s="622"/>
      <c r="BM15" s="622"/>
      <c r="BN15" s="623"/>
      <c r="BO15" s="659">
        <v>4.9000000000000004</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603729</v>
      </c>
      <c r="CS15" s="622"/>
      <c r="CT15" s="622"/>
      <c r="CU15" s="622"/>
      <c r="CV15" s="622"/>
      <c r="CW15" s="622"/>
      <c r="CX15" s="622"/>
      <c r="CY15" s="623"/>
      <c r="CZ15" s="659">
        <v>10.8</v>
      </c>
      <c r="DA15" s="659"/>
      <c r="DB15" s="659"/>
      <c r="DC15" s="659"/>
      <c r="DD15" s="627">
        <v>98251</v>
      </c>
      <c r="DE15" s="622"/>
      <c r="DF15" s="622"/>
      <c r="DG15" s="622"/>
      <c r="DH15" s="622"/>
      <c r="DI15" s="622"/>
      <c r="DJ15" s="622"/>
      <c r="DK15" s="622"/>
      <c r="DL15" s="622"/>
      <c r="DM15" s="622"/>
      <c r="DN15" s="622"/>
      <c r="DO15" s="622"/>
      <c r="DP15" s="623"/>
      <c r="DQ15" s="627">
        <v>465144</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5929</v>
      </c>
      <c r="S16" s="622"/>
      <c r="T16" s="622"/>
      <c r="U16" s="622"/>
      <c r="V16" s="622"/>
      <c r="W16" s="622"/>
      <c r="X16" s="622"/>
      <c r="Y16" s="623"/>
      <c r="Z16" s="659">
        <v>0.1</v>
      </c>
      <c r="AA16" s="659"/>
      <c r="AB16" s="659"/>
      <c r="AC16" s="659"/>
      <c r="AD16" s="660">
        <v>5929</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45994</v>
      </c>
      <c r="CS16" s="622"/>
      <c r="CT16" s="622"/>
      <c r="CU16" s="622"/>
      <c r="CV16" s="622"/>
      <c r="CW16" s="622"/>
      <c r="CX16" s="622"/>
      <c r="CY16" s="623"/>
      <c r="CZ16" s="659">
        <v>0.8</v>
      </c>
      <c r="DA16" s="659"/>
      <c r="DB16" s="659"/>
      <c r="DC16" s="659"/>
      <c r="DD16" s="627" t="s">
        <v>122</v>
      </c>
      <c r="DE16" s="622"/>
      <c r="DF16" s="622"/>
      <c r="DG16" s="622"/>
      <c r="DH16" s="622"/>
      <c r="DI16" s="622"/>
      <c r="DJ16" s="622"/>
      <c r="DK16" s="622"/>
      <c r="DL16" s="622"/>
      <c r="DM16" s="622"/>
      <c r="DN16" s="622"/>
      <c r="DO16" s="622"/>
      <c r="DP16" s="623"/>
      <c r="DQ16" s="627">
        <v>1125</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15206</v>
      </c>
      <c r="S17" s="622"/>
      <c r="T17" s="622"/>
      <c r="U17" s="622"/>
      <c r="V17" s="622"/>
      <c r="W17" s="622"/>
      <c r="X17" s="622"/>
      <c r="Y17" s="623"/>
      <c r="Z17" s="659">
        <v>0.2</v>
      </c>
      <c r="AA17" s="659"/>
      <c r="AB17" s="659"/>
      <c r="AC17" s="659"/>
      <c r="AD17" s="660">
        <v>15206</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486403</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486403</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3680</v>
      </c>
      <c r="S18" s="622"/>
      <c r="T18" s="622"/>
      <c r="U18" s="622"/>
      <c r="V18" s="622"/>
      <c r="W18" s="622"/>
      <c r="X18" s="622"/>
      <c r="Y18" s="623"/>
      <c r="Z18" s="659">
        <v>0.1</v>
      </c>
      <c r="AA18" s="659"/>
      <c r="AB18" s="659"/>
      <c r="AC18" s="659"/>
      <c r="AD18" s="660">
        <v>3680</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3680</v>
      </c>
      <c r="S19" s="622"/>
      <c r="T19" s="622"/>
      <c r="U19" s="622"/>
      <c r="V19" s="622"/>
      <c r="W19" s="622"/>
      <c r="X19" s="622"/>
      <c r="Y19" s="623"/>
      <c r="Z19" s="659">
        <v>0.1</v>
      </c>
      <c r="AA19" s="659"/>
      <c r="AB19" s="659"/>
      <c r="AC19" s="659"/>
      <c r="AD19" s="660">
        <v>3680</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11060</v>
      </c>
      <c r="BH19" s="622"/>
      <c r="BI19" s="622"/>
      <c r="BJ19" s="622"/>
      <c r="BK19" s="622"/>
      <c r="BL19" s="622"/>
      <c r="BM19" s="622"/>
      <c r="BN19" s="623"/>
      <c r="BO19" s="659">
        <v>1.2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11060</v>
      </c>
      <c r="BH20" s="622"/>
      <c r="BI20" s="622"/>
      <c r="BJ20" s="622"/>
      <c r="BK20" s="622"/>
      <c r="BL20" s="622"/>
      <c r="BM20" s="622"/>
      <c r="BN20" s="623"/>
      <c r="BO20" s="659">
        <v>1.2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5602935</v>
      </c>
      <c r="CS20" s="622"/>
      <c r="CT20" s="622"/>
      <c r="CU20" s="622"/>
      <c r="CV20" s="622"/>
      <c r="CW20" s="622"/>
      <c r="CX20" s="622"/>
      <c r="CY20" s="623"/>
      <c r="CZ20" s="659">
        <v>100</v>
      </c>
      <c r="DA20" s="659"/>
      <c r="DB20" s="659"/>
      <c r="DC20" s="659"/>
      <c r="DD20" s="627">
        <v>1041895</v>
      </c>
      <c r="DE20" s="622"/>
      <c r="DF20" s="622"/>
      <c r="DG20" s="622"/>
      <c r="DH20" s="622"/>
      <c r="DI20" s="622"/>
      <c r="DJ20" s="622"/>
      <c r="DK20" s="622"/>
      <c r="DL20" s="622"/>
      <c r="DM20" s="622"/>
      <c r="DN20" s="622"/>
      <c r="DO20" s="622"/>
      <c r="DP20" s="623"/>
      <c r="DQ20" s="627">
        <v>4232123</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2996943</v>
      </c>
      <c r="S21" s="622"/>
      <c r="T21" s="622"/>
      <c r="U21" s="622"/>
      <c r="V21" s="622"/>
      <c r="W21" s="622"/>
      <c r="X21" s="622"/>
      <c r="Y21" s="623"/>
      <c r="Z21" s="659">
        <v>46.8</v>
      </c>
      <c r="AA21" s="659"/>
      <c r="AB21" s="659"/>
      <c r="AC21" s="659"/>
      <c r="AD21" s="660">
        <v>2632671</v>
      </c>
      <c r="AE21" s="660"/>
      <c r="AF21" s="660"/>
      <c r="AG21" s="660"/>
      <c r="AH21" s="660"/>
      <c r="AI21" s="660"/>
      <c r="AJ21" s="660"/>
      <c r="AK21" s="660"/>
      <c r="AL21" s="624">
        <v>67.7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11060</v>
      </c>
      <c r="BH21" s="622"/>
      <c r="BI21" s="622"/>
      <c r="BJ21" s="622"/>
      <c r="BK21" s="622"/>
      <c r="BL21" s="622"/>
      <c r="BM21" s="622"/>
      <c r="BN21" s="623"/>
      <c r="BO21" s="659">
        <v>1.2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2632671</v>
      </c>
      <c r="S22" s="622"/>
      <c r="T22" s="622"/>
      <c r="U22" s="622"/>
      <c r="V22" s="622"/>
      <c r="W22" s="622"/>
      <c r="X22" s="622"/>
      <c r="Y22" s="623"/>
      <c r="Z22" s="659">
        <v>41.2</v>
      </c>
      <c r="AA22" s="659"/>
      <c r="AB22" s="659"/>
      <c r="AC22" s="659"/>
      <c r="AD22" s="660">
        <v>2632671</v>
      </c>
      <c r="AE22" s="660"/>
      <c r="AF22" s="660"/>
      <c r="AG22" s="660"/>
      <c r="AH22" s="660"/>
      <c r="AI22" s="660"/>
      <c r="AJ22" s="660"/>
      <c r="AK22" s="660"/>
      <c r="AL22" s="624">
        <v>67.7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271</v>
      </c>
      <c r="C23" s="619"/>
      <c r="D23" s="619"/>
      <c r="E23" s="619"/>
      <c r="F23" s="619"/>
      <c r="G23" s="619"/>
      <c r="H23" s="619"/>
      <c r="I23" s="619"/>
      <c r="J23" s="619"/>
      <c r="K23" s="619"/>
      <c r="L23" s="619"/>
      <c r="M23" s="619"/>
      <c r="N23" s="619"/>
      <c r="O23" s="619"/>
      <c r="P23" s="619"/>
      <c r="Q23" s="620"/>
      <c r="R23" s="621">
        <v>364272</v>
      </c>
      <c r="S23" s="622"/>
      <c r="T23" s="622"/>
      <c r="U23" s="622"/>
      <c r="V23" s="622"/>
      <c r="W23" s="622"/>
      <c r="X23" s="622"/>
      <c r="Y23" s="623"/>
      <c r="Z23" s="659">
        <v>5.7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1887564</v>
      </c>
      <c r="CS24" s="674"/>
      <c r="CT24" s="674"/>
      <c r="CU24" s="674"/>
      <c r="CV24" s="674"/>
      <c r="CW24" s="674"/>
      <c r="CX24" s="674"/>
      <c r="CY24" s="702"/>
      <c r="CZ24" s="703">
        <v>33.700000000000003</v>
      </c>
      <c r="DA24" s="685"/>
      <c r="DB24" s="685"/>
      <c r="DC24" s="705"/>
      <c r="DD24" s="701">
        <v>1578749</v>
      </c>
      <c r="DE24" s="674"/>
      <c r="DF24" s="674"/>
      <c r="DG24" s="674"/>
      <c r="DH24" s="674"/>
      <c r="DI24" s="674"/>
      <c r="DJ24" s="674"/>
      <c r="DK24" s="702"/>
      <c r="DL24" s="701">
        <v>1513463</v>
      </c>
      <c r="DM24" s="674"/>
      <c r="DN24" s="674"/>
      <c r="DO24" s="674"/>
      <c r="DP24" s="674"/>
      <c r="DQ24" s="674"/>
      <c r="DR24" s="674"/>
      <c r="DS24" s="674"/>
      <c r="DT24" s="674"/>
      <c r="DU24" s="674"/>
      <c r="DV24" s="702"/>
      <c r="DW24" s="703">
        <v>38.9</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4224298</v>
      </c>
      <c r="S25" s="622"/>
      <c r="T25" s="622"/>
      <c r="U25" s="622"/>
      <c r="V25" s="622"/>
      <c r="W25" s="622"/>
      <c r="X25" s="622"/>
      <c r="Y25" s="623"/>
      <c r="Z25" s="659">
        <v>66</v>
      </c>
      <c r="AA25" s="659"/>
      <c r="AB25" s="659"/>
      <c r="AC25" s="659"/>
      <c r="AD25" s="660">
        <v>3860026</v>
      </c>
      <c r="AE25" s="660"/>
      <c r="AF25" s="660"/>
      <c r="AG25" s="660"/>
      <c r="AH25" s="660"/>
      <c r="AI25" s="660"/>
      <c r="AJ25" s="660"/>
      <c r="AK25" s="660"/>
      <c r="AL25" s="624">
        <v>99.3</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947469</v>
      </c>
      <c r="CS25" s="634"/>
      <c r="CT25" s="634"/>
      <c r="CU25" s="634"/>
      <c r="CV25" s="634"/>
      <c r="CW25" s="634"/>
      <c r="CX25" s="634"/>
      <c r="CY25" s="635"/>
      <c r="CZ25" s="624">
        <v>16.899999999999999</v>
      </c>
      <c r="DA25" s="636"/>
      <c r="DB25" s="636"/>
      <c r="DC25" s="637"/>
      <c r="DD25" s="627">
        <v>891245</v>
      </c>
      <c r="DE25" s="634"/>
      <c r="DF25" s="634"/>
      <c r="DG25" s="634"/>
      <c r="DH25" s="634"/>
      <c r="DI25" s="634"/>
      <c r="DJ25" s="634"/>
      <c r="DK25" s="635"/>
      <c r="DL25" s="627">
        <v>889063</v>
      </c>
      <c r="DM25" s="634"/>
      <c r="DN25" s="634"/>
      <c r="DO25" s="634"/>
      <c r="DP25" s="634"/>
      <c r="DQ25" s="634"/>
      <c r="DR25" s="634"/>
      <c r="DS25" s="634"/>
      <c r="DT25" s="634"/>
      <c r="DU25" s="634"/>
      <c r="DV25" s="635"/>
      <c r="DW25" s="624">
        <v>22.9</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785</v>
      </c>
      <c r="S26" s="622"/>
      <c r="T26" s="622"/>
      <c r="U26" s="622"/>
      <c r="V26" s="622"/>
      <c r="W26" s="622"/>
      <c r="X26" s="622"/>
      <c r="Y26" s="623"/>
      <c r="Z26" s="659">
        <v>0</v>
      </c>
      <c r="AA26" s="659"/>
      <c r="AB26" s="659"/>
      <c r="AC26" s="659"/>
      <c r="AD26" s="660">
        <v>785</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495914</v>
      </c>
      <c r="CS26" s="622"/>
      <c r="CT26" s="622"/>
      <c r="CU26" s="622"/>
      <c r="CV26" s="622"/>
      <c r="CW26" s="622"/>
      <c r="CX26" s="622"/>
      <c r="CY26" s="623"/>
      <c r="CZ26" s="624">
        <v>8.9</v>
      </c>
      <c r="DA26" s="636"/>
      <c r="DB26" s="636"/>
      <c r="DC26" s="637"/>
      <c r="DD26" s="627">
        <v>457042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10912</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889368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453692</v>
      </c>
      <c r="CS27" s="634"/>
      <c r="CT27" s="634"/>
      <c r="CU27" s="634"/>
      <c r="CV27" s="634"/>
      <c r="CW27" s="634"/>
      <c r="CX27" s="634"/>
      <c r="CY27" s="635"/>
      <c r="CZ27" s="624">
        <v>8.1</v>
      </c>
      <c r="DA27" s="636"/>
      <c r="DB27" s="636"/>
      <c r="DC27" s="637"/>
      <c r="DD27" s="627">
        <v>201101</v>
      </c>
      <c r="DE27" s="634"/>
      <c r="DF27" s="634"/>
      <c r="DG27" s="634"/>
      <c r="DH27" s="634"/>
      <c r="DI27" s="634"/>
      <c r="DJ27" s="634"/>
      <c r="DK27" s="635"/>
      <c r="DL27" s="627">
        <v>137997</v>
      </c>
      <c r="DM27" s="634"/>
      <c r="DN27" s="634"/>
      <c r="DO27" s="634"/>
      <c r="DP27" s="634"/>
      <c r="DQ27" s="634"/>
      <c r="DR27" s="634"/>
      <c r="DS27" s="634"/>
      <c r="DT27" s="634"/>
      <c r="DU27" s="634"/>
      <c r="DV27" s="635"/>
      <c r="DW27" s="624">
        <v>3.6</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51658</v>
      </c>
      <c r="S28" s="622"/>
      <c r="T28" s="622"/>
      <c r="U28" s="622"/>
      <c r="V28" s="622"/>
      <c r="W28" s="622"/>
      <c r="X28" s="622"/>
      <c r="Y28" s="623"/>
      <c r="Z28" s="659">
        <v>0.8</v>
      </c>
      <c r="AA28" s="659"/>
      <c r="AB28" s="659"/>
      <c r="AC28" s="659"/>
      <c r="AD28" s="660">
        <v>5830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486403</v>
      </c>
      <c r="CS28" s="622"/>
      <c r="CT28" s="622"/>
      <c r="CU28" s="622"/>
      <c r="CV28" s="622"/>
      <c r="CW28" s="622"/>
      <c r="CX28" s="622"/>
      <c r="CY28" s="623"/>
      <c r="CZ28" s="624">
        <v>8.6999999999999993</v>
      </c>
      <c r="DA28" s="636"/>
      <c r="DB28" s="636"/>
      <c r="DC28" s="637"/>
      <c r="DD28" s="627">
        <v>486403</v>
      </c>
      <c r="DE28" s="622"/>
      <c r="DF28" s="622"/>
      <c r="DG28" s="622"/>
      <c r="DH28" s="622"/>
      <c r="DI28" s="622"/>
      <c r="DJ28" s="622"/>
      <c r="DK28" s="623"/>
      <c r="DL28" s="627">
        <v>486403</v>
      </c>
      <c r="DM28" s="622"/>
      <c r="DN28" s="622"/>
      <c r="DO28" s="622"/>
      <c r="DP28" s="622"/>
      <c r="DQ28" s="622"/>
      <c r="DR28" s="622"/>
      <c r="DS28" s="622"/>
      <c r="DT28" s="622"/>
      <c r="DU28" s="622"/>
      <c r="DV28" s="623"/>
      <c r="DW28" s="624">
        <v>12.5</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16135</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486183</v>
      </c>
      <c r="CS29" s="634"/>
      <c r="CT29" s="634"/>
      <c r="CU29" s="634"/>
      <c r="CV29" s="634"/>
      <c r="CW29" s="634"/>
      <c r="CX29" s="634"/>
      <c r="CY29" s="635"/>
      <c r="CZ29" s="624">
        <v>8.6999999999999993</v>
      </c>
      <c r="DA29" s="636"/>
      <c r="DB29" s="636"/>
      <c r="DC29" s="637"/>
      <c r="DD29" s="627">
        <v>486183</v>
      </c>
      <c r="DE29" s="634"/>
      <c r="DF29" s="634"/>
      <c r="DG29" s="634"/>
      <c r="DH29" s="634"/>
      <c r="DI29" s="634"/>
      <c r="DJ29" s="634"/>
      <c r="DK29" s="635"/>
      <c r="DL29" s="627">
        <v>486183</v>
      </c>
      <c r="DM29" s="634"/>
      <c r="DN29" s="634"/>
      <c r="DO29" s="634"/>
      <c r="DP29" s="634"/>
      <c r="DQ29" s="634"/>
      <c r="DR29" s="634"/>
      <c r="DS29" s="634"/>
      <c r="DT29" s="634"/>
      <c r="DU29" s="634"/>
      <c r="DV29" s="635"/>
      <c r="DW29" s="624">
        <v>12.5</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442027</v>
      </c>
      <c r="S30" s="622"/>
      <c r="T30" s="622"/>
      <c r="U30" s="622"/>
      <c r="V30" s="622"/>
      <c r="W30" s="622"/>
      <c r="X30" s="622"/>
      <c r="Y30" s="623"/>
      <c r="Z30" s="659">
        <v>6.9</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476957</v>
      </c>
      <c r="CS30" s="622"/>
      <c r="CT30" s="622"/>
      <c r="CU30" s="622"/>
      <c r="CV30" s="622"/>
      <c r="CW30" s="622"/>
      <c r="CX30" s="622"/>
      <c r="CY30" s="623"/>
      <c r="CZ30" s="624">
        <v>8.5</v>
      </c>
      <c r="DA30" s="636"/>
      <c r="DB30" s="636"/>
      <c r="DC30" s="637"/>
      <c r="DD30" s="627">
        <v>476957</v>
      </c>
      <c r="DE30" s="622"/>
      <c r="DF30" s="622"/>
      <c r="DG30" s="622"/>
      <c r="DH30" s="622"/>
      <c r="DI30" s="622"/>
      <c r="DJ30" s="622"/>
      <c r="DK30" s="623"/>
      <c r="DL30" s="627">
        <v>476957</v>
      </c>
      <c r="DM30" s="622"/>
      <c r="DN30" s="622"/>
      <c r="DO30" s="622"/>
      <c r="DP30" s="622"/>
      <c r="DQ30" s="622"/>
      <c r="DR30" s="622"/>
      <c r="DS30" s="622"/>
      <c r="DT30" s="622"/>
      <c r="DU30" s="622"/>
      <c r="DV30" s="623"/>
      <c r="DW30" s="624">
        <v>12.3</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99.4</v>
      </c>
      <c r="BH31" s="684"/>
      <c r="BI31" s="684"/>
      <c r="BJ31" s="684"/>
      <c r="BK31" s="684"/>
      <c r="BL31" s="684"/>
      <c r="BM31" s="685">
        <v>97.9</v>
      </c>
      <c r="BN31" s="684"/>
      <c r="BO31" s="684"/>
      <c r="BP31" s="684"/>
      <c r="BQ31" s="686"/>
      <c r="BR31" s="683">
        <v>99.3</v>
      </c>
      <c r="BS31" s="684"/>
      <c r="BT31" s="684"/>
      <c r="BU31" s="684"/>
      <c r="BV31" s="684"/>
      <c r="BW31" s="684"/>
      <c r="BX31" s="685">
        <v>98.1</v>
      </c>
      <c r="BY31" s="684"/>
      <c r="BZ31" s="684"/>
      <c r="CA31" s="684"/>
      <c r="CB31" s="686"/>
      <c r="CD31" s="642"/>
      <c r="CE31" s="643"/>
      <c r="CF31" s="618" t="s">
        <v>301</v>
      </c>
      <c r="CG31" s="619"/>
      <c r="CH31" s="619"/>
      <c r="CI31" s="619"/>
      <c r="CJ31" s="619"/>
      <c r="CK31" s="619"/>
      <c r="CL31" s="619"/>
      <c r="CM31" s="619"/>
      <c r="CN31" s="619"/>
      <c r="CO31" s="619"/>
      <c r="CP31" s="619"/>
      <c r="CQ31" s="620"/>
      <c r="CR31" s="621">
        <v>9226</v>
      </c>
      <c r="CS31" s="634"/>
      <c r="CT31" s="634"/>
      <c r="CU31" s="634"/>
      <c r="CV31" s="634"/>
      <c r="CW31" s="634"/>
      <c r="CX31" s="634"/>
      <c r="CY31" s="635"/>
      <c r="CZ31" s="624">
        <v>0.2</v>
      </c>
      <c r="DA31" s="636"/>
      <c r="DB31" s="636"/>
      <c r="DC31" s="637"/>
      <c r="DD31" s="627">
        <v>9226</v>
      </c>
      <c r="DE31" s="634"/>
      <c r="DF31" s="634"/>
      <c r="DG31" s="634"/>
      <c r="DH31" s="634"/>
      <c r="DI31" s="634"/>
      <c r="DJ31" s="634"/>
      <c r="DK31" s="635"/>
      <c r="DL31" s="627">
        <v>9226</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206181</v>
      </c>
      <c r="S32" s="622"/>
      <c r="T32" s="622"/>
      <c r="U32" s="622"/>
      <c r="V32" s="622"/>
      <c r="W32" s="622"/>
      <c r="X32" s="622"/>
      <c r="Y32" s="623"/>
      <c r="Z32" s="659">
        <v>3.2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99.5</v>
      </c>
      <c r="BH32" s="634"/>
      <c r="BI32" s="634"/>
      <c r="BJ32" s="634"/>
      <c r="BK32" s="634"/>
      <c r="BL32" s="634"/>
      <c r="BM32" s="625">
        <v>98.3</v>
      </c>
      <c r="BN32" s="634"/>
      <c r="BO32" s="634"/>
      <c r="BP32" s="634"/>
      <c r="BQ32" s="657"/>
      <c r="BR32" s="692">
        <v>99</v>
      </c>
      <c r="BS32" s="634"/>
      <c r="BT32" s="634"/>
      <c r="BU32" s="634"/>
      <c r="BV32" s="634"/>
      <c r="BW32" s="634"/>
      <c r="BX32" s="625">
        <v>98.3</v>
      </c>
      <c r="BY32" s="634"/>
      <c r="BZ32" s="634"/>
      <c r="CA32" s="634"/>
      <c r="CB32" s="657"/>
      <c r="CD32" s="644"/>
      <c r="CE32" s="645"/>
      <c r="CF32" s="618" t="s">
        <v>305</v>
      </c>
      <c r="CG32" s="619"/>
      <c r="CH32" s="619"/>
      <c r="CI32" s="619"/>
      <c r="CJ32" s="619"/>
      <c r="CK32" s="619"/>
      <c r="CL32" s="619"/>
      <c r="CM32" s="619"/>
      <c r="CN32" s="619"/>
      <c r="CO32" s="619"/>
      <c r="CP32" s="619"/>
      <c r="CQ32" s="620"/>
      <c r="CR32" s="621">
        <v>220</v>
      </c>
      <c r="CS32" s="622"/>
      <c r="CT32" s="622"/>
      <c r="CU32" s="622"/>
      <c r="CV32" s="622"/>
      <c r="CW32" s="622"/>
      <c r="CX32" s="622"/>
      <c r="CY32" s="623"/>
      <c r="CZ32" s="624">
        <v>0</v>
      </c>
      <c r="DA32" s="636"/>
      <c r="DB32" s="636"/>
      <c r="DC32" s="637"/>
      <c r="DD32" s="627">
        <v>220</v>
      </c>
      <c r="DE32" s="622"/>
      <c r="DF32" s="622"/>
      <c r="DG32" s="622"/>
      <c r="DH32" s="622"/>
      <c r="DI32" s="622"/>
      <c r="DJ32" s="622"/>
      <c r="DK32" s="623"/>
      <c r="DL32" s="627">
        <v>220</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42846</v>
      </c>
      <c r="S33" s="622"/>
      <c r="T33" s="622"/>
      <c r="U33" s="622"/>
      <c r="V33" s="622"/>
      <c r="W33" s="622"/>
      <c r="X33" s="622"/>
      <c r="Y33" s="623"/>
      <c r="Z33" s="659">
        <v>0.7</v>
      </c>
      <c r="AA33" s="659"/>
      <c r="AB33" s="659"/>
      <c r="AC33" s="659"/>
      <c r="AD33" s="660">
        <v>16840</v>
      </c>
      <c r="AE33" s="660"/>
      <c r="AF33" s="660"/>
      <c r="AG33" s="660"/>
      <c r="AH33" s="660"/>
      <c r="AI33" s="660"/>
      <c r="AJ33" s="660"/>
      <c r="AK33" s="660"/>
      <c r="AL33" s="624">
        <v>0.4</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99.3</v>
      </c>
      <c r="BH33" s="606"/>
      <c r="BI33" s="606"/>
      <c r="BJ33" s="606"/>
      <c r="BK33" s="606"/>
      <c r="BL33" s="606"/>
      <c r="BM33" s="652">
        <v>97.4</v>
      </c>
      <c r="BN33" s="606"/>
      <c r="BO33" s="606"/>
      <c r="BP33" s="606"/>
      <c r="BQ33" s="669"/>
      <c r="BR33" s="682">
        <v>99.4</v>
      </c>
      <c r="BS33" s="606"/>
      <c r="BT33" s="606"/>
      <c r="BU33" s="606"/>
      <c r="BV33" s="606"/>
      <c r="BW33" s="606"/>
      <c r="BX33" s="652">
        <v>97.6</v>
      </c>
      <c r="BY33" s="606"/>
      <c r="BZ33" s="606"/>
      <c r="CA33" s="606"/>
      <c r="CB33" s="669"/>
      <c r="CD33" s="618" t="s">
        <v>308</v>
      </c>
      <c r="CE33" s="619"/>
      <c r="CF33" s="619"/>
      <c r="CG33" s="619"/>
      <c r="CH33" s="619"/>
      <c r="CI33" s="619"/>
      <c r="CJ33" s="619"/>
      <c r="CK33" s="619"/>
      <c r="CL33" s="619"/>
      <c r="CM33" s="619"/>
      <c r="CN33" s="619"/>
      <c r="CO33" s="619"/>
      <c r="CP33" s="619"/>
      <c r="CQ33" s="620"/>
      <c r="CR33" s="621">
        <v>2627482</v>
      </c>
      <c r="CS33" s="634"/>
      <c r="CT33" s="634"/>
      <c r="CU33" s="634"/>
      <c r="CV33" s="634"/>
      <c r="CW33" s="634"/>
      <c r="CX33" s="634"/>
      <c r="CY33" s="635"/>
      <c r="CZ33" s="624">
        <v>46.9</v>
      </c>
      <c r="DA33" s="636"/>
      <c r="DB33" s="636"/>
      <c r="DC33" s="637"/>
      <c r="DD33" s="627">
        <v>2258569</v>
      </c>
      <c r="DE33" s="634"/>
      <c r="DF33" s="634"/>
      <c r="DG33" s="634"/>
      <c r="DH33" s="634"/>
      <c r="DI33" s="634"/>
      <c r="DJ33" s="634"/>
      <c r="DK33" s="635"/>
      <c r="DL33" s="627">
        <v>1542714</v>
      </c>
      <c r="DM33" s="634"/>
      <c r="DN33" s="634"/>
      <c r="DO33" s="634"/>
      <c r="DP33" s="634"/>
      <c r="DQ33" s="634"/>
      <c r="DR33" s="634"/>
      <c r="DS33" s="634"/>
      <c r="DT33" s="634"/>
      <c r="DU33" s="634"/>
      <c r="DV33" s="635"/>
      <c r="DW33" s="624">
        <v>39.700000000000003</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11079</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692154</v>
      </c>
      <c r="CS34" s="622"/>
      <c r="CT34" s="622"/>
      <c r="CU34" s="622"/>
      <c r="CV34" s="622"/>
      <c r="CW34" s="622"/>
      <c r="CX34" s="622"/>
      <c r="CY34" s="623"/>
      <c r="CZ34" s="624">
        <v>12.4</v>
      </c>
      <c r="DA34" s="636"/>
      <c r="DB34" s="636"/>
      <c r="DC34" s="637"/>
      <c r="DD34" s="627">
        <v>516238</v>
      </c>
      <c r="DE34" s="622"/>
      <c r="DF34" s="622"/>
      <c r="DG34" s="622"/>
      <c r="DH34" s="622"/>
      <c r="DI34" s="622"/>
      <c r="DJ34" s="622"/>
      <c r="DK34" s="623"/>
      <c r="DL34" s="627">
        <v>497611</v>
      </c>
      <c r="DM34" s="622"/>
      <c r="DN34" s="622"/>
      <c r="DO34" s="622"/>
      <c r="DP34" s="622"/>
      <c r="DQ34" s="622"/>
      <c r="DR34" s="622"/>
      <c r="DS34" s="622"/>
      <c r="DT34" s="622"/>
      <c r="DU34" s="622"/>
      <c r="DV34" s="623"/>
      <c r="DW34" s="624">
        <v>12.8</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20089</v>
      </c>
      <c r="S35" s="622"/>
      <c r="T35" s="622"/>
      <c r="U35" s="622"/>
      <c r="V35" s="622"/>
      <c r="W35" s="622"/>
      <c r="X35" s="622"/>
      <c r="Y35" s="623"/>
      <c r="Z35" s="659">
        <v>0.3</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25495</v>
      </c>
      <c r="CS35" s="634"/>
      <c r="CT35" s="634"/>
      <c r="CU35" s="634"/>
      <c r="CV35" s="634"/>
      <c r="CW35" s="634"/>
      <c r="CX35" s="634"/>
      <c r="CY35" s="635"/>
      <c r="CZ35" s="624">
        <v>0.5</v>
      </c>
      <c r="DA35" s="636"/>
      <c r="DB35" s="636"/>
      <c r="DC35" s="637"/>
      <c r="DD35" s="627">
        <v>19265</v>
      </c>
      <c r="DE35" s="634"/>
      <c r="DF35" s="634"/>
      <c r="DG35" s="634"/>
      <c r="DH35" s="634"/>
      <c r="DI35" s="634"/>
      <c r="DJ35" s="634"/>
      <c r="DK35" s="635"/>
      <c r="DL35" s="627">
        <v>19265</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802478</v>
      </c>
      <c r="S36" s="622"/>
      <c r="T36" s="622"/>
      <c r="U36" s="622"/>
      <c r="V36" s="622"/>
      <c r="W36" s="622"/>
      <c r="X36" s="622"/>
      <c r="Y36" s="623"/>
      <c r="Z36" s="659">
        <v>12.5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684082</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48479</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852662</v>
      </c>
      <c r="CS36" s="622"/>
      <c r="CT36" s="622"/>
      <c r="CU36" s="622"/>
      <c r="CV36" s="622"/>
      <c r="CW36" s="622"/>
      <c r="CX36" s="622"/>
      <c r="CY36" s="623"/>
      <c r="CZ36" s="624">
        <v>15.2</v>
      </c>
      <c r="DA36" s="636"/>
      <c r="DB36" s="636"/>
      <c r="DC36" s="637"/>
      <c r="DD36" s="627">
        <v>747354</v>
      </c>
      <c r="DE36" s="622"/>
      <c r="DF36" s="622"/>
      <c r="DG36" s="622"/>
      <c r="DH36" s="622"/>
      <c r="DI36" s="622"/>
      <c r="DJ36" s="622"/>
      <c r="DK36" s="623"/>
      <c r="DL36" s="627">
        <v>678850</v>
      </c>
      <c r="DM36" s="622"/>
      <c r="DN36" s="622"/>
      <c r="DO36" s="622"/>
      <c r="DP36" s="622"/>
      <c r="DQ36" s="622"/>
      <c r="DR36" s="622"/>
      <c r="DS36" s="622"/>
      <c r="DT36" s="622"/>
      <c r="DU36" s="622"/>
      <c r="DV36" s="623"/>
      <c r="DW36" s="624">
        <v>17.5</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107376</v>
      </c>
      <c r="S37" s="622"/>
      <c r="T37" s="622"/>
      <c r="U37" s="622"/>
      <c r="V37" s="622"/>
      <c r="W37" s="622"/>
      <c r="X37" s="622"/>
      <c r="Y37" s="623"/>
      <c r="Z37" s="659">
        <v>1.7</v>
      </c>
      <c r="AA37" s="659"/>
      <c r="AB37" s="659"/>
      <c r="AC37" s="659"/>
      <c r="AD37" s="660">
        <v>3445</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237606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35526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489072</v>
      </c>
      <c r="CS37" s="634"/>
      <c r="CT37" s="634"/>
      <c r="CU37" s="634"/>
      <c r="CV37" s="634"/>
      <c r="CW37" s="634"/>
      <c r="CX37" s="634"/>
      <c r="CY37" s="635"/>
      <c r="CZ37" s="624">
        <v>8.6999999999999993</v>
      </c>
      <c r="DA37" s="636"/>
      <c r="DB37" s="636"/>
      <c r="DC37" s="637"/>
      <c r="DD37" s="627">
        <v>486823</v>
      </c>
      <c r="DE37" s="634"/>
      <c r="DF37" s="634"/>
      <c r="DG37" s="634"/>
      <c r="DH37" s="634"/>
      <c r="DI37" s="634"/>
      <c r="DJ37" s="634"/>
      <c r="DK37" s="635"/>
      <c r="DL37" s="627">
        <v>483585</v>
      </c>
      <c r="DM37" s="634"/>
      <c r="DN37" s="634"/>
      <c r="DO37" s="634"/>
      <c r="DP37" s="634"/>
      <c r="DQ37" s="634"/>
      <c r="DR37" s="634"/>
      <c r="DS37" s="634"/>
      <c r="DT37" s="634"/>
      <c r="DU37" s="634"/>
      <c r="DV37" s="635"/>
      <c r="DW37" s="624">
        <v>12.4</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461400</v>
      </c>
      <c r="S38" s="622"/>
      <c r="T38" s="622"/>
      <c r="U38" s="622"/>
      <c r="V38" s="622"/>
      <c r="W38" s="622"/>
      <c r="X38" s="622"/>
      <c r="Y38" s="623"/>
      <c r="Z38" s="659">
        <v>7.2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24487</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1053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684082</v>
      </c>
      <c r="CS38" s="622"/>
      <c r="CT38" s="622"/>
      <c r="CU38" s="622"/>
      <c r="CV38" s="622"/>
      <c r="CW38" s="622"/>
      <c r="CX38" s="622"/>
      <c r="CY38" s="623"/>
      <c r="CZ38" s="624">
        <v>12.2</v>
      </c>
      <c r="DA38" s="636"/>
      <c r="DB38" s="636"/>
      <c r="DC38" s="637"/>
      <c r="DD38" s="627">
        <v>605440</v>
      </c>
      <c r="DE38" s="622"/>
      <c r="DF38" s="622"/>
      <c r="DG38" s="622"/>
      <c r="DH38" s="622"/>
      <c r="DI38" s="622"/>
      <c r="DJ38" s="622"/>
      <c r="DK38" s="623"/>
      <c r="DL38" s="627">
        <v>346868</v>
      </c>
      <c r="DM38" s="622"/>
      <c r="DN38" s="622"/>
      <c r="DO38" s="622"/>
      <c r="DP38" s="622"/>
      <c r="DQ38" s="622"/>
      <c r="DR38" s="622"/>
      <c r="DS38" s="622"/>
      <c r="DT38" s="622"/>
      <c r="DU38" s="622"/>
      <c r="DV38" s="623"/>
      <c r="DW38" s="624">
        <v>8.9</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1488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372969</v>
      </c>
      <c r="CS39" s="634"/>
      <c r="CT39" s="634"/>
      <c r="CU39" s="634"/>
      <c r="CV39" s="634"/>
      <c r="CW39" s="634"/>
      <c r="CX39" s="634"/>
      <c r="CY39" s="635"/>
      <c r="CZ39" s="624">
        <v>6.7</v>
      </c>
      <c r="DA39" s="636"/>
      <c r="DB39" s="636"/>
      <c r="DC39" s="637"/>
      <c r="DD39" s="627">
        <v>370152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120</v>
      </c>
      <c r="CS40" s="622"/>
      <c r="CT40" s="622"/>
      <c r="CU40" s="622"/>
      <c r="CV40" s="622"/>
      <c r="CW40" s="622"/>
      <c r="CX40" s="622"/>
      <c r="CY40" s="623"/>
      <c r="CZ40" s="624">
        <v>0</v>
      </c>
      <c r="DA40" s="636"/>
      <c r="DB40" s="636"/>
      <c r="DC40" s="637"/>
      <c r="DD40" s="627">
        <v>120</v>
      </c>
      <c r="DE40" s="622"/>
      <c r="DF40" s="622"/>
      <c r="DG40" s="622"/>
      <c r="DH40" s="622"/>
      <c r="DI40" s="622"/>
      <c r="DJ40" s="622"/>
      <c r="DK40" s="623"/>
      <c r="DL40" s="627">
        <v>120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6397264</v>
      </c>
      <c r="S41" s="646"/>
      <c r="T41" s="646"/>
      <c r="U41" s="646"/>
      <c r="V41" s="646"/>
      <c r="W41" s="646"/>
      <c r="X41" s="646"/>
      <c r="Y41" s="649"/>
      <c r="Z41" s="650">
        <v>100</v>
      </c>
      <c r="AA41" s="650"/>
      <c r="AB41" s="650"/>
      <c r="AC41" s="650"/>
      <c r="AD41" s="651">
        <v>3886926</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83531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338458</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417</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1087889</v>
      </c>
      <c r="CS42" s="634"/>
      <c r="CT42" s="634"/>
      <c r="CU42" s="634"/>
      <c r="CV42" s="634"/>
      <c r="CW42" s="634"/>
      <c r="CX42" s="634"/>
      <c r="CY42" s="635"/>
      <c r="CZ42" s="624">
        <v>19.399999999999999</v>
      </c>
      <c r="DA42" s="636"/>
      <c r="DB42" s="636"/>
      <c r="DC42" s="637"/>
      <c r="DD42" s="627">
        <v>394805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39123</v>
      </c>
      <c r="CS43" s="634"/>
      <c r="CT43" s="634"/>
      <c r="CU43" s="634"/>
      <c r="CV43" s="634"/>
      <c r="CW43" s="634"/>
      <c r="CX43" s="634"/>
      <c r="CY43" s="635"/>
      <c r="CZ43" s="624">
        <v>0.7</v>
      </c>
      <c r="DA43" s="636"/>
      <c r="DB43" s="636"/>
      <c r="DC43" s="637"/>
      <c r="DD43" s="627">
        <v>39123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1041895</v>
      </c>
      <c r="CS44" s="622"/>
      <c r="CT44" s="622"/>
      <c r="CU44" s="622"/>
      <c r="CV44" s="622"/>
      <c r="CW44" s="622"/>
      <c r="CX44" s="622"/>
      <c r="CY44" s="623"/>
      <c r="CZ44" s="624">
        <v>18.600000000000001</v>
      </c>
      <c r="DA44" s="625"/>
      <c r="DB44" s="625"/>
      <c r="DC44" s="626"/>
      <c r="DD44" s="627">
        <v>393680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182009</v>
      </c>
      <c r="CS45" s="634"/>
      <c r="CT45" s="634"/>
      <c r="CU45" s="634"/>
      <c r="CV45" s="634"/>
      <c r="CW45" s="634"/>
      <c r="CX45" s="634"/>
      <c r="CY45" s="635"/>
      <c r="CZ45" s="624">
        <v>3.2</v>
      </c>
      <c r="DA45" s="636"/>
      <c r="DB45" s="636"/>
      <c r="DC45" s="637"/>
      <c r="DD45" s="627">
        <v>9886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826086</v>
      </c>
      <c r="CS46" s="622"/>
      <c r="CT46" s="622"/>
      <c r="CU46" s="622"/>
      <c r="CV46" s="622"/>
      <c r="CW46" s="622"/>
      <c r="CX46" s="622"/>
      <c r="CY46" s="623"/>
      <c r="CZ46" s="624">
        <v>14.7</v>
      </c>
      <c r="DA46" s="625"/>
      <c r="DB46" s="625"/>
      <c r="DC46" s="626"/>
      <c r="DD46" s="627">
        <v>370044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45994</v>
      </c>
      <c r="CS47" s="634"/>
      <c r="CT47" s="634"/>
      <c r="CU47" s="634"/>
      <c r="CV47" s="634"/>
      <c r="CW47" s="634"/>
      <c r="CX47" s="634"/>
      <c r="CY47" s="635"/>
      <c r="CZ47" s="624">
        <v>0.8</v>
      </c>
      <c r="DA47" s="636"/>
      <c r="DB47" s="636"/>
      <c r="DC47" s="637"/>
      <c r="DD47" s="627">
        <v>1125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5602935</v>
      </c>
      <c r="CS49" s="606"/>
      <c r="CT49" s="606"/>
      <c r="CU49" s="606"/>
      <c r="CV49" s="606"/>
      <c r="CW49" s="606"/>
      <c r="CX49" s="606"/>
      <c r="CY49" s="607"/>
      <c r="CZ49" s="608">
        <v>100</v>
      </c>
      <c r="DA49" s="609"/>
      <c r="DB49" s="609"/>
      <c r="DC49" s="610"/>
      <c r="DD49" s="611">
        <v>4232123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YzTWX0+I5GQHfeu/EpuuNAQ1j8xC/uf/l+nENUO1eHAAdsiLD467rOSIHeEOArdpvLuMTDG0Iu2QFgNuv1P1A==" saltValue="aNKQxG1kstMTnZvJijA1R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6397</v>
      </c>
      <c r="R7" s="1103"/>
      <c r="S7" s="1103"/>
      <c r="T7" s="1103"/>
      <c r="U7" s="1103"/>
      <c r="V7" s="1103">
        <v>5603</v>
      </c>
      <c r="W7" s="1103"/>
      <c r="X7" s="1103"/>
      <c r="Y7" s="1103"/>
      <c r="Z7" s="1103"/>
      <c r="AA7" s="1103">
        <v>794</v>
      </c>
      <c r="AB7" s="1103"/>
      <c r="AC7" s="1103"/>
      <c r="AD7" s="1103"/>
      <c r="AE7" s="1104"/>
      <c r="AF7" s="1105">
        <v>654</v>
      </c>
      <c r="AG7" s="1106"/>
      <c r="AH7" s="1106"/>
      <c r="AI7" s="1106"/>
      <c r="AJ7" s="1107"/>
      <c r="AK7" s="1108">
        <v>18</v>
      </c>
      <c r="AL7" s="1109"/>
      <c r="AM7" s="1109"/>
      <c r="AN7" s="1109"/>
      <c r="AO7" s="1109"/>
      <c r="AP7" s="1109">
        <v>3380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6397</v>
      </c>
      <c r="R23" s="1061"/>
      <c r="S23" s="1061"/>
      <c r="T23" s="1061"/>
      <c r="U23" s="1061"/>
      <c r="V23" s="1061">
        <v>5603</v>
      </c>
      <c r="W23" s="1061"/>
      <c r="X23" s="1061"/>
      <c r="Y23" s="1061"/>
      <c r="Z23" s="1061"/>
      <c r="AA23" s="1061">
        <v>794</v>
      </c>
      <c r="AB23" s="1061"/>
      <c r="AC23" s="1061"/>
      <c r="AD23" s="1061"/>
      <c r="AE23" s="1068"/>
      <c r="AF23" s="1069">
        <v>654</v>
      </c>
      <c r="AG23" s="1061"/>
      <c r="AH23" s="1061"/>
      <c r="AI23" s="1061"/>
      <c r="AJ23" s="1070"/>
      <c r="AK23" s="1071"/>
      <c r="AL23" s="1072"/>
      <c r="AM23" s="1072"/>
      <c r="AN23" s="1072"/>
      <c r="AO23" s="1072"/>
      <c r="AP23" s="1061">
        <v>3380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1116</v>
      </c>
      <c r="R28" s="1051"/>
      <c r="S28" s="1051"/>
      <c r="T28" s="1051"/>
      <c r="U28" s="1051"/>
      <c r="V28" s="1051">
        <v>1021</v>
      </c>
      <c r="W28" s="1051"/>
      <c r="X28" s="1051"/>
      <c r="Y28" s="1051"/>
      <c r="Z28" s="1051"/>
      <c r="AA28" s="1051">
        <v>95</v>
      </c>
      <c r="AB28" s="1051"/>
      <c r="AC28" s="1051"/>
      <c r="AD28" s="1051"/>
      <c r="AE28" s="1052"/>
      <c r="AF28" s="1053">
        <v>95</v>
      </c>
      <c r="AG28" s="1051"/>
      <c r="AH28" s="1051"/>
      <c r="AI28" s="1051"/>
      <c r="AJ28" s="1054"/>
      <c r="AK28" s="1042">
        <v>95</v>
      </c>
      <c r="AL28" s="1043"/>
      <c r="AM28" s="1043"/>
      <c r="AN28" s="1043"/>
      <c r="AO28" s="1043"/>
      <c r="AP28" s="1043" t="s">
        <v>557</v>
      </c>
      <c r="AQ28" s="1043"/>
      <c r="AR28" s="1043"/>
      <c r="AS28" s="1043"/>
      <c r="AT28" s="1043"/>
      <c r="AU28" s="1043" t="s">
        <v>557</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1164</v>
      </c>
      <c r="R29" s="1039"/>
      <c r="S29" s="1039"/>
      <c r="T29" s="1039"/>
      <c r="U29" s="1039"/>
      <c r="V29" s="1039">
        <v>1079</v>
      </c>
      <c r="W29" s="1039"/>
      <c r="X29" s="1039"/>
      <c r="Y29" s="1039"/>
      <c r="Z29" s="1039"/>
      <c r="AA29" s="1039">
        <v>85</v>
      </c>
      <c r="AB29" s="1039"/>
      <c r="AC29" s="1039"/>
      <c r="AD29" s="1039"/>
      <c r="AE29" s="1040"/>
      <c r="AF29" s="1035">
        <v>85</v>
      </c>
      <c r="AG29" s="1036"/>
      <c r="AH29" s="1036"/>
      <c r="AI29" s="1036"/>
      <c r="AJ29" s="1037"/>
      <c r="AK29" s="980">
        <v>188</v>
      </c>
      <c r="AL29" s="971"/>
      <c r="AM29" s="971"/>
      <c r="AN29" s="971"/>
      <c r="AO29" s="971"/>
      <c r="AP29" s="971" t="s">
        <v>557</v>
      </c>
      <c r="AQ29" s="971"/>
      <c r="AR29" s="971"/>
      <c r="AS29" s="971"/>
      <c r="AT29" s="971"/>
      <c r="AU29" s="971" t="s">
        <v>557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236</v>
      </c>
      <c r="R30" s="1039"/>
      <c r="S30" s="1039"/>
      <c r="T30" s="1039"/>
      <c r="U30" s="1039"/>
      <c r="V30" s="1039">
        <v>234</v>
      </c>
      <c r="W30" s="1039"/>
      <c r="X30" s="1039"/>
      <c r="Y30" s="1039"/>
      <c r="Z30" s="1039"/>
      <c r="AA30" s="1039">
        <v>2</v>
      </c>
      <c r="AB30" s="1039"/>
      <c r="AC30" s="1039"/>
      <c r="AD30" s="1039"/>
      <c r="AE30" s="1040"/>
      <c r="AF30" s="1035">
        <v>2</v>
      </c>
      <c r="AG30" s="1036"/>
      <c r="AH30" s="1036"/>
      <c r="AI30" s="1036"/>
      <c r="AJ30" s="1037"/>
      <c r="AK30" s="980">
        <v>144</v>
      </c>
      <c r="AL30" s="971"/>
      <c r="AM30" s="971"/>
      <c r="AN30" s="971"/>
      <c r="AO30" s="971"/>
      <c r="AP30" s="971" t="s">
        <v>557</v>
      </c>
      <c r="AQ30" s="971"/>
      <c r="AR30" s="971"/>
      <c r="AS30" s="971"/>
      <c r="AT30" s="971"/>
      <c r="AU30" s="971" t="s">
        <v>557</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89</v>
      </c>
      <c r="R31" s="1039"/>
      <c r="S31" s="1039"/>
      <c r="T31" s="1039"/>
      <c r="U31" s="1039"/>
      <c r="V31" s="1039">
        <v>82</v>
      </c>
      <c r="W31" s="1039"/>
      <c r="X31" s="1039"/>
      <c r="Y31" s="1039"/>
      <c r="Z31" s="1039"/>
      <c r="AA31" s="1039">
        <v>7</v>
      </c>
      <c r="AB31" s="1039"/>
      <c r="AC31" s="1039"/>
      <c r="AD31" s="1039"/>
      <c r="AE31" s="1040"/>
      <c r="AF31" s="1035">
        <v>7</v>
      </c>
      <c r="AG31" s="1036"/>
      <c r="AH31" s="1036"/>
      <c r="AI31" s="1036"/>
      <c r="AJ31" s="1037"/>
      <c r="AK31" s="980">
        <v>25</v>
      </c>
      <c r="AL31" s="971"/>
      <c r="AM31" s="971"/>
      <c r="AN31" s="971"/>
      <c r="AO31" s="971"/>
      <c r="AP31" s="971" t="s">
        <v>557</v>
      </c>
      <c r="AQ31" s="971"/>
      <c r="AR31" s="971"/>
      <c r="AS31" s="971"/>
      <c r="AT31" s="971"/>
      <c r="AU31" s="971" t="s">
        <v>557</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434</v>
      </c>
      <c r="R32" s="1039"/>
      <c r="S32" s="1039"/>
      <c r="T32" s="1039"/>
      <c r="U32" s="1039"/>
      <c r="V32" s="1039">
        <v>401</v>
      </c>
      <c r="W32" s="1039"/>
      <c r="X32" s="1039"/>
      <c r="Y32" s="1039"/>
      <c r="Z32" s="1039"/>
      <c r="AA32" s="1039">
        <v>33</v>
      </c>
      <c r="AB32" s="1039"/>
      <c r="AC32" s="1039"/>
      <c r="AD32" s="1039"/>
      <c r="AE32" s="1040"/>
      <c r="AF32" s="1035">
        <v>33</v>
      </c>
      <c r="AG32" s="1036"/>
      <c r="AH32" s="1036"/>
      <c r="AI32" s="1036"/>
      <c r="AJ32" s="1037"/>
      <c r="AK32" s="980">
        <v>220</v>
      </c>
      <c r="AL32" s="971"/>
      <c r="AM32" s="971"/>
      <c r="AN32" s="971"/>
      <c r="AO32" s="971"/>
      <c r="AP32" s="971">
        <v>1623</v>
      </c>
      <c r="AQ32" s="971"/>
      <c r="AR32" s="971"/>
      <c r="AS32" s="971"/>
      <c r="AT32" s="971"/>
      <c r="AU32" s="971">
        <v>1333</v>
      </c>
      <c r="AV32" s="971"/>
      <c r="AW32" s="971"/>
      <c r="AX32" s="971"/>
      <c r="AY32" s="971"/>
      <c r="AZ32" s="1041" t="s">
        <v>557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221</v>
      </c>
      <c r="AG63" s="959"/>
      <c r="AH63" s="959"/>
      <c r="AI63" s="959"/>
      <c r="AJ63" s="1022"/>
      <c r="AK63" s="1023"/>
      <c r="AL63" s="963"/>
      <c r="AM63" s="963"/>
      <c r="AN63" s="963"/>
      <c r="AO63" s="963"/>
      <c r="AP63" s="959">
        <v>1623</v>
      </c>
      <c r="AQ63" s="959"/>
      <c r="AR63" s="959"/>
      <c r="AS63" s="959"/>
      <c r="AT63" s="959"/>
      <c r="AU63" s="959">
        <v>1333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544</v>
      </c>
      <c r="C68" s="986"/>
      <c r="D68" s="986"/>
      <c r="E68" s="986"/>
      <c r="F68" s="986"/>
      <c r="G68" s="986"/>
      <c r="H68" s="986"/>
      <c r="I68" s="986"/>
      <c r="J68" s="986"/>
      <c r="K68" s="986"/>
      <c r="L68" s="986"/>
      <c r="M68" s="986"/>
      <c r="N68" s="986"/>
      <c r="O68" s="986"/>
      <c r="P68" s="987"/>
      <c r="Q68" s="988">
        <v>1964</v>
      </c>
      <c r="R68" s="982"/>
      <c r="S68" s="982"/>
      <c r="T68" s="982"/>
      <c r="U68" s="982"/>
      <c r="V68" s="982">
        <v>1938</v>
      </c>
      <c r="W68" s="982"/>
      <c r="X68" s="982"/>
      <c r="Y68" s="982"/>
      <c r="Z68" s="982"/>
      <c r="AA68" s="982">
        <v>26</v>
      </c>
      <c r="AB68" s="982"/>
      <c r="AC68" s="982"/>
      <c r="AD68" s="982"/>
      <c r="AE68" s="982"/>
      <c r="AF68" s="982">
        <v>26</v>
      </c>
      <c r="AG68" s="982"/>
      <c r="AH68" s="982"/>
      <c r="AI68" s="982"/>
      <c r="AJ68" s="982"/>
      <c r="AK68" s="982">
        <v>296</v>
      </c>
      <c r="AL68" s="982"/>
      <c r="AM68" s="982"/>
      <c r="AN68" s="982"/>
      <c r="AO68" s="982"/>
      <c r="AP68" s="982">
        <v>302</v>
      </c>
      <c r="AQ68" s="982"/>
      <c r="AR68" s="982"/>
      <c r="AS68" s="982"/>
      <c r="AT68" s="982"/>
      <c r="AU68" s="982">
        <v>302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545</v>
      </c>
      <c r="C69" s="975"/>
      <c r="D69" s="975"/>
      <c r="E69" s="975"/>
      <c r="F69" s="975"/>
      <c r="G69" s="975"/>
      <c r="H69" s="975"/>
      <c r="I69" s="975"/>
      <c r="J69" s="975"/>
      <c r="K69" s="975"/>
      <c r="L69" s="975"/>
      <c r="M69" s="975"/>
      <c r="N69" s="975"/>
      <c r="O69" s="975"/>
      <c r="P69" s="976"/>
      <c r="Q69" s="977">
        <v>41</v>
      </c>
      <c r="R69" s="971"/>
      <c r="S69" s="971"/>
      <c r="T69" s="971"/>
      <c r="U69" s="971"/>
      <c r="V69" s="971">
        <v>40</v>
      </c>
      <c r="W69" s="971"/>
      <c r="X69" s="971"/>
      <c r="Y69" s="971"/>
      <c r="Z69" s="971"/>
      <c r="AA69" s="971">
        <v>1</v>
      </c>
      <c r="AB69" s="971"/>
      <c r="AC69" s="971"/>
      <c r="AD69" s="971"/>
      <c r="AE69" s="971"/>
      <c r="AF69" s="971">
        <v>1</v>
      </c>
      <c r="AG69" s="971"/>
      <c r="AH69" s="971"/>
      <c r="AI69" s="971"/>
      <c r="AJ69" s="971"/>
      <c r="AK69" s="971" t="s">
        <v>557</v>
      </c>
      <c r="AL69" s="971"/>
      <c r="AM69" s="971"/>
      <c r="AN69" s="971"/>
      <c r="AO69" s="971"/>
      <c r="AP69" s="971" t="s">
        <v>557</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546</v>
      </c>
      <c r="C70" s="975"/>
      <c r="D70" s="975"/>
      <c r="E70" s="975"/>
      <c r="F70" s="975"/>
      <c r="G70" s="975"/>
      <c r="H70" s="975"/>
      <c r="I70" s="975"/>
      <c r="J70" s="975"/>
      <c r="K70" s="975"/>
      <c r="L70" s="975"/>
      <c r="M70" s="975"/>
      <c r="N70" s="975"/>
      <c r="O70" s="975"/>
      <c r="P70" s="976"/>
      <c r="Q70" s="977" t="s">
        <v>557</v>
      </c>
      <c r="R70" s="971"/>
      <c r="S70" s="971"/>
      <c r="T70" s="971"/>
      <c r="U70" s="971"/>
      <c r="V70" s="971" t="s">
        <v>557</v>
      </c>
      <c r="W70" s="971"/>
      <c r="X70" s="971"/>
      <c r="Y70" s="971"/>
      <c r="Z70" s="971"/>
      <c r="AA70" s="971" t="s">
        <v>557</v>
      </c>
      <c r="AB70" s="971"/>
      <c r="AC70" s="971"/>
      <c r="AD70" s="971"/>
      <c r="AE70" s="971"/>
      <c r="AF70" s="971" t="s">
        <v>557</v>
      </c>
      <c r="AG70" s="971"/>
      <c r="AH70" s="971"/>
      <c r="AI70" s="971"/>
      <c r="AJ70" s="971"/>
      <c r="AK70" s="971" t="s">
        <v>557</v>
      </c>
      <c r="AL70" s="971"/>
      <c r="AM70" s="971"/>
      <c r="AN70" s="971"/>
      <c r="AO70" s="971"/>
      <c r="AP70" s="971" t="s">
        <v>557</v>
      </c>
      <c r="AQ70" s="971"/>
      <c r="AR70" s="971"/>
      <c r="AS70" s="971"/>
      <c r="AT70" s="971"/>
      <c r="AU70" s="971" t="s">
        <v>557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547</v>
      </c>
      <c r="C71" s="975"/>
      <c r="D71" s="975"/>
      <c r="E71" s="975"/>
      <c r="F71" s="975"/>
      <c r="G71" s="975"/>
      <c r="H71" s="975"/>
      <c r="I71" s="975"/>
      <c r="J71" s="975"/>
      <c r="K71" s="975"/>
      <c r="L71" s="975"/>
      <c r="M71" s="975"/>
      <c r="N71" s="975"/>
      <c r="O71" s="975"/>
      <c r="P71" s="976"/>
      <c r="Q71" s="977">
        <v>204</v>
      </c>
      <c r="R71" s="971"/>
      <c r="S71" s="971"/>
      <c r="T71" s="971"/>
      <c r="U71" s="971"/>
      <c r="V71" s="971">
        <v>201</v>
      </c>
      <c r="W71" s="971"/>
      <c r="X71" s="971"/>
      <c r="Y71" s="971"/>
      <c r="Z71" s="971"/>
      <c r="AA71" s="971">
        <v>3</v>
      </c>
      <c r="AB71" s="971"/>
      <c r="AC71" s="971"/>
      <c r="AD71" s="971"/>
      <c r="AE71" s="971"/>
      <c r="AF71" s="971">
        <v>3</v>
      </c>
      <c r="AG71" s="971"/>
      <c r="AH71" s="971"/>
      <c r="AI71" s="971"/>
      <c r="AJ71" s="971"/>
      <c r="AK71" s="971">
        <v>32</v>
      </c>
      <c r="AL71" s="971"/>
      <c r="AM71" s="971"/>
      <c r="AN71" s="971"/>
      <c r="AO71" s="971"/>
      <c r="AP71" s="971" t="s">
        <v>557</v>
      </c>
      <c r="AQ71" s="971"/>
      <c r="AR71" s="971"/>
      <c r="AS71" s="971"/>
      <c r="AT71" s="971"/>
      <c r="AU71" s="971" t="s">
        <v>557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548</v>
      </c>
      <c r="C72" s="975"/>
      <c r="D72" s="975"/>
      <c r="E72" s="975"/>
      <c r="F72" s="975"/>
      <c r="G72" s="975"/>
      <c r="H72" s="975"/>
      <c r="I72" s="975"/>
      <c r="J72" s="975"/>
      <c r="K72" s="975"/>
      <c r="L72" s="975"/>
      <c r="M72" s="975"/>
      <c r="N72" s="975"/>
      <c r="O72" s="975"/>
      <c r="P72" s="976"/>
      <c r="Q72" s="977">
        <v>609</v>
      </c>
      <c r="R72" s="971"/>
      <c r="S72" s="971"/>
      <c r="T72" s="971"/>
      <c r="U72" s="971"/>
      <c r="V72" s="971">
        <v>544</v>
      </c>
      <c r="W72" s="971"/>
      <c r="X72" s="971"/>
      <c r="Y72" s="971"/>
      <c r="Z72" s="971"/>
      <c r="AA72" s="971">
        <v>65</v>
      </c>
      <c r="AB72" s="971"/>
      <c r="AC72" s="971"/>
      <c r="AD72" s="971"/>
      <c r="AE72" s="971"/>
      <c r="AF72" s="971">
        <v>65</v>
      </c>
      <c r="AG72" s="971"/>
      <c r="AH72" s="971"/>
      <c r="AI72" s="971"/>
      <c r="AJ72" s="971"/>
      <c r="AK72" s="971" t="s">
        <v>557</v>
      </c>
      <c r="AL72" s="971"/>
      <c r="AM72" s="971"/>
      <c r="AN72" s="971"/>
      <c r="AO72" s="971"/>
      <c r="AP72" s="971" t="s">
        <v>557</v>
      </c>
      <c r="AQ72" s="971"/>
      <c r="AR72" s="971"/>
      <c r="AS72" s="971"/>
      <c r="AT72" s="971"/>
      <c r="AU72" s="971" t="s">
        <v>557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549</v>
      </c>
      <c r="C73" s="975"/>
      <c r="D73" s="975"/>
      <c r="E73" s="975"/>
      <c r="F73" s="975"/>
      <c r="G73" s="975"/>
      <c r="H73" s="975"/>
      <c r="I73" s="975"/>
      <c r="J73" s="975"/>
      <c r="K73" s="975"/>
      <c r="L73" s="975"/>
      <c r="M73" s="975"/>
      <c r="N73" s="975"/>
      <c r="O73" s="975"/>
      <c r="P73" s="976"/>
      <c r="Q73" s="977">
        <v>114090</v>
      </c>
      <c r="R73" s="971"/>
      <c r="S73" s="971"/>
      <c r="T73" s="971"/>
      <c r="U73" s="971"/>
      <c r="V73" s="971">
        <v>112795</v>
      </c>
      <c r="W73" s="971"/>
      <c r="X73" s="971"/>
      <c r="Y73" s="971"/>
      <c r="Z73" s="971"/>
      <c r="AA73" s="971">
        <v>1295</v>
      </c>
      <c r="AB73" s="971"/>
      <c r="AC73" s="971"/>
      <c r="AD73" s="971"/>
      <c r="AE73" s="971"/>
      <c r="AF73" s="971">
        <v>1295</v>
      </c>
      <c r="AG73" s="971"/>
      <c r="AH73" s="971"/>
      <c r="AI73" s="971"/>
      <c r="AJ73" s="971"/>
      <c r="AK73" s="971">
        <v>350</v>
      </c>
      <c r="AL73" s="971"/>
      <c r="AM73" s="971"/>
      <c r="AN73" s="971"/>
      <c r="AO73" s="971"/>
      <c r="AP73" s="971" t="s">
        <v>557</v>
      </c>
      <c r="AQ73" s="971"/>
      <c r="AR73" s="971"/>
      <c r="AS73" s="971"/>
      <c r="AT73" s="971"/>
      <c r="AU73" s="971" t="s">
        <v>557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550</v>
      </c>
      <c r="C74" s="975"/>
      <c r="D74" s="975"/>
      <c r="E74" s="975"/>
      <c r="F74" s="975"/>
      <c r="G74" s="975"/>
      <c r="H74" s="975"/>
      <c r="I74" s="975"/>
      <c r="J74" s="975"/>
      <c r="K74" s="975"/>
      <c r="L74" s="975"/>
      <c r="M74" s="975"/>
      <c r="N74" s="975"/>
      <c r="O74" s="975"/>
      <c r="P74" s="976"/>
      <c r="Q74" s="977">
        <v>4382</v>
      </c>
      <c r="R74" s="971"/>
      <c r="S74" s="971"/>
      <c r="T74" s="971"/>
      <c r="U74" s="971"/>
      <c r="V74" s="971">
        <v>4137</v>
      </c>
      <c r="W74" s="971"/>
      <c r="X74" s="971"/>
      <c r="Y74" s="971"/>
      <c r="Z74" s="971"/>
      <c r="AA74" s="971">
        <v>245</v>
      </c>
      <c r="AB74" s="971"/>
      <c r="AC74" s="971"/>
      <c r="AD74" s="971"/>
      <c r="AE74" s="971"/>
      <c r="AF74" s="971">
        <v>245</v>
      </c>
      <c r="AG74" s="971"/>
      <c r="AH74" s="971"/>
      <c r="AI74" s="971"/>
      <c r="AJ74" s="971"/>
      <c r="AK74" s="971">
        <v>65</v>
      </c>
      <c r="AL74" s="971"/>
      <c r="AM74" s="971"/>
      <c r="AN74" s="971"/>
      <c r="AO74" s="971"/>
      <c r="AP74" s="971" t="s">
        <v>557</v>
      </c>
      <c r="AQ74" s="971"/>
      <c r="AR74" s="971"/>
      <c r="AS74" s="971"/>
      <c r="AT74" s="971"/>
      <c r="AU74" s="971" t="s">
        <v>557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551</v>
      </c>
      <c r="C75" s="975"/>
      <c r="D75" s="975"/>
      <c r="E75" s="975"/>
      <c r="F75" s="975"/>
      <c r="G75" s="975"/>
      <c r="H75" s="975"/>
      <c r="I75" s="975"/>
      <c r="J75" s="975"/>
      <c r="K75" s="975"/>
      <c r="L75" s="975"/>
      <c r="M75" s="975"/>
      <c r="N75" s="975"/>
      <c r="O75" s="975"/>
      <c r="P75" s="976"/>
      <c r="Q75" s="978">
        <v>789</v>
      </c>
      <c r="R75" s="979"/>
      <c r="S75" s="979"/>
      <c r="T75" s="979"/>
      <c r="U75" s="980"/>
      <c r="V75" s="981">
        <v>784</v>
      </c>
      <c r="W75" s="979"/>
      <c r="X75" s="979"/>
      <c r="Y75" s="979"/>
      <c r="Z75" s="980"/>
      <c r="AA75" s="981">
        <v>5</v>
      </c>
      <c r="AB75" s="979"/>
      <c r="AC75" s="979"/>
      <c r="AD75" s="979"/>
      <c r="AE75" s="980"/>
      <c r="AF75" s="981">
        <v>5</v>
      </c>
      <c r="AG75" s="979"/>
      <c r="AH75" s="979"/>
      <c r="AI75" s="979"/>
      <c r="AJ75" s="980"/>
      <c r="AK75" s="981">
        <v>9</v>
      </c>
      <c r="AL75" s="979"/>
      <c r="AM75" s="979"/>
      <c r="AN75" s="979"/>
      <c r="AO75" s="980"/>
      <c r="AP75" s="971" t="s">
        <v>557</v>
      </c>
      <c r="AQ75" s="971"/>
      <c r="AR75" s="971"/>
      <c r="AS75" s="971"/>
      <c r="AT75" s="971"/>
      <c r="AU75" s="971" t="s">
        <v>557</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552</v>
      </c>
      <c r="C76" s="975"/>
      <c r="D76" s="975"/>
      <c r="E76" s="975"/>
      <c r="F76" s="975"/>
      <c r="G76" s="975"/>
      <c r="H76" s="975"/>
      <c r="I76" s="975"/>
      <c r="J76" s="975"/>
      <c r="K76" s="975"/>
      <c r="L76" s="975"/>
      <c r="M76" s="975"/>
      <c r="N76" s="975"/>
      <c r="O76" s="975"/>
      <c r="P76" s="976"/>
      <c r="Q76" s="978">
        <v>465</v>
      </c>
      <c r="R76" s="979"/>
      <c r="S76" s="979"/>
      <c r="T76" s="979"/>
      <c r="U76" s="980"/>
      <c r="V76" s="981">
        <v>432</v>
      </c>
      <c r="W76" s="979"/>
      <c r="X76" s="979"/>
      <c r="Y76" s="979"/>
      <c r="Z76" s="980"/>
      <c r="AA76" s="981">
        <v>33</v>
      </c>
      <c r="AB76" s="979"/>
      <c r="AC76" s="979"/>
      <c r="AD76" s="979"/>
      <c r="AE76" s="980"/>
      <c r="AF76" s="981">
        <v>33</v>
      </c>
      <c r="AG76" s="979"/>
      <c r="AH76" s="979"/>
      <c r="AI76" s="979"/>
      <c r="AJ76" s="980"/>
      <c r="AK76" s="971" t="s">
        <v>557</v>
      </c>
      <c r="AL76" s="971"/>
      <c r="AM76" s="971"/>
      <c r="AN76" s="971"/>
      <c r="AO76" s="971"/>
      <c r="AP76" s="981">
        <v>3111</v>
      </c>
      <c r="AQ76" s="979"/>
      <c r="AR76" s="979"/>
      <c r="AS76" s="979"/>
      <c r="AT76" s="980"/>
      <c r="AU76" s="971" t="s">
        <v>557</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553</v>
      </c>
      <c r="C77" s="975"/>
      <c r="D77" s="975"/>
      <c r="E77" s="975"/>
      <c r="F77" s="975"/>
      <c r="G77" s="975"/>
      <c r="H77" s="975"/>
      <c r="I77" s="975"/>
      <c r="J77" s="975"/>
      <c r="K77" s="975"/>
      <c r="L77" s="975"/>
      <c r="M77" s="975"/>
      <c r="N77" s="975"/>
      <c r="O77" s="975"/>
      <c r="P77" s="976"/>
      <c r="Q77" s="978">
        <v>7</v>
      </c>
      <c r="R77" s="979"/>
      <c r="S77" s="979"/>
      <c r="T77" s="979"/>
      <c r="U77" s="980"/>
      <c r="V77" s="981">
        <v>6</v>
      </c>
      <c r="W77" s="979"/>
      <c r="X77" s="979"/>
      <c r="Y77" s="979"/>
      <c r="Z77" s="980"/>
      <c r="AA77" s="981">
        <v>1</v>
      </c>
      <c r="AB77" s="979"/>
      <c r="AC77" s="979"/>
      <c r="AD77" s="979"/>
      <c r="AE77" s="980"/>
      <c r="AF77" s="981">
        <v>1</v>
      </c>
      <c r="AG77" s="979"/>
      <c r="AH77" s="979"/>
      <c r="AI77" s="979"/>
      <c r="AJ77" s="980"/>
      <c r="AK77" s="971">
        <v>0</v>
      </c>
      <c r="AL77" s="971"/>
      <c r="AM77" s="971"/>
      <c r="AN77" s="971"/>
      <c r="AO77" s="971"/>
      <c r="AP77" s="971" t="s">
        <v>557</v>
      </c>
      <c r="AQ77" s="971"/>
      <c r="AR77" s="971"/>
      <c r="AS77" s="971"/>
      <c r="AT77" s="971"/>
      <c r="AU77" s="971" t="s">
        <v>557</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554</v>
      </c>
      <c r="C78" s="975"/>
      <c r="D78" s="975"/>
      <c r="E78" s="975"/>
      <c r="F78" s="975"/>
      <c r="G78" s="975"/>
      <c r="H78" s="975"/>
      <c r="I78" s="975"/>
      <c r="J78" s="975"/>
      <c r="K78" s="975"/>
      <c r="L78" s="975"/>
      <c r="M78" s="975"/>
      <c r="N78" s="975"/>
      <c r="O78" s="975"/>
      <c r="P78" s="976"/>
      <c r="Q78" s="977">
        <v>52</v>
      </c>
      <c r="R78" s="971"/>
      <c r="S78" s="971"/>
      <c r="T78" s="971"/>
      <c r="U78" s="971"/>
      <c r="V78" s="971">
        <v>51</v>
      </c>
      <c r="W78" s="971"/>
      <c r="X78" s="971"/>
      <c r="Y78" s="971"/>
      <c r="Z78" s="971"/>
      <c r="AA78" s="971">
        <v>1</v>
      </c>
      <c r="AB78" s="971"/>
      <c r="AC78" s="971"/>
      <c r="AD78" s="971"/>
      <c r="AE78" s="971"/>
      <c r="AF78" s="971">
        <v>1</v>
      </c>
      <c r="AG78" s="971"/>
      <c r="AH78" s="971"/>
      <c r="AI78" s="971"/>
      <c r="AJ78" s="971"/>
      <c r="AK78" s="971" t="s">
        <v>557</v>
      </c>
      <c r="AL78" s="971"/>
      <c r="AM78" s="971"/>
      <c r="AN78" s="971"/>
      <c r="AO78" s="971"/>
      <c r="AP78" s="971" t="s">
        <v>557</v>
      </c>
      <c r="AQ78" s="971"/>
      <c r="AR78" s="971"/>
      <c r="AS78" s="971"/>
      <c r="AT78" s="971"/>
      <c r="AU78" s="971" t="s">
        <v>557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555</v>
      </c>
      <c r="C79" s="975"/>
      <c r="D79" s="975"/>
      <c r="E79" s="975"/>
      <c r="F79" s="975"/>
      <c r="G79" s="975"/>
      <c r="H79" s="975"/>
      <c r="I79" s="975"/>
      <c r="J79" s="975"/>
      <c r="K79" s="975"/>
      <c r="L79" s="975"/>
      <c r="M79" s="975"/>
      <c r="N79" s="975"/>
      <c r="O79" s="975"/>
      <c r="P79" s="976"/>
      <c r="Q79" s="977">
        <v>593</v>
      </c>
      <c r="R79" s="971"/>
      <c r="S79" s="971"/>
      <c r="T79" s="971"/>
      <c r="U79" s="971"/>
      <c r="V79" s="971">
        <v>558</v>
      </c>
      <c r="W79" s="971"/>
      <c r="X79" s="971"/>
      <c r="Y79" s="971"/>
      <c r="Z79" s="971"/>
      <c r="AA79" s="971">
        <v>35</v>
      </c>
      <c r="AB79" s="971"/>
      <c r="AC79" s="971"/>
      <c r="AD79" s="971"/>
      <c r="AE79" s="971"/>
      <c r="AF79" s="971">
        <v>35</v>
      </c>
      <c r="AG79" s="971"/>
      <c r="AH79" s="971"/>
      <c r="AI79" s="971"/>
      <c r="AJ79" s="971"/>
      <c r="AK79" s="971" t="s">
        <v>557</v>
      </c>
      <c r="AL79" s="971"/>
      <c r="AM79" s="971"/>
      <c r="AN79" s="971"/>
      <c r="AO79" s="971"/>
      <c r="AP79" s="971" t="s">
        <v>557</v>
      </c>
      <c r="AQ79" s="971"/>
      <c r="AR79" s="971"/>
      <c r="AS79" s="971"/>
      <c r="AT79" s="971"/>
      <c r="AU79" s="971" t="s">
        <v>557</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556</v>
      </c>
      <c r="C80" s="975"/>
      <c r="D80" s="975"/>
      <c r="E80" s="975"/>
      <c r="F80" s="975"/>
      <c r="G80" s="975"/>
      <c r="H80" s="975"/>
      <c r="I80" s="975"/>
      <c r="J80" s="975"/>
      <c r="K80" s="975"/>
      <c r="L80" s="975"/>
      <c r="M80" s="975"/>
      <c r="N80" s="975"/>
      <c r="O80" s="975"/>
      <c r="P80" s="976"/>
      <c r="Q80" s="977">
        <v>491</v>
      </c>
      <c r="R80" s="971"/>
      <c r="S80" s="971"/>
      <c r="T80" s="971"/>
      <c r="U80" s="971"/>
      <c r="V80" s="971">
        <v>473</v>
      </c>
      <c r="W80" s="971"/>
      <c r="X80" s="971"/>
      <c r="Y80" s="971"/>
      <c r="Z80" s="971"/>
      <c r="AA80" s="971">
        <v>18</v>
      </c>
      <c r="AB80" s="971"/>
      <c r="AC80" s="971"/>
      <c r="AD80" s="971"/>
      <c r="AE80" s="971"/>
      <c r="AF80" s="971">
        <v>17</v>
      </c>
      <c r="AG80" s="971"/>
      <c r="AH80" s="971"/>
      <c r="AI80" s="971"/>
      <c r="AJ80" s="971"/>
      <c r="AK80" s="971">
        <v>0</v>
      </c>
      <c r="AL80" s="971"/>
      <c r="AM80" s="971"/>
      <c r="AN80" s="971"/>
      <c r="AO80" s="971"/>
      <c r="AP80" s="971">
        <v>302</v>
      </c>
      <c r="AQ80" s="971"/>
      <c r="AR80" s="971"/>
      <c r="AS80" s="971"/>
      <c r="AT80" s="971"/>
      <c r="AU80" s="971">
        <v>302</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1727</v>
      </c>
      <c r="AG88" s="959"/>
      <c r="AH88" s="959"/>
      <c r="AI88" s="959"/>
      <c r="AJ88" s="959"/>
      <c r="AK88" s="963"/>
      <c r="AL88" s="963"/>
      <c r="AM88" s="963"/>
      <c r="AN88" s="963"/>
      <c r="AO88" s="963"/>
      <c r="AP88" s="959">
        <v>3715</v>
      </c>
      <c r="AQ88" s="959"/>
      <c r="AR88" s="959"/>
      <c r="AS88" s="959"/>
      <c r="AT88" s="959"/>
      <c r="AU88" s="959">
        <v>604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547208</v>
      </c>
      <c r="AB110" s="889"/>
      <c r="AC110" s="889"/>
      <c r="AD110" s="889"/>
      <c r="AE110" s="890"/>
      <c r="AF110" s="891">
        <v>483614</v>
      </c>
      <c r="AG110" s="889"/>
      <c r="AH110" s="889"/>
      <c r="AI110" s="889"/>
      <c r="AJ110" s="890"/>
      <c r="AK110" s="891">
        <v>486403</v>
      </c>
      <c r="AL110" s="889"/>
      <c r="AM110" s="889"/>
      <c r="AN110" s="889"/>
      <c r="AO110" s="890"/>
      <c r="AP110" s="892">
        <v>14.8</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3504434</v>
      </c>
      <c r="BR110" s="842"/>
      <c r="BS110" s="842"/>
      <c r="BT110" s="842"/>
      <c r="BU110" s="842"/>
      <c r="BV110" s="842">
        <v>3395888</v>
      </c>
      <c r="BW110" s="842"/>
      <c r="BX110" s="842"/>
      <c r="BY110" s="842"/>
      <c r="BZ110" s="842"/>
      <c r="CA110" s="842">
        <v>3380331</v>
      </c>
      <c r="CB110" s="842"/>
      <c r="CC110" s="842"/>
      <c r="CD110" s="842"/>
      <c r="CE110" s="842"/>
      <c r="CF110" s="866">
        <v>102.9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1390155</v>
      </c>
      <c r="BR112" s="817"/>
      <c r="BS112" s="817"/>
      <c r="BT112" s="817"/>
      <c r="BU112" s="817"/>
      <c r="BV112" s="817">
        <v>1327417</v>
      </c>
      <c r="BW112" s="817"/>
      <c r="BX112" s="817"/>
      <c r="BY112" s="817"/>
      <c r="BZ112" s="817"/>
      <c r="CA112" s="817">
        <v>1332625</v>
      </c>
      <c r="CB112" s="817"/>
      <c r="CC112" s="817"/>
      <c r="CD112" s="817"/>
      <c r="CE112" s="817"/>
      <c r="CF112" s="875">
        <v>40.5</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120417</v>
      </c>
      <c r="AB113" s="919"/>
      <c r="AC113" s="919"/>
      <c r="AD113" s="919"/>
      <c r="AE113" s="920"/>
      <c r="AF113" s="921">
        <v>114755</v>
      </c>
      <c r="AG113" s="919"/>
      <c r="AH113" s="919"/>
      <c r="AI113" s="919"/>
      <c r="AJ113" s="920"/>
      <c r="AK113" s="921">
        <v>159531</v>
      </c>
      <c r="AL113" s="919"/>
      <c r="AM113" s="919"/>
      <c r="AN113" s="919"/>
      <c r="AO113" s="920"/>
      <c r="AP113" s="922">
        <v>4.9000000000000004</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53268</v>
      </c>
      <c r="BR113" s="817"/>
      <c r="BS113" s="817"/>
      <c r="BT113" s="817"/>
      <c r="BU113" s="817"/>
      <c r="BV113" s="817">
        <v>52785</v>
      </c>
      <c r="BW113" s="817"/>
      <c r="BX113" s="817"/>
      <c r="BY113" s="817"/>
      <c r="BZ113" s="817"/>
      <c r="CA113" s="817">
        <v>60902</v>
      </c>
      <c r="CB113" s="817"/>
      <c r="CC113" s="817"/>
      <c r="CD113" s="817"/>
      <c r="CE113" s="817"/>
      <c r="CF113" s="875">
        <v>1.9</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7196</v>
      </c>
      <c r="AB114" s="780"/>
      <c r="AC114" s="780"/>
      <c r="AD114" s="780"/>
      <c r="AE114" s="781"/>
      <c r="AF114" s="782">
        <v>8051</v>
      </c>
      <c r="AG114" s="780"/>
      <c r="AH114" s="780"/>
      <c r="AI114" s="780"/>
      <c r="AJ114" s="781"/>
      <c r="AK114" s="782">
        <v>10067</v>
      </c>
      <c r="AL114" s="780"/>
      <c r="AM114" s="780"/>
      <c r="AN114" s="780"/>
      <c r="AO114" s="781"/>
      <c r="AP114" s="824">
        <v>0.3</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1302645</v>
      </c>
      <c r="BR114" s="817"/>
      <c r="BS114" s="817"/>
      <c r="BT114" s="817"/>
      <c r="BU114" s="817"/>
      <c r="BV114" s="817">
        <v>1299978</v>
      </c>
      <c r="BW114" s="817"/>
      <c r="BX114" s="817"/>
      <c r="BY114" s="817"/>
      <c r="BZ114" s="817"/>
      <c r="CA114" s="817">
        <v>1285443</v>
      </c>
      <c r="CB114" s="817"/>
      <c r="CC114" s="817"/>
      <c r="CD114" s="817"/>
      <c r="CE114" s="817"/>
      <c r="CF114" s="875">
        <v>39.1</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674821</v>
      </c>
      <c r="AB117" s="903"/>
      <c r="AC117" s="903"/>
      <c r="AD117" s="903"/>
      <c r="AE117" s="904"/>
      <c r="AF117" s="905">
        <v>606420</v>
      </c>
      <c r="AG117" s="903"/>
      <c r="AH117" s="903"/>
      <c r="AI117" s="903"/>
      <c r="AJ117" s="904"/>
      <c r="AK117" s="905">
        <v>656001</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6250502</v>
      </c>
      <c r="BR119" s="845"/>
      <c r="BS119" s="845"/>
      <c r="BT119" s="845"/>
      <c r="BU119" s="845"/>
      <c r="BV119" s="845">
        <v>6076068</v>
      </c>
      <c r="BW119" s="845"/>
      <c r="BX119" s="845"/>
      <c r="BY119" s="845"/>
      <c r="BZ119" s="845"/>
      <c r="CA119" s="845">
        <v>6059301</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6813390</v>
      </c>
      <c r="BR120" s="842"/>
      <c r="BS120" s="842"/>
      <c r="BT120" s="842"/>
      <c r="BU120" s="842"/>
      <c r="BV120" s="842">
        <v>7185159</v>
      </c>
      <c r="BW120" s="842"/>
      <c r="BX120" s="842"/>
      <c r="BY120" s="842"/>
      <c r="BZ120" s="842"/>
      <c r="CA120" s="842">
        <v>7589024</v>
      </c>
      <c r="CB120" s="842"/>
      <c r="CC120" s="842"/>
      <c r="CD120" s="842"/>
      <c r="CE120" s="842"/>
      <c r="CF120" s="866">
        <v>230.9</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1390155</v>
      </c>
      <c r="DH120" s="842"/>
      <c r="DI120" s="842"/>
      <c r="DJ120" s="842"/>
      <c r="DK120" s="842"/>
      <c r="DL120" s="842">
        <v>1327417</v>
      </c>
      <c r="DM120" s="842"/>
      <c r="DN120" s="842"/>
      <c r="DO120" s="842"/>
      <c r="DP120" s="842"/>
      <c r="DQ120" s="842">
        <v>1332625</v>
      </c>
      <c r="DR120" s="842"/>
      <c r="DS120" s="842"/>
      <c r="DT120" s="842"/>
      <c r="DU120" s="842"/>
      <c r="DV120" s="843">
        <v>40.5</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4956389</v>
      </c>
      <c r="BR122" s="845"/>
      <c r="BS122" s="845"/>
      <c r="BT122" s="845"/>
      <c r="BU122" s="845"/>
      <c r="BV122" s="845">
        <v>4906984</v>
      </c>
      <c r="BW122" s="845"/>
      <c r="BX122" s="845"/>
      <c r="BY122" s="845"/>
      <c r="BZ122" s="845"/>
      <c r="CA122" s="845">
        <v>4818337</v>
      </c>
      <c r="CB122" s="845"/>
      <c r="CC122" s="845"/>
      <c r="CD122" s="845"/>
      <c r="CE122" s="845"/>
      <c r="CF122" s="846">
        <v>146.6</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11769779</v>
      </c>
      <c r="BR123" s="833"/>
      <c r="BS123" s="833"/>
      <c r="BT123" s="833"/>
      <c r="BU123" s="833"/>
      <c r="BV123" s="833">
        <v>12092143</v>
      </c>
      <c r="BW123" s="833"/>
      <c r="BX123" s="833"/>
      <c r="BY123" s="833"/>
      <c r="BZ123" s="833"/>
      <c r="CA123" s="833">
        <v>12407361</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4017071</v>
      </c>
      <c r="AB129" s="780"/>
      <c r="AC129" s="780"/>
      <c r="AD129" s="780"/>
      <c r="AE129" s="781"/>
      <c r="AF129" s="782">
        <v>3862917</v>
      </c>
      <c r="AG129" s="780"/>
      <c r="AH129" s="780"/>
      <c r="AI129" s="780"/>
      <c r="AJ129" s="781"/>
      <c r="AK129" s="782">
        <v>3878884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640006</v>
      </c>
      <c r="AB130" s="780"/>
      <c r="AC130" s="780"/>
      <c r="AD130" s="780"/>
      <c r="AE130" s="781"/>
      <c r="AF130" s="782">
        <v>597959</v>
      </c>
      <c r="AG130" s="780"/>
      <c r="AH130" s="780"/>
      <c r="AI130" s="780"/>
      <c r="AJ130" s="781"/>
      <c r="AK130" s="782">
        <v>592496</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3377065</v>
      </c>
      <c r="AB131" s="764"/>
      <c r="AC131" s="764"/>
      <c r="AD131" s="764"/>
      <c r="AE131" s="765"/>
      <c r="AF131" s="766">
        <v>3264958</v>
      </c>
      <c r="AG131" s="764"/>
      <c r="AH131" s="764"/>
      <c r="AI131" s="764"/>
      <c r="AJ131" s="765"/>
      <c r="AK131" s="766">
        <v>3286388</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1.030924782</v>
      </c>
      <c r="AB132" s="745"/>
      <c r="AC132" s="745"/>
      <c r="AD132" s="745"/>
      <c r="AE132" s="746"/>
      <c r="AF132" s="747">
        <v>0.25914575299999998</v>
      </c>
      <c r="AG132" s="745"/>
      <c r="AH132" s="745"/>
      <c r="AI132" s="745"/>
      <c r="AJ132" s="746"/>
      <c r="AK132" s="747">
        <v>1.9323646510000001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1.8</v>
      </c>
      <c r="AB133" s="724"/>
      <c r="AC133" s="724"/>
      <c r="AD133" s="724"/>
      <c r="AE133" s="725"/>
      <c r="AF133" s="723">
        <v>1.2</v>
      </c>
      <c r="AG133" s="724"/>
      <c r="AH133" s="724"/>
      <c r="AI133" s="724"/>
      <c r="AJ133" s="725"/>
      <c r="AK133" s="723">
        <v>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csHWQpRQ+faQ9OtuEKSKxh4NLf9PWlwoSvQ4SiohqQZ1c8mEyLtwYlX/rPodl9d41iD6sPy8UYf5kqisVeO9w==" saltValue="UhCCTCplPFM+ZWANvyixz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Eoic289Zc9PwGejIbQv8ebjynRBHLB06k0YWwd8bz2BXquMjeJG+Jc25+mHD7wYWgCRO4Ngt12QPYkb5t2i8g==" saltValue="yUxjdALKOgXwV89R8lo7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election activeCell="DL19" sqref="DL19"/>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R6Uqn81EUoEEMWe3TMiDP2SfA3XcavdzqnUspHXm5uQkBb+MVZtv+CkjDvSY3UiAqHhljRtJ65SEbBAjxoifg==" saltValue="jyeBsYDjYv96UIrU3YuX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9"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947469</v>
      </c>
      <c r="AP9" s="281">
        <v>136917</v>
      </c>
      <c r="AQ9" s="282">
        <v>143042</v>
      </c>
      <c r="AR9" s="283">
        <v>-4.3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234532</v>
      </c>
      <c r="AP10" s="284">
        <v>33892</v>
      </c>
      <c r="AQ10" s="285">
        <v>17233</v>
      </c>
      <c r="AR10" s="286">
        <v>96.7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1297</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51952</v>
      </c>
      <c r="AP13" s="284">
        <v>7508</v>
      </c>
      <c r="AQ13" s="285">
        <v>5542</v>
      </c>
      <c r="AR13" s="286">
        <v>35.5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39123</v>
      </c>
      <c r="AP14" s="284">
        <v>5654</v>
      </c>
      <c r="AQ14" s="285">
        <v>2886</v>
      </c>
      <c r="AR14" s="286">
        <v>95.9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-73211</v>
      </c>
      <c r="AP15" s="284">
        <v>-10580</v>
      </c>
      <c r="AQ15" s="285">
        <v>-8856</v>
      </c>
      <c r="AR15" s="286">
        <v>19.5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1199865</v>
      </c>
      <c r="AP16" s="284">
        <v>173391</v>
      </c>
      <c r="AQ16" s="285">
        <v>161143</v>
      </c>
      <c r="AR16" s="286">
        <v>7.6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12.72</v>
      </c>
      <c r="AP21" s="298">
        <v>14.02</v>
      </c>
      <c r="AQ21" s="299">
        <v>-1.3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96.3</v>
      </c>
      <c r="AP22" s="303">
        <v>96.2</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486403</v>
      </c>
      <c r="AP32" s="312">
        <v>70289</v>
      </c>
      <c r="AQ32" s="313">
        <v>81691</v>
      </c>
      <c r="AR32" s="314">
        <v>-14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159531</v>
      </c>
      <c r="AP35" s="312">
        <v>23054</v>
      </c>
      <c r="AQ35" s="313">
        <v>27672</v>
      </c>
      <c r="AR35" s="314">
        <v>-16.7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10067</v>
      </c>
      <c r="AP36" s="312">
        <v>1455</v>
      </c>
      <c r="AQ36" s="313">
        <v>4845</v>
      </c>
      <c r="AR36" s="314">
        <v>-70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448</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4</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t="s">
        <v>486</v>
      </c>
      <c r="AP39" s="312" t="s">
        <v>486</v>
      </c>
      <c r="AQ39" s="313">
        <v>-1961</v>
      </c>
      <c r="AR39" s="314" t="s">
        <v>486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-592496</v>
      </c>
      <c r="AP40" s="312">
        <v>-85621</v>
      </c>
      <c r="AQ40" s="313">
        <v>-75713</v>
      </c>
      <c r="AR40" s="314">
        <v>13.1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63505</v>
      </c>
      <c r="AP41" s="312">
        <v>9177</v>
      </c>
      <c r="AQ41" s="313">
        <v>36985</v>
      </c>
      <c r="AR41" s="314">
        <v>-75.2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856899</v>
      </c>
      <c r="AN51" s="334">
        <v>112101</v>
      </c>
      <c r="AO51" s="335">
        <v>43.6</v>
      </c>
      <c r="AP51" s="336">
        <v>126262</v>
      </c>
      <c r="AQ51" s="337">
        <v>10</v>
      </c>
      <c r="AR51" s="338">
        <v>33.6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397478</v>
      </c>
      <c r="AN52" s="342">
        <v>51999</v>
      </c>
      <c r="AO52" s="343">
        <v>15.2</v>
      </c>
      <c r="AP52" s="344">
        <v>56769</v>
      </c>
      <c r="AQ52" s="345">
        <v>2.1</v>
      </c>
      <c r="AR52" s="346">
        <v>13.1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893435</v>
      </c>
      <c r="AN53" s="334">
        <v>120166</v>
      </c>
      <c r="AO53" s="335">
        <v>7.2</v>
      </c>
      <c r="AP53" s="336">
        <v>126525</v>
      </c>
      <c r="AQ53" s="337">
        <v>0.2</v>
      </c>
      <c r="AR53" s="338">
        <v>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385842</v>
      </c>
      <c r="AN54" s="342">
        <v>51895</v>
      </c>
      <c r="AO54" s="343">
        <v>-0.2</v>
      </c>
      <c r="AP54" s="344">
        <v>67052</v>
      </c>
      <c r="AQ54" s="345">
        <v>18.100000000000001</v>
      </c>
      <c r="AR54" s="346">
        <v>-18.3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1029914</v>
      </c>
      <c r="AN55" s="334">
        <v>142253</v>
      </c>
      <c r="AO55" s="335">
        <v>18.399999999999999</v>
      </c>
      <c r="AP55" s="336">
        <v>122054</v>
      </c>
      <c r="AQ55" s="337">
        <v>-3.5</v>
      </c>
      <c r="AR55" s="338">
        <v>21.9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894705</v>
      </c>
      <c r="AN56" s="342">
        <v>123578</v>
      </c>
      <c r="AO56" s="343">
        <v>138.1</v>
      </c>
      <c r="AP56" s="344">
        <v>68298</v>
      </c>
      <c r="AQ56" s="345">
        <v>1.9</v>
      </c>
      <c r="AR56" s="346">
        <v>136.19999999999999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827371</v>
      </c>
      <c r="AN57" s="334">
        <v>116877</v>
      </c>
      <c r="AO57" s="335">
        <v>-17.8</v>
      </c>
      <c r="AP57" s="336">
        <v>111644</v>
      </c>
      <c r="AQ57" s="337">
        <v>-8.5</v>
      </c>
      <c r="AR57" s="338">
        <v>-9.3000000000000007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681653</v>
      </c>
      <c r="AN58" s="342">
        <v>96292</v>
      </c>
      <c r="AO58" s="343">
        <v>-22.1</v>
      </c>
      <c r="AP58" s="344">
        <v>66606</v>
      </c>
      <c r="AQ58" s="345">
        <v>-2.5</v>
      </c>
      <c r="AR58" s="346">
        <v>-19.600000000000001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1041895</v>
      </c>
      <c r="AN59" s="334">
        <v>150563</v>
      </c>
      <c r="AO59" s="335">
        <v>28.8</v>
      </c>
      <c r="AP59" s="336">
        <v>127917</v>
      </c>
      <c r="AQ59" s="337">
        <v>14.6</v>
      </c>
      <c r="AR59" s="338">
        <v>14.2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826086</v>
      </c>
      <c r="AN60" s="342">
        <v>119377</v>
      </c>
      <c r="AO60" s="343">
        <v>24</v>
      </c>
      <c r="AP60" s="344">
        <v>69746</v>
      </c>
      <c r="AQ60" s="345">
        <v>4.7</v>
      </c>
      <c r="AR60" s="346">
        <v>19.3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929903</v>
      </c>
      <c r="AN61" s="349">
        <v>128392</v>
      </c>
      <c r="AO61" s="350">
        <v>16</v>
      </c>
      <c r="AP61" s="351">
        <v>122880</v>
      </c>
      <c r="AQ61" s="352">
        <v>2.6</v>
      </c>
      <c r="AR61" s="338">
        <v>13.4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637153</v>
      </c>
      <c r="AN62" s="342">
        <v>88628</v>
      </c>
      <c r="AO62" s="343">
        <v>31</v>
      </c>
      <c r="AP62" s="344">
        <v>65694</v>
      </c>
      <c r="AQ62" s="345">
        <v>4.9000000000000004</v>
      </c>
      <c r="AR62" s="346">
        <v>26.1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s6oM3ABpsohCQcooxzrdewpmiGig48YnKAVne1Urp7zBAfkR+RgPyn8vPY0J0BpyJ8mTfirq9OgnEjjY2xHbUw==" saltValue="d4y83/LPGW0G4/3Yc2Kj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1" zoomScale="70" zoomScaleNormal="70" zoomScaleSheetLayoutView="55" workbookViewId="0">
      <selection activeCell="AG102" sqref="AG102"/>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pz//xbIVruRovkTRTW+BCE2EfNo4XEw+yB1NheMz74I/BCPnka69vuJmP4ThXWbK27CPejF9wDQYEyE0ILX+kA==" saltValue="+/Iq38K1PYsHkzR96S6V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lyMzG0cE9+eqnhTZMMskAduEAbdfz//uw3Exa4b2aSesXEu8IOvo/AyoC0uFtZwDx6rxr4QxyAxBPjj6+eou2g==" saltValue="ngJigg58r38Z+bCoiiU9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61.92</v>
      </c>
      <c r="G47" s="12">
        <v>59.19</v>
      </c>
      <c r="H47" s="12">
        <v>57.21</v>
      </c>
      <c r="I47" s="12">
        <v>59.52</v>
      </c>
      <c r="J47" s="13">
        <v>59.3</v>
      </c>
    </row>
    <row r="48" spans="2:10" ht="57.75" customHeight="1" x14ac:dyDescent="0.2">
      <c r="B48" s="14"/>
      <c r="C48" s="1141" t="s">
        <v>4</v>
      </c>
      <c r="D48" s="1141"/>
      <c r="E48" s="1142"/>
      <c r="F48" s="15">
        <v>14.83</v>
      </c>
      <c r="G48" s="16">
        <v>14.93</v>
      </c>
      <c r="H48" s="16">
        <v>18.91</v>
      </c>
      <c r="I48" s="16">
        <v>14.09</v>
      </c>
      <c r="J48" s="17">
        <v>16.850000000000001</v>
      </c>
    </row>
    <row r="49" spans="2:10" ht="57.75" customHeight="1" thickBot="1" x14ac:dyDescent="0.25">
      <c r="B49" s="18"/>
      <c r="C49" s="1143" t="s">
        <v>5</v>
      </c>
      <c r="D49" s="1143"/>
      <c r="E49" s="1144"/>
      <c r="F49" s="19">
        <v>3.01</v>
      </c>
      <c r="G49" s="20">
        <v>0.77</v>
      </c>
      <c r="H49" s="20">
        <v>4.5</v>
      </c>
      <c r="I49" s="20" t="s">
        <v>530</v>
      </c>
      <c r="J49" s="21">
        <v>2.85</v>
      </c>
    </row>
    <row r="50" spans="2:10" ht="13.2" x14ac:dyDescent="0.2"/>
  </sheetData>
  <sheetProtection algorithmName="SHA-512" hashValue="f+duZvH2vl392gafapy/SIrvrZ6c4CybdkLo9/C9AhZ/+y5GHlrayVBG4al3WyCNVz9bA6k7mJGg7I69fFzQaw==" saltValue="exrz6EnQxZGMvtLKdzqX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531</v>
      </c>
      <c r="D34" s="1151"/>
      <c r="E34" s="1152"/>
      <c r="F34" s="32">
        <v>14.83</v>
      </c>
      <c r="G34" s="33">
        <v>14.92</v>
      </c>
      <c r="H34" s="33">
        <v>18.899999999999999</v>
      </c>
      <c r="I34" s="33">
        <v>14.08</v>
      </c>
      <c r="J34" s="34">
        <v>16.850000000000001</v>
      </c>
      <c r="K34" s="22"/>
      <c r="L34" s="22"/>
      <c r="M34" s="22"/>
      <c r="N34" s="22"/>
      <c r="O34" s="22"/>
      <c r="P34" s="22"/>
    </row>
    <row r="35" spans="1:16" ht="39" customHeight="1" x14ac:dyDescent="0.2">
      <c r="A35" s="22"/>
      <c r="B35" s="35"/>
      <c r="C35" s="1145" t="s">
        <v>532</v>
      </c>
      <c r="D35" s="1146"/>
      <c r="E35" s="1147"/>
      <c r="F35" s="36">
        <v>1.72</v>
      </c>
      <c r="G35" s="37">
        <v>2.2000000000000002</v>
      </c>
      <c r="H35" s="37">
        <v>2.57</v>
      </c>
      <c r="I35" s="37">
        <v>3.13</v>
      </c>
      <c r="J35" s="38">
        <v>2.4300000000000002</v>
      </c>
      <c r="K35" s="22"/>
      <c r="L35" s="22"/>
      <c r="M35" s="22"/>
      <c r="N35" s="22"/>
      <c r="O35" s="22"/>
      <c r="P35" s="22"/>
    </row>
    <row r="36" spans="1:16" ht="39" customHeight="1" x14ac:dyDescent="0.2">
      <c r="A36" s="22"/>
      <c r="B36" s="35"/>
      <c r="C36" s="1145" t="s">
        <v>533</v>
      </c>
      <c r="D36" s="1146"/>
      <c r="E36" s="1147"/>
      <c r="F36" s="36">
        <v>1.34</v>
      </c>
      <c r="G36" s="37">
        <v>1.39</v>
      </c>
      <c r="H36" s="37">
        <v>1.76</v>
      </c>
      <c r="I36" s="37">
        <v>1.53</v>
      </c>
      <c r="J36" s="38">
        <v>2.1800000000000002</v>
      </c>
      <c r="K36" s="22"/>
      <c r="L36" s="22"/>
      <c r="M36" s="22"/>
      <c r="N36" s="22"/>
      <c r="O36" s="22"/>
      <c r="P36" s="22"/>
    </row>
    <row r="37" spans="1:16" ht="39" customHeight="1" x14ac:dyDescent="0.2">
      <c r="A37" s="22"/>
      <c r="B37" s="35"/>
      <c r="C37" s="1145" t="s">
        <v>534</v>
      </c>
      <c r="D37" s="1146"/>
      <c r="E37" s="1147"/>
      <c r="F37" s="36">
        <v>0.12</v>
      </c>
      <c r="G37" s="37">
        <v>0.77</v>
      </c>
      <c r="H37" s="37">
        <v>0.59</v>
      </c>
      <c r="I37" s="37">
        <v>0.39</v>
      </c>
      <c r="J37" s="38">
        <v>0.85</v>
      </c>
      <c r="K37" s="22"/>
      <c r="L37" s="22"/>
      <c r="M37" s="22"/>
      <c r="N37" s="22"/>
      <c r="O37" s="22"/>
      <c r="P37" s="22"/>
    </row>
    <row r="38" spans="1:16" ht="39" customHeight="1" x14ac:dyDescent="0.2">
      <c r="A38" s="22"/>
      <c r="B38" s="35"/>
      <c r="C38" s="1145" t="s">
        <v>535</v>
      </c>
      <c r="D38" s="1146"/>
      <c r="E38" s="1147"/>
      <c r="F38" s="36">
        <v>0.17</v>
      </c>
      <c r="G38" s="37">
        <v>0.13</v>
      </c>
      <c r="H38" s="37">
        <v>0.15</v>
      </c>
      <c r="I38" s="37">
        <v>0.18</v>
      </c>
      <c r="J38" s="38">
        <v>0.17</v>
      </c>
      <c r="K38" s="22"/>
      <c r="L38" s="22"/>
      <c r="M38" s="22"/>
      <c r="N38" s="22"/>
      <c r="O38" s="22"/>
      <c r="P38" s="22"/>
    </row>
    <row r="39" spans="1:16" ht="39" customHeight="1" x14ac:dyDescent="0.2">
      <c r="A39" s="22"/>
      <c r="B39" s="35"/>
      <c r="C39" s="1145" t="s">
        <v>536</v>
      </c>
      <c r="D39" s="1146"/>
      <c r="E39" s="1147"/>
      <c r="F39" s="36">
        <v>0.05</v>
      </c>
      <c r="G39" s="37">
        <v>0.08</v>
      </c>
      <c r="H39" s="37">
        <v>0.08</v>
      </c>
      <c r="I39" s="37">
        <v>0.05</v>
      </c>
      <c r="J39" s="38">
        <v>0.04</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538</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HRI1H9As/39SPa3ZhqblvQKSRX5qt7OJnrT1IthKjzcginA16OLS7CqggmCWDEf385ZB1SmbaFpJcYirKJIlA==" saltValue="QFcqxIOWIcwXZtrUvm1j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696</v>
      </c>
      <c r="L45" s="60">
        <v>659</v>
      </c>
      <c r="M45" s="60">
        <v>547</v>
      </c>
      <c r="N45" s="60">
        <v>484</v>
      </c>
      <c r="O45" s="61">
        <v>486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103</v>
      </c>
      <c r="L48" s="64">
        <v>127</v>
      </c>
      <c r="M48" s="64">
        <v>120</v>
      </c>
      <c r="N48" s="64">
        <v>115</v>
      </c>
      <c r="O48" s="65">
        <v>160</v>
      </c>
      <c r="P48" s="48"/>
      <c r="Q48" s="48"/>
      <c r="R48" s="48"/>
      <c r="S48" s="48"/>
      <c r="T48" s="48"/>
      <c r="U48" s="48"/>
    </row>
    <row r="49" spans="1:21" ht="30.75" customHeight="1" x14ac:dyDescent="0.2">
      <c r="A49" s="48"/>
      <c r="B49" s="1178"/>
      <c r="C49" s="1179"/>
      <c r="D49" s="62"/>
      <c r="E49" s="1155" t="s">
        <v>14</v>
      </c>
      <c r="F49" s="1155"/>
      <c r="G49" s="1155"/>
      <c r="H49" s="1155"/>
      <c r="I49" s="1155"/>
      <c r="J49" s="1156"/>
      <c r="K49" s="63">
        <v>7</v>
      </c>
      <c r="L49" s="64">
        <v>7</v>
      </c>
      <c r="M49" s="64">
        <v>7</v>
      </c>
      <c r="N49" s="64">
        <v>8</v>
      </c>
      <c r="O49" s="65">
        <v>10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741</v>
      </c>
      <c r="L52" s="64">
        <v>720</v>
      </c>
      <c r="M52" s="64">
        <v>640</v>
      </c>
      <c r="N52" s="64">
        <v>598</v>
      </c>
      <c r="O52" s="65">
        <v>593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65</v>
      </c>
      <c r="L53" s="69">
        <v>73</v>
      </c>
      <c r="M53" s="69">
        <v>34</v>
      </c>
      <c r="N53" s="69">
        <v>9</v>
      </c>
      <c r="O53" s="70">
        <v>63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7f/8WckuLK1sXdDP2VuhUX713Jd8Bl9O/Pm4YYGbc7jRx8DBuSdVnO/O1QJc/hMHkfS4Ypg0ch4C1+4ZKGK9Q==" saltValue="5eOuHs9AA24WJQh8L4QX5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3647</v>
      </c>
      <c r="J41" s="356">
        <v>3382</v>
      </c>
      <c r="K41" s="356">
        <v>3504</v>
      </c>
      <c r="L41" s="356">
        <v>3396</v>
      </c>
      <c r="M41" s="357">
        <v>3380</v>
      </c>
    </row>
    <row r="42" spans="2:13" ht="27.75" customHeight="1" x14ac:dyDescent="0.2">
      <c r="B42" s="1186"/>
      <c r="C42" s="1187"/>
      <c r="D42" s="106"/>
      <c r="E42" s="1190" t="s">
        <v>32</v>
      </c>
      <c r="F42" s="1190"/>
      <c r="G42" s="1190"/>
      <c r="H42" s="1191"/>
      <c r="I42" s="358" t="s">
        <v>486</v>
      </c>
      <c r="J42" s="359" t="s">
        <v>486</v>
      </c>
      <c r="K42" s="359" t="s">
        <v>486</v>
      </c>
      <c r="L42" s="359" t="s">
        <v>486</v>
      </c>
      <c r="M42" s="360" t="s">
        <v>486</v>
      </c>
    </row>
    <row r="43" spans="2:13" ht="27.75" customHeight="1" x14ac:dyDescent="0.2">
      <c r="B43" s="1186"/>
      <c r="C43" s="1187"/>
      <c r="D43" s="106"/>
      <c r="E43" s="1190" t="s">
        <v>33</v>
      </c>
      <c r="F43" s="1190"/>
      <c r="G43" s="1190"/>
      <c r="H43" s="1191"/>
      <c r="I43" s="358">
        <v>1417</v>
      </c>
      <c r="J43" s="359">
        <v>1402</v>
      </c>
      <c r="K43" s="359">
        <v>1390</v>
      </c>
      <c r="L43" s="359">
        <v>1327</v>
      </c>
      <c r="M43" s="360">
        <v>1333</v>
      </c>
    </row>
    <row r="44" spans="2:13" ht="27.75" customHeight="1" x14ac:dyDescent="0.2">
      <c r="B44" s="1186"/>
      <c r="C44" s="1187"/>
      <c r="D44" s="106"/>
      <c r="E44" s="1190" t="s">
        <v>34</v>
      </c>
      <c r="F44" s="1190"/>
      <c r="G44" s="1190"/>
      <c r="H44" s="1191"/>
      <c r="I44" s="358">
        <v>48</v>
      </c>
      <c r="J44" s="359">
        <v>60</v>
      </c>
      <c r="K44" s="359">
        <v>53</v>
      </c>
      <c r="L44" s="359">
        <v>53</v>
      </c>
      <c r="M44" s="360">
        <v>61</v>
      </c>
    </row>
    <row r="45" spans="2:13" ht="27.75" customHeight="1" x14ac:dyDescent="0.2">
      <c r="B45" s="1186"/>
      <c r="C45" s="1187"/>
      <c r="D45" s="106"/>
      <c r="E45" s="1190" t="s">
        <v>35</v>
      </c>
      <c r="F45" s="1190"/>
      <c r="G45" s="1190"/>
      <c r="H45" s="1191"/>
      <c r="I45" s="358">
        <v>1312</v>
      </c>
      <c r="J45" s="359">
        <v>1305</v>
      </c>
      <c r="K45" s="359">
        <v>1303</v>
      </c>
      <c r="L45" s="359">
        <v>1300</v>
      </c>
      <c r="M45" s="360">
        <v>1285</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5730</v>
      </c>
      <c r="J50" s="359">
        <v>6156</v>
      </c>
      <c r="K50" s="359">
        <v>6813</v>
      </c>
      <c r="L50" s="359">
        <v>7185</v>
      </c>
      <c r="M50" s="360">
        <v>7589</v>
      </c>
    </row>
    <row r="51" spans="2:13" ht="27.75" customHeight="1" x14ac:dyDescent="0.2">
      <c r="B51" s="1186"/>
      <c r="C51" s="1187"/>
      <c r="D51" s="106"/>
      <c r="E51" s="1190" t="s">
        <v>42</v>
      </c>
      <c r="F51" s="1190"/>
      <c r="G51" s="1190"/>
      <c r="H51" s="1191"/>
      <c r="I51" s="358" t="s">
        <v>486</v>
      </c>
      <c r="J51" s="359" t="s">
        <v>486</v>
      </c>
      <c r="K51" s="359" t="s">
        <v>486</v>
      </c>
      <c r="L51" s="359" t="s">
        <v>486</v>
      </c>
      <c r="M51" s="360" t="s">
        <v>486</v>
      </c>
    </row>
    <row r="52" spans="2:13" ht="27.75" customHeight="1" x14ac:dyDescent="0.2">
      <c r="B52" s="1188"/>
      <c r="C52" s="1189"/>
      <c r="D52" s="106"/>
      <c r="E52" s="1190" t="s">
        <v>43</v>
      </c>
      <c r="F52" s="1190"/>
      <c r="G52" s="1190"/>
      <c r="H52" s="1191"/>
      <c r="I52" s="358">
        <v>5354</v>
      </c>
      <c r="J52" s="359">
        <v>5049</v>
      </c>
      <c r="K52" s="359">
        <v>4956</v>
      </c>
      <c r="L52" s="359">
        <v>4907</v>
      </c>
      <c r="M52" s="360">
        <v>4818</v>
      </c>
    </row>
    <row r="53" spans="2:13" ht="27.75" customHeight="1" thickBot="1" x14ac:dyDescent="0.25">
      <c r="B53" s="1192" t="s">
        <v>19</v>
      </c>
      <c r="C53" s="1193"/>
      <c r="D53" s="110"/>
      <c r="E53" s="1194" t="s">
        <v>44</v>
      </c>
      <c r="F53" s="1194"/>
      <c r="G53" s="1194"/>
      <c r="H53" s="1195"/>
      <c r="I53" s="361">
        <v>-4660</v>
      </c>
      <c r="J53" s="362">
        <v>-5056</v>
      </c>
      <c r="K53" s="362">
        <v>-5519</v>
      </c>
      <c r="L53" s="362">
        <v>-6016</v>
      </c>
      <c r="M53" s="363">
        <v>-6348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FYlcME7qaNuNSeu8MeOJwBcDgKap6PWGUeDDd2NdffWIDFekGPerIWd0e0aGmr8uI5L0cgGaj8ZcQ4rGBF2aw==" saltValue="ko5RZDwDaPZjOEsIYisG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2298</v>
      </c>
      <c r="G55" s="122">
        <v>2299</v>
      </c>
      <c r="H55" s="123">
        <v>2300</v>
      </c>
    </row>
    <row r="56" spans="2:8" ht="52.5" customHeight="1" x14ac:dyDescent="0.2">
      <c r="B56" s="124"/>
      <c r="C56" s="1213" t="s">
        <v>47</v>
      </c>
      <c r="D56" s="1213"/>
      <c r="E56" s="1214"/>
      <c r="F56" s="125">
        <v>735</v>
      </c>
      <c r="G56" s="125">
        <v>735</v>
      </c>
      <c r="H56" s="126">
        <v>735</v>
      </c>
    </row>
    <row r="57" spans="2:8" ht="53.25" customHeight="1" x14ac:dyDescent="0.2">
      <c r="B57" s="124"/>
      <c r="C57" s="1215" t="s">
        <v>48</v>
      </c>
      <c r="D57" s="1215"/>
      <c r="E57" s="1216"/>
      <c r="F57" s="127">
        <v>4339</v>
      </c>
      <c r="G57" s="127">
        <v>4658</v>
      </c>
      <c r="H57" s="128">
        <v>5027</v>
      </c>
    </row>
    <row r="58" spans="2:8" ht="45.75" customHeight="1" x14ac:dyDescent="0.2">
      <c r="B58" s="129"/>
      <c r="C58" s="1203" t="s">
        <v>558</v>
      </c>
      <c r="D58" s="1204"/>
      <c r="E58" s="1205"/>
      <c r="F58" s="130">
        <v>2559</v>
      </c>
      <c r="G58" s="130">
        <v>2851</v>
      </c>
      <c r="H58" s="131">
        <v>3189</v>
      </c>
    </row>
    <row r="59" spans="2:8" ht="45.75" customHeight="1" x14ac:dyDescent="0.2">
      <c r="B59" s="129"/>
      <c r="C59" s="1203" t="s">
        <v>559</v>
      </c>
      <c r="D59" s="1204"/>
      <c r="E59" s="1205"/>
      <c r="F59" s="130">
        <v>1044</v>
      </c>
      <c r="G59" s="130">
        <v>1044</v>
      </c>
      <c r="H59" s="131">
        <v>1044</v>
      </c>
    </row>
    <row r="60" spans="2:8" ht="45.75" customHeight="1" x14ac:dyDescent="0.2">
      <c r="B60" s="129"/>
      <c r="C60" s="1203" t="s">
        <v>560</v>
      </c>
      <c r="D60" s="1204"/>
      <c r="E60" s="1205"/>
      <c r="F60" s="130">
        <v>414</v>
      </c>
      <c r="G60" s="130">
        <v>414</v>
      </c>
      <c r="H60" s="131">
        <v>414</v>
      </c>
    </row>
    <row r="61" spans="2:8" ht="45.75" customHeight="1" x14ac:dyDescent="0.2">
      <c r="B61" s="129"/>
      <c r="C61" s="1203" t="s">
        <v>561</v>
      </c>
      <c r="D61" s="1204"/>
      <c r="E61" s="1205"/>
      <c r="F61" s="130">
        <v>157</v>
      </c>
      <c r="G61" s="130">
        <v>156</v>
      </c>
      <c r="H61" s="131">
        <v>154</v>
      </c>
    </row>
    <row r="62" spans="2:8" ht="45.75" customHeight="1" thickBot="1" x14ac:dyDescent="0.25">
      <c r="B62" s="132"/>
      <c r="C62" s="1206" t="s">
        <v>562</v>
      </c>
      <c r="D62" s="1207"/>
      <c r="E62" s="1208"/>
      <c r="F62" s="133">
        <v>51</v>
      </c>
      <c r="G62" s="133">
        <v>78</v>
      </c>
      <c r="H62" s="134">
        <v>112</v>
      </c>
    </row>
    <row r="63" spans="2:8" ht="52.5" customHeight="1" thickBot="1" x14ac:dyDescent="0.25">
      <c r="B63" s="135"/>
      <c r="C63" s="1209" t="s">
        <v>49</v>
      </c>
      <c r="D63" s="1209"/>
      <c r="E63" s="1210"/>
      <c r="F63" s="136">
        <v>7372</v>
      </c>
      <c r="G63" s="136">
        <v>7692</v>
      </c>
      <c r="H63" s="137">
        <v>8063</v>
      </c>
    </row>
    <row r="64" spans="2:8" ht="13.2" x14ac:dyDescent="0.2"/>
  </sheetData>
  <sheetProtection algorithmName="SHA-512" hashValue="ERZ3k5Ilsg7/l/8yEcCVGqs2qJJWhNzEwSTstIP0Poy/6VwGNJW7RZiBJmXegAVCUdAD2ZDLNs6O85PksSRQfg==" saltValue="LQbL5DdcLxMwRugwiaJ6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112101</v>
      </c>
      <c r="E3" s="156"/>
      <c r="F3" s="157">
        <v>126262</v>
      </c>
      <c r="G3" s="158"/>
      <c r="H3" s="159"/>
    </row>
    <row r="4" spans="1:8" x14ac:dyDescent="0.2">
      <c r="A4" s="160"/>
      <c r="B4" s="161"/>
      <c r="C4" s="162"/>
      <c r="D4" s="163">
        <v>51999</v>
      </c>
      <c r="E4" s="164"/>
      <c r="F4" s="165">
        <v>56769</v>
      </c>
      <c r="G4" s="166"/>
      <c r="H4" s="167"/>
    </row>
    <row r="5" spans="1:8" x14ac:dyDescent="0.2">
      <c r="A5" s="148" t="s">
        <v>519</v>
      </c>
      <c r="B5" s="153"/>
      <c r="C5" s="154"/>
      <c r="D5" s="155">
        <v>120166</v>
      </c>
      <c r="E5" s="156"/>
      <c r="F5" s="157">
        <v>126525</v>
      </c>
      <c r="G5" s="158"/>
      <c r="H5" s="159"/>
    </row>
    <row r="6" spans="1:8" x14ac:dyDescent="0.2">
      <c r="A6" s="160"/>
      <c r="B6" s="161"/>
      <c r="C6" s="162"/>
      <c r="D6" s="163">
        <v>51895</v>
      </c>
      <c r="E6" s="164"/>
      <c r="F6" s="165">
        <v>67052</v>
      </c>
      <c r="G6" s="166"/>
      <c r="H6" s="167"/>
    </row>
    <row r="7" spans="1:8" x14ac:dyDescent="0.2">
      <c r="A7" s="148" t="s">
        <v>520</v>
      </c>
      <c r="B7" s="153"/>
      <c r="C7" s="154"/>
      <c r="D7" s="155">
        <v>142253</v>
      </c>
      <c r="E7" s="156"/>
      <c r="F7" s="157">
        <v>122054</v>
      </c>
      <c r="G7" s="158"/>
      <c r="H7" s="159"/>
    </row>
    <row r="8" spans="1:8" x14ac:dyDescent="0.2">
      <c r="A8" s="160"/>
      <c r="B8" s="161"/>
      <c r="C8" s="162"/>
      <c r="D8" s="163">
        <v>123578</v>
      </c>
      <c r="E8" s="164"/>
      <c r="F8" s="165">
        <v>68298</v>
      </c>
      <c r="G8" s="166"/>
      <c r="H8" s="167"/>
    </row>
    <row r="9" spans="1:8" x14ac:dyDescent="0.2">
      <c r="A9" s="148" t="s">
        <v>521</v>
      </c>
      <c r="B9" s="153"/>
      <c r="C9" s="154"/>
      <c r="D9" s="155">
        <v>116877</v>
      </c>
      <c r="E9" s="156"/>
      <c r="F9" s="157">
        <v>111644</v>
      </c>
      <c r="G9" s="158"/>
      <c r="H9" s="159"/>
    </row>
    <row r="10" spans="1:8" x14ac:dyDescent="0.2">
      <c r="A10" s="160"/>
      <c r="B10" s="161"/>
      <c r="C10" s="162"/>
      <c r="D10" s="163">
        <v>96292</v>
      </c>
      <c r="E10" s="164"/>
      <c r="F10" s="165">
        <v>66606</v>
      </c>
      <c r="G10" s="166"/>
      <c r="H10" s="167"/>
    </row>
    <row r="11" spans="1:8" x14ac:dyDescent="0.2">
      <c r="A11" s="148" t="s">
        <v>522</v>
      </c>
      <c r="B11" s="153"/>
      <c r="C11" s="154"/>
      <c r="D11" s="155">
        <v>150563</v>
      </c>
      <c r="E11" s="156"/>
      <c r="F11" s="157">
        <v>127917</v>
      </c>
      <c r="G11" s="158"/>
      <c r="H11" s="159"/>
    </row>
    <row r="12" spans="1:8" x14ac:dyDescent="0.2">
      <c r="A12" s="160"/>
      <c r="B12" s="161"/>
      <c r="C12" s="168"/>
      <c r="D12" s="163">
        <v>119377</v>
      </c>
      <c r="E12" s="164"/>
      <c r="F12" s="165">
        <v>69746</v>
      </c>
      <c r="G12" s="166"/>
      <c r="H12" s="167"/>
    </row>
    <row r="13" spans="1:8" x14ac:dyDescent="0.2">
      <c r="A13" s="148"/>
      <c r="B13" s="153"/>
      <c r="C13" s="169"/>
      <c r="D13" s="170">
        <v>128392</v>
      </c>
      <c r="E13" s="171"/>
      <c r="F13" s="172">
        <v>122880</v>
      </c>
      <c r="G13" s="173"/>
      <c r="H13" s="159"/>
    </row>
    <row r="14" spans="1:8" x14ac:dyDescent="0.2">
      <c r="A14" s="160"/>
      <c r="B14" s="161"/>
      <c r="C14" s="162"/>
      <c r="D14" s="163">
        <v>88628</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14.83</v>
      </c>
      <c r="C19" s="174">
        <f>ROUND(VALUE(SUBSTITUTE(実質収支比率等に係る経年分析!G$48,"▲","-")),2)</f>
        <v>14.93</v>
      </c>
      <c r="D19" s="174">
        <f>ROUND(VALUE(SUBSTITUTE(実質収支比率等に係る経年分析!H$48,"▲","-")),2)</f>
        <v>18.91</v>
      </c>
      <c r="E19" s="174">
        <f>ROUND(VALUE(SUBSTITUTE(実質収支比率等に係る経年分析!I$48,"▲","-")),2)</f>
        <v>14.09</v>
      </c>
      <c r="F19" s="174">
        <f>ROUND(VALUE(SUBSTITUTE(実質収支比率等に係る経年分析!J$48,"▲","-")),2)</f>
        <v>16.850000000000001</v>
      </c>
    </row>
    <row r="20" spans="1:11" x14ac:dyDescent="0.2">
      <c r="A20" s="174" t="s">
        <v>53</v>
      </c>
      <c r="B20" s="174">
        <f>ROUND(VALUE(SUBSTITUTE(実質収支比率等に係る経年分析!F$47,"▲","-")),2)</f>
        <v>61.92</v>
      </c>
      <c r="C20" s="174">
        <f>ROUND(VALUE(SUBSTITUTE(実質収支比率等に係る経年分析!G$47,"▲","-")),2)</f>
        <v>59.19</v>
      </c>
      <c r="D20" s="174">
        <f>ROUND(VALUE(SUBSTITUTE(実質収支比率等に係る経年分析!H$47,"▲","-")),2)</f>
        <v>57.21</v>
      </c>
      <c r="E20" s="174">
        <f>ROUND(VALUE(SUBSTITUTE(実質収支比率等に係る経年分析!I$47,"▲","-")),2)</f>
        <v>59.52</v>
      </c>
      <c r="F20" s="174">
        <f>ROUND(VALUE(SUBSTITUTE(実質収支比率等に係る経年分析!J$47,"▲","-")),2)</f>
        <v>59.3</v>
      </c>
    </row>
    <row r="21" spans="1:11" x14ac:dyDescent="0.2">
      <c r="A21" s="174" t="s">
        <v>54</v>
      </c>
      <c r="B21" s="174">
        <f>IF(ISNUMBER(VALUE(SUBSTITUTE(実質収支比率等に係る経年分析!F$49,"▲","-"))),ROUND(VALUE(SUBSTITUTE(実質収支比率等に係る経年分析!F$49,"▲","-")),2),NA())</f>
        <v>3.01</v>
      </c>
      <c r="C21" s="174">
        <f>IF(ISNUMBER(VALUE(SUBSTITUTE(実質収支比率等に係る経年分析!G$49,"▲","-"))),ROUND(VALUE(SUBSTITUTE(実質収支比率等に係る経年分析!G$49,"▲","-")),2),NA())</f>
        <v>0.77</v>
      </c>
      <c r="D21" s="174">
        <f>IF(ISNUMBER(VALUE(SUBSTITUTE(実質収支比率等に係る経年分析!H$49,"▲","-"))),ROUND(VALUE(SUBSTITUTE(実質収支比率等に係る経年分析!H$49,"▲","-")),2),NA())</f>
        <v>4.5</v>
      </c>
      <c r="E21" s="174">
        <f>IF(ISNUMBER(VALUE(SUBSTITUTE(実質収支比率等に係る経年分析!I$49,"▲","-"))),ROUND(VALUE(SUBSTITUTE(実質収支比率等に係る経年分析!I$49,"▲","-")),2),NA())</f>
        <v>-5.56</v>
      </c>
      <c r="F21" s="174">
        <f>IF(ISNUMBER(VALUE(SUBSTITUTE(実質収支比率等に係る経年分析!J$49,"▲","-"))),ROUND(VALUE(SUBSTITUTE(実質収支比率等に係る経年分析!J$49,"▲","-")),2),NA())</f>
        <v>2.85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指定居宅サービス特別会計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0.85</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2.1800000000000002</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2.2000000000000002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2.4300000000000002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18.899999999999999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16.850000000000001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741</v>
      </c>
      <c r="E42" s="176"/>
      <c r="F42" s="176"/>
      <c r="G42" s="176">
        <f>'実質公債費比率（分子）の構造'!L$52</f>
        <v>720</v>
      </c>
      <c r="H42" s="176"/>
      <c r="I42" s="176"/>
      <c r="J42" s="176">
        <f>'実質公債費比率（分子）の構造'!M$52</f>
        <v>640</v>
      </c>
      <c r="K42" s="176"/>
      <c r="L42" s="176"/>
      <c r="M42" s="176">
        <f>'実質公債費比率（分子）の構造'!N$52</f>
        <v>598</v>
      </c>
      <c r="N42" s="176"/>
      <c r="O42" s="176"/>
      <c r="P42" s="176">
        <f>'実質公債費比率（分子）の構造'!O$52</f>
        <v>593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7</v>
      </c>
      <c r="C45" s="176"/>
      <c r="D45" s="176"/>
      <c r="E45" s="176">
        <f>'実質公債費比率（分子）の構造'!L$49</f>
        <v>7</v>
      </c>
      <c r="F45" s="176"/>
      <c r="G45" s="176"/>
      <c r="H45" s="176">
        <f>'実質公債費比率（分子）の構造'!M$49</f>
        <v>7</v>
      </c>
      <c r="I45" s="176"/>
      <c r="J45" s="176"/>
      <c r="K45" s="176">
        <f>'実質公債費比率（分子）の構造'!N$49</f>
        <v>8</v>
      </c>
      <c r="L45" s="176"/>
      <c r="M45" s="176"/>
      <c r="N45" s="176">
        <f>'実質公債費比率（分子）の構造'!O$49</f>
        <v>10</v>
      </c>
      <c r="O45" s="176"/>
      <c r="P45" s="176"/>
    </row>
    <row r="46" spans="1:16" x14ac:dyDescent="0.2">
      <c r="A46" s="176" t="s">
        <v>64</v>
      </c>
      <c r="B46" s="176">
        <f>'実質公債費比率（分子）の構造'!K$48</f>
        <v>103</v>
      </c>
      <c r="C46" s="176"/>
      <c r="D46" s="176"/>
      <c r="E46" s="176">
        <f>'実質公債費比率（分子）の構造'!L$48</f>
        <v>127</v>
      </c>
      <c r="F46" s="176"/>
      <c r="G46" s="176"/>
      <c r="H46" s="176">
        <f>'実質公債費比率（分子）の構造'!M$48</f>
        <v>120</v>
      </c>
      <c r="I46" s="176"/>
      <c r="J46" s="176"/>
      <c r="K46" s="176">
        <f>'実質公債費比率（分子）の構造'!N$48</f>
        <v>115</v>
      </c>
      <c r="L46" s="176"/>
      <c r="M46" s="176"/>
      <c r="N46" s="176">
        <f>'実質公債費比率（分子）の構造'!O$48</f>
        <v>160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696</v>
      </c>
      <c r="C49" s="176"/>
      <c r="D49" s="176"/>
      <c r="E49" s="176">
        <f>'実質公債費比率（分子）の構造'!L$45</f>
        <v>659</v>
      </c>
      <c r="F49" s="176"/>
      <c r="G49" s="176"/>
      <c r="H49" s="176">
        <f>'実質公債費比率（分子）の構造'!M$45</f>
        <v>547</v>
      </c>
      <c r="I49" s="176"/>
      <c r="J49" s="176"/>
      <c r="K49" s="176">
        <f>'実質公債費比率（分子）の構造'!N$45</f>
        <v>484</v>
      </c>
      <c r="L49" s="176"/>
      <c r="M49" s="176"/>
      <c r="N49" s="176">
        <f>'実質公債費比率（分子）の構造'!O$45</f>
        <v>486</v>
      </c>
      <c r="O49" s="176"/>
      <c r="P49" s="176"/>
    </row>
    <row r="50" spans="1:16" x14ac:dyDescent="0.2">
      <c r="A50" s="176" t="s">
        <v>67</v>
      </c>
      <c r="B50" s="176" t="e">
        <f>NA()</f>
        <v>#N/A</v>
      </c>
      <c r="C50" s="176">
        <f>IF(ISNUMBER('実質公債費比率（分子）の構造'!K$53),'実質公債費比率（分子）の構造'!K$53,NA())</f>
        <v>65</v>
      </c>
      <c r="D50" s="176" t="e">
        <f>NA()</f>
        <v>#N/A</v>
      </c>
      <c r="E50" s="176" t="e">
        <f>NA()</f>
        <v>#N/A</v>
      </c>
      <c r="F50" s="176">
        <f>IF(ISNUMBER('実質公債費比率（分子）の構造'!L$53),'実質公債費比率（分子）の構造'!L$53,NA())</f>
        <v>73</v>
      </c>
      <c r="G50" s="176" t="e">
        <f>NA()</f>
        <v>#N/A</v>
      </c>
      <c r="H50" s="176" t="e">
        <f>NA()</f>
        <v>#N/A</v>
      </c>
      <c r="I50" s="176">
        <f>IF(ISNUMBER('実質公債費比率（分子）の構造'!M$53),'実質公債費比率（分子）の構造'!M$53,NA())</f>
        <v>34</v>
      </c>
      <c r="J50" s="176" t="e">
        <f>NA()</f>
        <v>#N/A</v>
      </c>
      <c r="K50" s="176" t="e">
        <f>NA()</f>
        <v>#N/A</v>
      </c>
      <c r="L50" s="176">
        <f>IF(ISNUMBER('実質公債費比率（分子）の構造'!N$53),'実質公債費比率（分子）の構造'!N$53,NA())</f>
        <v>9</v>
      </c>
      <c r="M50" s="176" t="e">
        <f>NA()</f>
        <v>#N/A</v>
      </c>
      <c r="N50" s="176" t="e">
        <f>NA()</f>
        <v>#N/A</v>
      </c>
      <c r="O50" s="176">
        <f>IF(ISNUMBER('実質公債費比率（分子）の構造'!O$53),'実質公債費比率（分子）の構造'!O$53,NA())</f>
        <v>63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5354</v>
      </c>
      <c r="E56" s="175"/>
      <c r="F56" s="175"/>
      <c r="G56" s="175">
        <f>'将来負担比率（分子）の構造'!J$52</f>
        <v>5049</v>
      </c>
      <c r="H56" s="175"/>
      <c r="I56" s="175"/>
      <c r="J56" s="175">
        <f>'将来負担比率（分子）の構造'!K$52</f>
        <v>4956</v>
      </c>
      <c r="K56" s="175"/>
      <c r="L56" s="175"/>
      <c r="M56" s="175">
        <f>'将来負担比率（分子）の構造'!L$52</f>
        <v>4907</v>
      </c>
      <c r="N56" s="175"/>
      <c r="O56" s="175"/>
      <c r="P56" s="175">
        <f>'将来負担比率（分子）の構造'!M$52</f>
        <v>4818</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5730</v>
      </c>
      <c r="E58" s="175"/>
      <c r="F58" s="175"/>
      <c r="G58" s="175">
        <f>'将来負担比率（分子）の構造'!J$50</f>
        <v>6156</v>
      </c>
      <c r="H58" s="175"/>
      <c r="I58" s="175"/>
      <c r="J58" s="175">
        <f>'将来負担比率（分子）の構造'!K$50</f>
        <v>6813</v>
      </c>
      <c r="K58" s="175"/>
      <c r="L58" s="175"/>
      <c r="M58" s="175">
        <f>'将来負担比率（分子）の構造'!L$50</f>
        <v>7185</v>
      </c>
      <c r="N58" s="175"/>
      <c r="O58" s="175"/>
      <c r="P58" s="175">
        <f>'将来負担比率（分子）の構造'!M$50</f>
        <v>7589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1312</v>
      </c>
      <c r="C62" s="175"/>
      <c r="D62" s="175"/>
      <c r="E62" s="175">
        <f>'将来負担比率（分子）の構造'!J$45</f>
        <v>1305</v>
      </c>
      <c r="F62" s="175"/>
      <c r="G62" s="175"/>
      <c r="H62" s="175">
        <f>'将来負担比率（分子）の構造'!K$45</f>
        <v>1303</v>
      </c>
      <c r="I62" s="175"/>
      <c r="J62" s="175"/>
      <c r="K62" s="175">
        <f>'将来負担比率（分子）の構造'!L$45</f>
        <v>1300</v>
      </c>
      <c r="L62" s="175"/>
      <c r="M62" s="175"/>
      <c r="N62" s="175">
        <f>'将来負担比率（分子）の構造'!M$45</f>
        <v>1285</v>
      </c>
      <c r="O62" s="175"/>
      <c r="P62" s="175"/>
    </row>
    <row r="63" spans="1:16" x14ac:dyDescent="0.2">
      <c r="A63" s="175" t="s">
        <v>34</v>
      </c>
      <c r="B63" s="175">
        <f>'将来負担比率（分子）の構造'!I$44</f>
        <v>48</v>
      </c>
      <c r="C63" s="175"/>
      <c r="D63" s="175"/>
      <c r="E63" s="175">
        <f>'将来負担比率（分子）の構造'!J$44</f>
        <v>60</v>
      </c>
      <c r="F63" s="175"/>
      <c r="G63" s="175"/>
      <c r="H63" s="175">
        <f>'将来負担比率（分子）の構造'!K$44</f>
        <v>53</v>
      </c>
      <c r="I63" s="175"/>
      <c r="J63" s="175"/>
      <c r="K63" s="175">
        <f>'将来負担比率（分子）の構造'!L$44</f>
        <v>53</v>
      </c>
      <c r="L63" s="175"/>
      <c r="M63" s="175"/>
      <c r="N63" s="175">
        <f>'将来負担比率（分子）の構造'!M$44</f>
        <v>61</v>
      </c>
      <c r="O63" s="175"/>
      <c r="P63" s="175"/>
    </row>
    <row r="64" spans="1:16" x14ac:dyDescent="0.2">
      <c r="A64" s="175" t="s">
        <v>33</v>
      </c>
      <c r="B64" s="175">
        <f>'将来負担比率（分子）の構造'!I$43</f>
        <v>1417</v>
      </c>
      <c r="C64" s="175"/>
      <c r="D64" s="175"/>
      <c r="E64" s="175">
        <f>'将来負担比率（分子）の構造'!J$43</f>
        <v>1402</v>
      </c>
      <c r="F64" s="175"/>
      <c r="G64" s="175"/>
      <c r="H64" s="175">
        <f>'将来負担比率（分子）の構造'!K$43</f>
        <v>1390</v>
      </c>
      <c r="I64" s="175"/>
      <c r="J64" s="175"/>
      <c r="K64" s="175">
        <f>'将来負担比率（分子）の構造'!L$43</f>
        <v>1327</v>
      </c>
      <c r="L64" s="175"/>
      <c r="M64" s="175"/>
      <c r="N64" s="175">
        <f>'将来負担比率（分子）の構造'!M$43</f>
        <v>1333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3647</v>
      </c>
      <c r="C66" s="175"/>
      <c r="D66" s="175"/>
      <c r="E66" s="175">
        <f>'将来負担比率（分子）の構造'!J$41</f>
        <v>3382</v>
      </c>
      <c r="F66" s="175"/>
      <c r="G66" s="175"/>
      <c r="H66" s="175">
        <f>'将来負担比率（分子）の構造'!K$41</f>
        <v>3504</v>
      </c>
      <c r="I66" s="175"/>
      <c r="J66" s="175"/>
      <c r="K66" s="175">
        <f>'将来負担比率（分子）の構造'!L$41</f>
        <v>3396</v>
      </c>
      <c r="L66" s="175"/>
      <c r="M66" s="175"/>
      <c r="N66" s="175">
        <f>'将来負担比率（分子）の構造'!M$41</f>
        <v>3380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2298</v>
      </c>
      <c r="C72" s="179">
        <f>基金残高に係る経年分析!G55</f>
        <v>2299</v>
      </c>
      <c r="D72" s="179">
        <f>基金残高に係る経年分析!H55</f>
        <v>2300</v>
      </c>
    </row>
    <row r="73" spans="1:16" x14ac:dyDescent="0.2">
      <c r="A73" s="178" t="s">
        <v>74</v>
      </c>
      <c r="B73" s="179">
        <f>基金残高に係る経年分析!F56</f>
        <v>735</v>
      </c>
      <c r="C73" s="179">
        <f>基金残高に係る経年分析!G56</f>
        <v>735</v>
      </c>
      <c r="D73" s="179">
        <f>基金残高に係る経年分析!H56</f>
        <v>735</v>
      </c>
    </row>
    <row r="74" spans="1:16" x14ac:dyDescent="0.2">
      <c r="A74" s="178" t="s">
        <v>75</v>
      </c>
      <c r="B74" s="179">
        <f>基金残高に係る経年分析!F57</f>
        <v>4339</v>
      </c>
      <c r="C74" s="179">
        <f>基金残高に係る経年分析!G57</f>
        <v>4658</v>
      </c>
      <c r="D74" s="179">
        <f>基金残高に係る経年分析!H57</f>
        <v>5027</v>
      </c>
    </row>
  </sheetData>
  <sheetProtection algorithmName="SHA-512" hashValue="7U2Nt7kySm0uhQUmYpnRui9T+yIJaLmnRxVGny5TRN07KcX1ycUkvVEDYGJV2ff19q/GkbR+0f38OMU7j29Quw==" saltValue="xCj1uujeQ6HKACtlF1p7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2025-03-19T04:05:41Z</cp:lastPrinted>
  <dcterms:created xsi:type="dcterms:W3CDTF">2025-02-19T02:23:37Z</dcterms:created>
  <dcterms:modified xsi:type="dcterms:W3CDTF">2025-03-19T04:05:47Z</dcterms:modified>
  <cp:category/>
</cp:coreProperties>
</file>