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5_ホームページ公表\アップロード用ファイル\"/>
    </mc:Choice>
  </mc:AlternateContent>
  <xr:revisionPtr revIDLastSave="0" documentId="13_ncr:1_{EA2B5806-AC73-4F2D-94E8-1A467250E987}"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BW43"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<sst xmlns="http://schemas.openxmlformats.org/spreadsheetml/2006/main" count="1132" uniqueCount="569">
  <si>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</si>
  <si>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</si>
  <si>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</si>
  <si>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</si>
  <si>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</si>
  <si>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</si>
  <si>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</si>
  <si>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</si>
  <si>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</si>
  <si>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</si>
  <si>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</si>
  <si>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</si>
  <si>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</si>
  <si>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</si>
  <si>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</si>
  <si>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</si>
  <si>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</si>
  <si>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</si>
  <si>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</si>
  <si>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</si>
  <si>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</si>
  <si>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</si>
  <si>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</si>
  <si>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</si>
  <si>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</si>
  <si>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</si>
  <si>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</si>
  <si>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</si>
  <si>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</si>
  <si>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</si>
  <si>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</si>
  <si>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</si>
  <si>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</si>
  <si>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</si>
  <si>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</si>
  <si>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</si>
  <si>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</si>
  <si>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</si>
  <si>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</si>
  <si>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</si>
  <si>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</si>
  <si>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</si>
  <si>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</si>
  <si>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</si>
  <si>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</si>
  <si>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</si>
  <si>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</si>
  <si>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</si>
  <si>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</si>
  <si>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</si>
  <si>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</si>
  <si>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</si>
  <si>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</si>
  <si>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</si>
  <si>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</si>
  <si>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</si>
  <si>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</si>
  <si>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</si>
  <si>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</si>
  <si>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</si>
  <si>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</si>
  <si>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</si>
  <si>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</si>
  <si>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</si>
  <si>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</si>
  <si>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</si>
  <si>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</si>
  <si>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</si>
  <si>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</si>
  <si>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</si>
  <si>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</si>
  <si>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</si>
  <si>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</si>
  <si>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</si>
  <si>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</si>
  <si>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</si>
  <si>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</si>
  <si>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</si>
  <si>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</si>
  <si>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</si>
  <si>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</si>
  <si>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</si>
  <si>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</si>
  <si>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</si>
  <si>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</si>
  <si>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</si>
  <si>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</si>
  <si>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</si>
  <si>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</si>
  <si>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</si>
  <si>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</si>
  <si>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</si>
  <si>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</si>
  <si>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</si>
  <si>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</si>
  <si>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</si>
  <si>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</si>
  <si>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</si>
  <si>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</si>
  <si>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</si>
  <si>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</si>
  <si>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</si>
  <si>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</si>
  <si>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</si>
  <si>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</si>
  <si>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</si>
  <si>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</si>
  <si>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</si>
  <si>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</si>
  <si>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</si>
  <si>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</si>
  <si>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</si>
  <si>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</si>
  <si>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</si>
  <si>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</si>
  <si>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</si>
  <si>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</si>
  <si>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</si>
  <si>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</si>
  <si>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</si>
  <si>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</si>
  <si>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</si>
  <si>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</si>
  <si>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</si>
  <si>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</si>
  <si>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</si>
  <si>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</si>
  <si>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</si>
  <si>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</si>
  <si>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</si>
  <si>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</si>
  <si>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</si>
  <si>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</si>
  <si>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</si>
  <si>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</si>
  <si>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</si>
  <si>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</si>
  <si>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</si>
  <si>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</si>
  <si>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</si>
  <si>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</si>
  <si>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</si>
  <si>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6"/>
  </si>
  <si>
    <t>うち日本人(％)</t>
    <phoneticPr fontId="5"/>
  </si>
  <si>
    <t>-4.9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</si>
  <si>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</si>
  <si>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</si>
  <si>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</si>
  <si>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</si>
  <si>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</si>
  <si>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</si>
  <si>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</si>
  <si>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</si>
  <si>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</si>
  <si>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</si>
  <si>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</si>
  <si>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</si>
  <si>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</si>
  <si>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</si>
  <si>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</si>
  <si>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</si>
  <si>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</si>
  <si>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</si>
  <si>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</si>
  <si>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</si>
  <si>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</si>
  <si>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</si>
  <si>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</si>
  <si>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</si>
  <si>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</si>
  <si>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</si>
  <si>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</si>
  <si>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</si>
  <si>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</si>
  <si>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</si>
  <si>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</si>
  <si>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</si>
  <si>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</si>
  <si>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</si>
  <si>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</si>
  <si>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</si>
  <si>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</si>
  <si>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</si>
  <si>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</si>
  <si>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</si>
  <si>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</si>
  <si>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</si>
  <si>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</si>
  <si>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</si>
  <si>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</si>
  <si>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</si>
  <si>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</si>
  <si>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</si>
  <si>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</si>
  <si>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</si>
  <si>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</si>
  <si>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</si>
  <si>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</si>
  <si>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</si>
  <si>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</si>
  <si>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</si>
  <si>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</si>
  <si>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</si>
  <si>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山梨県早川町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</si>
  <si>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</si>
  <si>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</si>
  <si>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</si>
  <si>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</si>
  <si>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</si>
  <si>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</si>
  <si>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</si>
  <si>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</si>
  <si>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</si>
  <si>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</si>
  <si>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</si>
  <si>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</si>
  <si>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</si>
  <si>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</si>
  <si>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</si>
  <si>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</si>
  <si>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</si>
  <si>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</si>
  <si>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</si>
  <si>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</si>
  <si>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</si>
  <si>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</si>
  <si>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</si>
  <si>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</si>
  <si>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</si>
  <si>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</si>
  <si>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</si>
  <si>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</si>
  <si>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</si>
  <si>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</si>
  <si>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</si>
  <si>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</si>
  <si>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</si>
  <si>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</si>
  <si>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</si>
  <si>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</si>
  <si>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</si>
  <si>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</si>
  <si>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</si>
  <si>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</si>
  <si>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</si>
  <si>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</si>
  <si>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</si>
  <si>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</si>
  <si>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</si>
  <si>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</si>
  <si>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</si>
  <si>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</si>
  <si>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</si>
  <si>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</si>
  <si>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</si>
  <si>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</si>
  <si>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</si>
  <si>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</si>
  <si>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</si>
  <si>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</si>
  <si>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</si>
  <si>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</si>
  <si>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</si>
  <si>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</si>
  <si>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</si>
  <si>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</si>
  <si>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</si>
  <si>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</si>
  <si>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</si>
  <si>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</si>
  <si>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</si>
  <si>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</si>
  <si>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</si>
  <si>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</si>
  <si>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</si>
  <si>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</si>
  <si>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</si>
  <si>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</si>
  <si>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</si>
  <si>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</si>
  <si>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</si>
  <si>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</si>
  <si>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</si>
  <si>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</si>
  <si>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</si>
  <si>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</si>
  <si>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</si>
  <si>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</si>
  <si>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</si>
  <si>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</si>
  <si>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</si>
  <si>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</si>
  <si>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</si>
  <si>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</si>
  <si>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</si>
  <si>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</si>
  <si>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</si>
  <si>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</si>
  <si>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</si>
  <si>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</si>
  <si>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</si>
  <si>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</si>
  <si>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</si>
  <si>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</si>
  <si>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</si>
  <si>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</si>
  <si>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</si>
  <si>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</si>
  <si>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</si>
  <si>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</si>
  <si>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</si>
  <si>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</si>
  <si>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</si>
  <si>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</si>
  <si>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</si>
  <si>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</si>
  <si>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</si>
  <si>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</si>
  <si>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</si>
  <si>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</si>
  <si>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</si>
  <si>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</si>
  <si>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</si>
  <si>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</si>
  <si>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</si>
  <si>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</si>
  <si>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</si>
  <si>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</si>
  <si>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</si>
  <si>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</si>
  <si>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</si>
  <si>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</si>
  <si>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</si>
  <si>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</si>
  <si>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</si>
  <si>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</si>
  <si>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</si>
  <si>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</si>
  <si>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</si>
  <si>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</si>
  <si>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</si>
  <si>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</si>
  <si>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</si>
  <si>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</si>
  <si>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</si>
  <si>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</si>
  <si>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</si>
  <si>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</si>
  <si>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</si>
  <si>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</si>
  <si>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</si>
  <si>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</si>
  <si>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</si>
  <si>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</si>
  <si>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山梨県早川町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</si>
  <si>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</si>
  <si>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</si>
  <si>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</si>
  <si>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</si>
  <si>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</si>
  <si>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</si>
  <si>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</si>
  <si>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</si>
  <si>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</si>
  <si>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</si>
  <si>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</si>
  <si>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</si>
  <si>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</si>
  <si>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</si>
  <si>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</si>
  <si>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</si>
  <si>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</si>
  <si>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</si>
  <si>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</si>
  <si>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</si>
  <si>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</si>
  <si>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</si>
  <si>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</si>
  <si>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</si>
  <si>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</si>
  <si>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</si>
  <si>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</si>
  <si>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</si>
  <si>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</si>
  <si>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</si>
  <si>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</si>
  <si>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</si>
  <si>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</si>
  <si>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</si>
  <si>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</si>
  <si>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</si>
  <si>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居宅介護支援事業特別会計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</si>
  <si>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</si>
  <si>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</si>
  <si>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</si>
  <si>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</si>
  <si>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</si>
  <si>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</si>
  <si>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</si>
  <si>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</si>
  <si>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</si>
  <si>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</si>
  <si>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</si>
  <si>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</si>
  <si>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</si>
  <si>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</si>
  <si>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</si>
  <si>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</si>
  <si>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</si>
  <si>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</si>
  <si>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</si>
  <si>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</si>
  <si>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</si>
  <si>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</si>
  <si>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</si>
  <si>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</si>
  <si>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</si>
  <si>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</si>
  <si>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</si>
  <si>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</si>
  <si>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</si>
  <si>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</si>
  <si>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</si>
  <si>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</si>
  <si>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</si>
  <si>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</si>
  <si>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</si>
  <si>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</si>
  <si>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</si>
  <si>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</si>
  <si>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</si>
  <si>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</si>
  <si>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</si>
  <si>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</si>
  <si>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</si>
  <si>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</si>
  <si>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</si>
  <si>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</si>
  <si>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</si>
  <si>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</si>
  <si>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</si>
  <si>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</si>
  <si>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</si>
  <si>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</si>
  <si>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</si>
  <si>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</si>
  <si>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</si>
  <si>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</si>
  <si>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</si>
  <si>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</si>
  <si>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</si>
  <si>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</si>
  <si>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</si>
  <si>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</si>
  <si>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</si>
  <si>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</si>
  <si>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</si>
  <si>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</si>
  <si>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</si>
  <si>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</si>
  <si>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</si>
  <si>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</si>
  <si>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</si>
  <si>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</si>
  <si>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</si>
  <si>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</si>
  <si>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</si>
  <si>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</si>
  <si>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</si>
  <si>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</si>
  <si>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</si>
  <si>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</si>
  <si>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</si>
  <si>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</si>
  <si>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</si>
  <si>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</si>
  <si>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</si>
  <si>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</si>
  <si>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</si>
  <si>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</si>
  <si>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</si>
  <si>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</si>
  <si>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</si>
  <si>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</si>
  <si>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</si>
  <si>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</si>
  <si>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</si>
  <si>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</si>
  <si>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</si>
  <si>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</si>
  <si>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</si>
  <si>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</si>
  <si>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</si>
  <si>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</si>
  <si>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</si>
  <si>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</si>
  <si>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</si>
  <si>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</si>
  <si>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</si>
  <si>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</si>
  <si>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</si>
  <si>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</si>
  <si>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</si>
  <si>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</si>
  <si>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</si>
  <si>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</si>
  <si>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</si>
  <si>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</si>
  <si>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</si>
  <si>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</si>
  <si>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</si>
  <si>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</si>
  <si>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</si>
  <si>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</si>
  <si>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</si>
  <si>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</si>
  <si>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</si>
  <si>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</si>
  <si>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</si>
  <si>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</si>
  <si>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</si>
  <si>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</si>
  <si>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</si>
  <si>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</si>
  <si>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</si>
  <si>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</si>
  <si>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</si>
  <si>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</si>
  <si>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</si>
  <si>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</si>
  <si>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</si>
  <si>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</si>
  <si>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0.53</t>
  </si>
  <si>
    <t>▲ 0.90</t>
  </si>
  <si>
    <t>一般会計</t>
  </si>
  <si>
    <t>介護保険特別会計</t>
  </si>
  <si>
    <t>国民健康保険特別会計</t>
  </si>
  <si>
    <t>特定環境保全公共下水道特別会計</t>
  </si>
  <si>
    <t>奨学金特別会計</t>
  </si>
  <si>
    <t>後期高齢者医療特別会計</t>
  </si>
  <si>
    <t>農業集落排水事業特別会計</t>
  </si>
  <si>
    <t>居宅介護支援事業特別会計</t>
  </si>
  <si>
    <t>その他会計（赤字）</t>
  </si>
  <si>
    <t>その他会計（黒字）</t>
  </si>
  <si>
    <t>R01</t>
    <phoneticPr fontId="5"/>
  </si>
  <si>
    <t>R02</t>
    <phoneticPr fontId="5"/>
  </si>
  <si>
    <t>R03</t>
    <phoneticPr fontId="5"/>
  </si>
  <si>
    <t>R04</t>
    <phoneticPr fontId="5"/>
  </si>
  <si>
    <t>R05</t>
    <phoneticPr fontId="5"/>
  </si>
  <si>
    <t>公有施設整備基金</t>
    <rPh sb="0" eb="2">
      <t>コウユウ</t>
    </rPh>
    <rPh sb="2" eb="4">
      <t>シセツ</t>
    </rPh>
    <rPh sb="4" eb="6">
      <t>セイビ</t>
    </rPh>
    <rPh sb="6" eb="8">
      <t>キキン</t>
    </rPh>
    <phoneticPr fontId="5"/>
  </si>
  <si>
    <t>非常災害対策基金</t>
    <rPh sb="0" eb="2">
      <t>ヒジョウ</t>
    </rPh>
    <rPh sb="2" eb="4">
      <t>サイガイ</t>
    </rPh>
    <rPh sb="4" eb="6">
      <t>タイサク</t>
    </rPh>
    <rPh sb="6" eb="8">
      <t>キキン</t>
    </rPh>
    <phoneticPr fontId="2"/>
  </si>
  <si>
    <t>地域福祉基金</t>
    <rPh sb="0" eb="2">
      <t>チイキ</t>
    </rPh>
    <rPh sb="2" eb="4">
      <t>フクシ</t>
    </rPh>
    <rPh sb="4" eb="6">
      <t>キキン</t>
    </rPh>
    <phoneticPr fontId="2"/>
  </si>
  <si>
    <t>少子化対策基金</t>
    <rPh sb="0" eb="3">
      <t>ショウシカ</t>
    </rPh>
    <rPh sb="3" eb="5">
      <t>タイサク</t>
    </rPh>
    <rPh sb="5" eb="7">
      <t>キキン</t>
    </rPh>
    <phoneticPr fontId="2"/>
  </si>
  <si>
    <t>ごみ処理広域施設建設基金</t>
    <rPh sb="2" eb="4">
      <t>ショリ</t>
    </rPh>
    <rPh sb="4" eb="6">
      <t>コウイキ</t>
    </rPh>
    <rPh sb="6" eb="8">
      <t>シセツ</t>
    </rPh>
    <rPh sb="8" eb="10">
      <t>ケンセツ</t>
    </rPh>
    <rPh sb="10" eb="12">
      <t>キキン</t>
    </rPh>
    <phoneticPr fontId="2"/>
  </si>
  <si>
    <t>峡南広域行政組合（一般会計）</t>
    <rPh sb="0" eb="2">
      <t>キョウナン</t>
    </rPh>
    <rPh sb="2" eb="4">
      <t>コウイキ</t>
    </rPh>
    <rPh sb="4" eb="6">
      <t>ギョウセイ</t>
    </rPh>
    <rPh sb="6" eb="8">
      <t>クミアイ</t>
    </rPh>
    <rPh sb="9" eb="11">
      <t>イッパン</t>
    </rPh>
    <rPh sb="11" eb="13">
      <t>カイケイ</t>
    </rPh>
    <phoneticPr fontId="10"/>
  </si>
  <si>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10"/>
  </si>
  <si>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10"/>
  </si>
  <si>
    <t>峡南広域行政組合（介護保険特別会計）</t>
    <rPh sb="0" eb="8">
      <t>キョウナンコウイキギョウセイクミアイ</t>
    </rPh>
    <rPh sb="9" eb="11">
      <t>カイゴ</t>
    </rPh>
    <rPh sb="11" eb="13">
      <t>ホケン</t>
    </rPh>
    <rPh sb="13" eb="15">
      <t>トクベツ</t>
    </rPh>
    <rPh sb="15" eb="17">
      <t>カイケイ</t>
    </rPh>
    <phoneticPr fontId="10"/>
  </si>
  <si>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10"/>
  </si>
  <si>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10"/>
  </si>
  <si>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0"/>
  </si>
  <si>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0"/>
  </si>
  <si>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10"/>
  </si>
  <si>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10"/>
  </si>
  <si>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0"/>
  </si>
  <si>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10"/>
  </si>
  <si>
    <t>峡南衛生組合（一般会計）</t>
    <rPh sb="0" eb="2">
      <t>キョウナン</t>
    </rPh>
    <rPh sb="2" eb="4">
      <t>エイセイ</t>
    </rPh>
    <rPh sb="4" eb="6">
      <t>クミアイ</t>
    </rPh>
    <rPh sb="7" eb="9">
      <t>イッパン</t>
    </rPh>
    <rPh sb="9" eb="11">
      <t>カイケイ</t>
    </rPh>
    <phoneticPr fontId="10"/>
  </si>
  <si>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10"/>
  </si>
  <si>
    <t>南アルプスふるさと活性化財団</t>
    <rPh sb="0" eb="1">
      <t>ミナミ</t>
    </rPh>
    <rPh sb="9" eb="12">
      <t>カッセイカ</t>
    </rPh>
    <rPh sb="12" eb="14">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</si>
</sst>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2"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6" borderId="88"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177" fontId="35" fillId="6" borderId="6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B0EBC096-26BF-411E-991C-7478DC2D8196}"/>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E60438EB-B893-4015-8141-47E9A30688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330026</c:v>
                </c:pt>
                <c:pt idx="3">
                  <c:v>278179</c:v>
                </c:pt>
                <c:pt idx="4">
                  <c:v>283153</c:v>
                </c:pt>
              </c:numCache>
            </c:numRef>
          </c:val>
          <c:smooth val="0"/>
          <c:extLst>
            <c:ext xmlns:c16="http://schemas.microsoft.com/office/drawing/2014/chart" uri="{C3380CC4-5D6E-409C-BE32-E72D297353CC}">
              <c16:uniqueId val="{00000000-7851-4AC9-9CDC-4FC9E6591A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1013648</c:v>
                </c:pt>
                <c:pt idx="1">
                  <c:v>734898</c:v>
                </c:pt>
                <c:pt idx="2">
                  <c:v>1357196</c:v>
                </c:pt>
                <c:pt idx="3">
                  <c:v>1474439</c:v>
                </c:pt>
                <c:pt idx="4">
                  <c:v>907905</c:v>
                </c:pt>
              </c:numCache>
            </c:numRef>
          </c:val>
          <c:smooth val="0"/>
          <c:extLst>
            <c:ext xmlns:c16="http://schemas.microsoft.com/office/drawing/2014/chart" uri="{C3380CC4-5D6E-409C-BE32-E72D297353CC}">
              <c16:uniqueId val="{00000001-7851-4AC9-9CDC-4FC9E6591A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19.690000000000001</c:v>
                </c:pt>
                <c:pt idx="1">
                  <c:v>18.239999999999998</c:v>
                </c:pt>
                <c:pt idx="2">
                  <c:v>19.8</c:v>
                </c:pt>
                <c:pt idx="3">
                  <c:v>22.41</c:v>
                </c:pt>
                <c:pt idx="4">
                  <c:v>21.02</c:v>
                </c:pt>
              </c:numCache>
            </c:numRef>
          </c:val>
          <c:extLst>
            <c:ext xmlns:c16="http://schemas.microsoft.com/office/drawing/2014/chart" uri="{C3380CC4-5D6E-409C-BE32-E72D297353CC}">
              <c16:uniqueId val="{00000000-DA1F-48DD-B7F3-40B7AB5EFB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37.56</c:v>
                </c:pt>
                <c:pt idx="1">
                  <c:v>35.840000000000003</c:v>
                </c:pt>
                <c:pt idx="2">
                  <c:v>32.299999999999997</c:v>
                </c:pt>
                <c:pt idx="3">
                  <c:v>33.5</c:v>
                </c:pt>
                <c:pt idx="4">
                  <c:v>32.76</c:v>
                </c:pt>
              </c:numCache>
            </c:numRef>
          </c:val>
          <c:extLst>
            <c:ext xmlns:c16="http://schemas.microsoft.com/office/drawing/2014/chart" uri="{C3380CC4-5D6E-409C-BE32-E72D297353CC}">
              <c16:uniqueId val="{00000001-DA1F-48DD-B7F3-40B7AB5EFB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5.56</c:v>
                </c:pt>
                <c:pt idx="1">
                  <c:v>-0.53</c:v>
                </c:pt>
                <c:pt idx="2">
                  <c:v>3.38</c:v>
                </c:pt>
                <c:pt idx="3">
                  <c:v>1.88</c:v>
                </c:pt>
                <c:pt idx="4">
                  <c:v>-0.9</c:v>
                </c:pt>
              </c:numCache>
            </c:numRef>
          </c:val>
          <c:smooth val="0"/>
          <c:extLst>
            <c:ext xmlns:c16="http://schemas.microsoft.com/office/drawing/2014/chart" uri="{C3380CC4-5D6E-409C-BE32-E72D297353CC}">
              <c16:uniqueId val="{00000002-DA1F-48DD-B7F3-40B7AB5EFB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249-4FCF-B5E5-E849CF4992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49-4FCF-B5E5-E849CF49926E}"/>
            </c:ext>
          </c:extLst>
        </c:ser>
        <c:ser>
          <c:idx val="2"/>
          <c:order val="2"/>
          <c:tx>
            <c:strRef>
              <c:f>データシート!$A$29</c:f>
              <c:strCache>
                <c:ptCount val="1"/>
                <c:pt idx="0">
                  <c:v>居宅介護支援事業特別会計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249-4FCF-B5E5-E849CF49926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c:v>
                </c:pt>
                <c:pt idx="8">
                  <c:v>#N/A</c:v>
                </c:pt>
                <c:pt idx="9">
                  <c:v>0.02</c:v>
                </c:pt>
              </c:numCache>
            </c:numRef>
          </c:val>
          <c:extLst>
            <c:ext xmlns:c16="http://schemas.microsoft.com/office/drawing/2014/chart" uri="{C3380CC4-5D6E-409C-BE32-E72D297353CC}">
              <c16:uniqueId val="{00000003-8249-4FCF-B5E5-E849CF49926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c:v>
                </c:pt>
                <c:pt idx="8">
                  <c:v>#N/A</c:v>
                </c:pt>
                <c:pt idx="9">
                  <c:v>0.04</c:v>
                </c:pt>
              </c:numCache>
            </c:numRef>
          </c:val>
          <c:extLst>
            <c:ext xmlns:c16="http://schemas.microsoft.com/office/drawing/2014/chart" uri="{C3380CC4-5D6E-409C-BE32-E72D297353CC}">
              <c16:uniqueId val="{00000004-8249-4FCF-B5E5-E849CF49926E}"/>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0.08</c:v>
                </c:pt>
                <c:pt idx="4">
                  <c:v>#N/A</c:v>
                </c:pt>
                <c:pt idx="5">
                  <c:v>0.11</c:v>
                </c:pt>
                <c:pt idx="6">
                  <c:v>#N/A</c:v>
                </c:pt>
                <c:pt idx="7">
                  <c:v>0.06</c:v>
                </c:pt>
                <c:pt idx="8">
                  <c:v>#N/A</c:v>
                </c:pt>
                <c:pt idx="9">
                  <c:v>0.06</c:v>
                </c:pt>
              </c:numCache>
            </c:numRef>
          </c:val>
          <c:extLst>
            <c:ext xmlns:c16="http://schemas.microsoft.com/office/drawing/2014/chart" uri="{C3380CC4-5D6E-409C-BE32-E72D297353CC}">
              <c16:uniqueId val="{00000005-8249-4FCF-B5E5-E849CF49926E}"/>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0.06</c:v>
                </c:pt>
                <c:pt idx="8">
                  <c:v>#N/A</c:v>
                </c:pt>
                <c:pt idx="9">
                  <c:v>0.08</c:v>
                </c:pt>
              </c:numCache>
            </c:numRef>
          </c:val>
          <c:extLst>
            <c:ext xmlns:c16="http://schemas.microsoft.com/office/drawing/2014/chart" uri="{C3380CC4-5D6E-409C-BE32-E72D297353CC}">
              <c16:uniqueId val="{00000006-8249-4FCF-B5E5-E849CF49926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0.28000000000000003</c:v>
                </c:pt>
                <c:pt idx="4">
                  <c:v>#N/A</c:v>
                </c:pt>
                <c:pt idx="5">
                  <c:v>0.27</c:v>
                </c:pt>
                <c:pt idx="6">
                  <c:v>#N/A</c:v>
                </c:pt>
                <c:pt idx="7">
                  <c:v>0.38</c:v>
                </c:pt>
                <c:pt idx="8">
                  <c:v>#N/A</c:v>
                </c:pt>
                <c:pt idx="9">
                  <c:v>0.19</c:v>
                </c:pt>
              </c:numCache>
            </c:numRef>
          </c:val>
          <c:extLst>
            <c:ext xmlns:c16="http://schemas.microsoft.com/office/drawing/2014/chart" uri="{C3380CC4-5D6E-409C-BE32-E72D297353CC}">
              <c16:uniqueId val="{00000007-8249-4FCF-B5E5-E849CF49926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0.74</c:v>
                </c:pt>
                <c:pt idx="2">
                  <c:v>#N/A</c:v>
                </c:pt>
                <c:pt idx="3">
                  <c:v>0.27</c:v>
                </c:pt>
                <c:pt idx="4">
                  <c:v>#N/A</c:v>
                </c:pt>
                <c:pt idx="5">
                  <c:v>0.48</c:v>
                </c:pt>
                <c:pt idx="6">
                  <c:v>#N/A</c:v>
                </c:pt>
                <c:pt idx="7">
                  <c:v>2.02</c:v>
                </c:pt>
                <c:pt idx="8">
                  <c:v>#N/A</c:v>
                </c:pt>
                <c:pt idx="9">
                  <c:v>2.2999999999999998</c:v>
                </c:pt>
              </c:numCache>
            </c:numRef>
          </c:val>
          <c:extLst>
            <c:ext xmlns:c16="http://schemas.microsoft.com/office/drawing/2014/chart" uri="{C3380CC4-5D6E-409C-BE32-E72D297353CC}">
              <c16:uniqueId val="{00000008-8249-4FCF-B5E5-E849CF4992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19.59</c:v>
                </c:pt>
                <c:pt idx="2">
                  <c:v>#N/A</c:v>
                </c:pt>
                <c:pt idx="3">
                  <c:v>18.149999999999999</c:v>
                </c:pt>
                <c:pt idx="4">
                  <c:v>#N/A</c:v>
                </c:pt>
                <c:pt idx="5">
                  <c:v>19.68</c:v>
                </c:pt>
                <c:pt idx="6">
                  <c:v>#N/A</c:v>
                </c:pt>
                <c:pt idx="7">
                  <c:v>22.35</c:v>
                </c:pt>
                <c:pt idx="8">
                  <c:v>#N/A</c:v>
                </c:pt>
                <c:pt idx="9">
                  <c:v>20.94</c:v>
                </c:pt>
              </c:numCache>
            </c:numRef>
          </c:val>
          <c:extLst>
            <c:ext xmlns:c16="http://schemas.microsoft.com/office/drawing/2014/chart" uri="{C3380CC4-5D6E-409C-BE32-E72D297353CC}">
              <c16:uniqueId val="{00000009-8249-4FCF-B5E5-E849CF4992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c:v>
                </c:pt>
                <c:pt idx="5">
                  <c:v>235</c:v>
                </c:pt>
                <c:pt idx="8">
                  <c:v>248</c:v>
                </c:pt>
                <c:pt idx="11">
                  <c:v>223</c:v>
                </c:pt>
                <c:pt idx="14">
                  <c:v>247</c:v>
                </c:pt>
              </c:numCache>
            </c:numRef>
          </c:val>
          <c:extLst>
            <c:ext xmlns:c16="http://schemas.microsoft.com/office/drawing/2014/chart" uri="{C3380CC4-5D6E-409C-BE32-E72D297353CC}">
              <c16:uniqueId val="{00000000-8D2D-486D-BCA1-ADC285AAC5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2D-486D-BCA1-ADC285AAC5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2D-486D-BCA1-ADC285AAC5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11</c:v>
                </c:pt>
                <c:pt idx="6">
                  <c:v>10</c:v>
                </c:pt>
                <c:pt idx="9">
                  <c:v>11</c:v>
                </c:pt>
                <c:pt idx="12">
                  <c:v>10</c:v>
                </c:pt>
              </c:numCache>
            </c:numRef>
          </c:val>
          <c:extLst>
            <c:ext xmlns:c16="http://schemas.microsoft.com/office/drawing/2014/chart" uri="{C3380CC4-5D6E-409C-BE32-E72D297353CC}">
              <c16:uniqueId val="{00000003-8D2D-486D-BCA1-ADC285AAC5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c:v>
                </c:pt>
                <c:pt idx="3">
                  <c:v>25</c:v>
                </c:pt>
                <c:pt idx="6">
                  <c:v>26</c:v>
                </c:pt>
                <c:pt idx="9">
                  <c:v>0</c:v>
                </c:pt>
                <c:pt idx="12">
                  <c:v>0</c:v>
                </c:pt>
              </c:numCache>
            </c:numRef>
          </c:val>
          <c:extLst>
            <c:ext xmlns:c16="http://schemas.microsoft.com/office/drawing/2014/chart" uri="{C3380CC4-5D6E-409C-BE32-E72D297353CC}">
              <c16:uniqueId val="{00000004-8D2D-486D-BCA1-ADC285AAC5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D-486D-BCA1-ADC285AAC5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2D-486D-BCA1-ADC285AAC5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219</c:v>
                </c:pt>
                <c:pt idx="3">
                  <c:v>226</c:v>
                </c:pt>
                <c:pt idx="6">
                  <c:v>253</c:v>
                </c:pt>
                <c:pt idx="9">
                  <c:v>263</c:v>
                </c:pt>
                <c:pt idx="12">
                  <c:v>289</c:v>
                </c:pt>
              </c:numCache>
            </c:numRef>
          </c:val>
          <c:extLst>
            <c:ext xmlns:c16="http://schemas.microsoft.com/office/drawing/2014/chart" uri="{C3380CC4-5D6E-409C-BE32-E72D297353CC}">
              <c16:uniqueId val="{00000007-8D2D-486D-BCA1-ADC285AAC5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c:v>
                </c:pt>
                <c:pt idx="2">
                  <c:v>#N/A</c:v>
                </c:pt>
                <c:pt idx="3">
                  <c:v>#N/A</c:v>
                </c:pt>
                <c:pt idx="4">
                  <c:v>27</c:v>
                </c:pt>
                <c:pt idx="5">
                  <c:v>#N/A</c:v>
                </c:pt>
                <c:pt idx="6">
                  <c:v>#N/A</c:v>
                </c:pt>
                <c:pt idx="7">
                  <c:v>41</c:v>
                </c:pt>
                <c:pt idx="8">
                  <c:v>#N/A</c:v>
                </c:pt>
                <c:pt idx="9">
                  <c:v>#N/A</c:v>
                </c:pt>
                <c:pt idx="10">
                  <c:v>51</c:v>
                </c:pt>
                <c:pt idx="11">
                  <c:v>#N/A</c:v>
                </c:pt>
                <c:pt idx="12">
                  <c:v>#N/A</c:v>
                </c:pt>
                <c:pt idx="13">
                  <c:v>52</c:v>
                </c:pt>
                <c:pt idx="14">
                  <c:v>#N/A</c:v>
                </c:pt>
              </c:numCache>
            </c:numRef>
          </c:val>
          <c:smooth val="0"/>
          <c:extLst>
            <c:ext xmlns:c16="http://schemas.microsoft.com/office/drawing/2014/chart" uri="{C3380CC4-5D6E-409C-BE32-E72D297353CC}">
              <c16:uniqueId val="{00000008-8D2D-486D-BCA1-ADC285AAC5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2371</c:v>
                </c:pt>
                <c:pt idx="5">
                  <c:v>2318</c:v>
                </c:pt>
                <c:pt idx="8">
                  <c:v>2215</c:v>
                </c:pt>
                <c:pt idx="11">
                  <c:v>2143</c:v>
                </c:pt>
                <c:pt idx="14">
                  <c:v>2150</c:v>
                </c:pt>
              </c:numCache>
            </c:numRef>
          </c:val>
          <c:extLst>
            <c:ext xmlns:c16="http://schemas.microsoft.com/office/drawing/2014/chart" uri="{C3380CC4-5D6E-409C-BE32-E72D297353CC}">
              <c16:uniqueId val="{00000000-9504-41BB-8DA3-05EB80EF8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c:v>
                </c:pt>
                <c:pt idx="5">
                  <c:v>102</c:v>
                </c:pt>
                <c:pt idx="8">
                  <c:v>65</c:v>
                </c:pt>
                <c:pt idx="11">
                  <c:v>30</c:v>
                </c:pt>
                <c:pt idx="14">
                  <c:v>0</c:v>
                </c:pt>
              </c:numCache>
            </c:numRef>
          </c:val>
          <c:extLst>
            <c:ext xmlns:c16="http://schemas.microsoft.com/office/drawing/2014/chart" uri="{C3380CC4-5D6E-409C-BE32-E72D297353CC}">
              <c16:uniqueId val="{00000001-9504-41BB-8DA3-05EB80EF8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1849</c:v>
                </c:pt>
                <c:pt idx="5">
                  <c:v>1971</c:v>
                </c:pt>
                <c:pt idx="8">
                  <c:v>2167</c:v>
                </c:pt>
                <c:pt idx="11">
                  <c:v>2362</c:v>
                </c:pt>
                <c:pt idx="14">
                  <c:v>2409</c:v>
                </c:pt>
              </c:numCache>
            </c:numRef>
          </c:val>
          <c:extLst>
            <c:ext xmlns:c16="http://schemas.microsoft.com/office/drawing/2014/chart" uri="{C3380CC4-5D6E-409C-BE32-E72D297353CC}">
              <c16:uniqueId val="{00000002-9504-41BB-8DA3-05EB80EF8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4-41BB-8DA3-05EB80EF8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4-41BB-8DA3-05EB80EF8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4-41BB-8DA3-05EB80EF8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770</c:v>
                </c:pt>
                <c:pt idx="3">
                  <c:v>753</c:v>
                </c:pt>
                <c:pt idx="6">
                  <c:v>748</c:v>
                </c:pt>
                <c:pt idx="9">
                  <c:v>757</c:v>
                </c:pt>
                <c:pt idx="12">
                  <c:v>743</c:v>
                </c:pt>
              </c:numCache>
            </c:numRef>
          </c:val>
          <c:extLst>
            <c:ext xmlns:c16="http://schemas.microsoft.com/office/drawing/2014/chart" uri="{C3380CC4-5D6E-409C-BE32-E72D297353CC}">
              <c16:uniqueId val="{00000006-9504-41BB-8DA3-05EB80EF8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129</c:v>
                </c:pt>
                <c:pt idx="3">
                  <c:v>114</c:v>
                </c:pt>
                <c:pt idx="6">
                  <c:v>95</c:v>
                </c:pt>
                <c:pt idx="9">
                  <c:v>105</c:v>
                </c:pt>
                <c:pt idx="12">
                  <c:v>97</c:v>
                </c:pt>
              </c:numCache>
            </c:numRef>
          </c:val>
          <c:extLst>
            <c:ext xmlns:c16="http://schemas.microsoft.com/office/drawing/2014/chart" uri="{C3380CC4-5D6E-409C-BE32-E72D297353CC}">
              <c16:uniqueId val="{00000007-9504-41BB-8DA3-05EB80EF8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250</c:v>
                </c:pt>
                <c:pt idx="3">
                  <c:v>228</c:v>
                </c:pt>
                <c:pt idx="6">
                  <c:v>200</c:v>
                </c:pt>
                <c:pt idx="9">
                  <c:v>0</c:v>
                </c:pt>
                <c:pt idx="12">
                  <c:v>0</c:v>
                </c:pt>
              </c:numCache>
            </c:numRef>
          </c:val>
          <c:extLst>
            <c:ext xmlns:c16="http://schemas.microsoft.com/office/drawing/2014/chart" uri="{C3380CC4-5D6E-409C-BE32-E72D297353CC}">
              <c16:uniqueId val="{00000008-9504-41BB-8DA3-05EB80EF8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04-41BB-8DA3-05EB80EF8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2400</c:v>
                </c:pt>
                <c:pt idx="3">
                  <c:v>2300</c:v>
                </c:pt>
                <c:pt idx="6">
                  <c:v>2260</c:v>
                </c:pt>
                <c:pt idx="9">
                  <c:v>2333</c:v>
                </c:pt>
                <c:pt idx="12">
                  <c:v>2370</c:v>
                </c:pt>
              </c:numCache>
            </c:numRef>
          </c:val>
          <c:extLst>
            <c:ext xmlns:c16="http://schemas.microsoft.com/office/drawing/2014/chart" uri="{C3380CC4-5D6E-409C-BE32-E72D297353CC}">
              <c16:uniqueId val="{0000000A-9504-41BB-8DA3-05EB80EF8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04-41BB-8DA3-05EB80EF8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552</c:v>
                </c:pt>
                <c:pt idx="1">
                  <c:v>552</c:v>
                </c:pt>
                <c:pt idx="2">
                  <c:v>552</c:v>
                </c:pt>
              </c:numCache>
            </c:numRef>
          </c:val>
          <c:extLst>
            <c:ext xmlns:c16="http://schemas.microsoft.com/office/drawing/2014/chart" uri="{C3380CC4-5D6E-409C-BE32-E72D297353CC}">
              <c16:uniqueId val="{00000000-0E74-415F-A9FC-1C64603751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0E74-415F-A9FC-1C64603751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1283</c:v>
                </c:pt>
                <c:pt idx="1">
                  <c:v>1477</c:v>
                </c:pt>
                <c:pt idx="2">
                  <c:v>1511</c:v>
                </c:pt>
              </c:numCache>
            </c:numRef>
          </c:val>
          <c:extLst>
            <c:ext xmlns:c16="http://schemas.microsoft.com/office/drawing/2014/chart" uri="{C3380CC4-5D6E-409C-BE32-E72D297353CC}">
              <c16:uniqueId val="{00000002-0E74-415F-A9FC-1C64603751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871
369.96
3,184,357
2,794,215
354,073
1,684,717
2,204,973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町内で実施されている中央新幹線建設工事や雨畑ダム堆積土砂浚渫事業等の大規模事業による固定資産税が増加傾向にあり、毎年微増しているものの類似団体内の平均値で推移している。要因としては、少子高齢化の影響により中心となる産業が少なく、法人及び個人を通して大きな税収が見込めないことによる。</a:t>
          </a:r>
        </a:p>
        <a:p>
          <a:r>
            <a:rPr kumimoji="1" lang="ja-JP" altLang="en-US" sz="1100">
              <a:latin typeface="ＭＳ Ｐゴシック" panose="020B0600070205080204" pitchFamily="50" charset="-128"/>
              <a:ea typeface="ＭＳ Ｐゴシック" panose="020B0600070205080204" pitchFamily="50" charset="-128"/>
            </a:rPr>
            <a:t>　定住、流動人口確保に向けた施策を継続的に進め、税収の向上を図るとともに、投資的経費の抑制による財政の健全化に努める。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802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68580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2133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112200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経常収支比率は、前年度に比べ</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減少した。主な要因は、普通交付税の増（前年度より</a:t>
          </a:r>
          <a:r>
            <a:rPr kumimoji="1" lang="en-US" altLang="ja-JP" sz="1100">
              <a:latin typeface="ＭＳ Ｐゴシック" panose="020B0600070205080204" pitchFamily="50" charset="-128"/>
              <a:ea typeface="ＭＳ Ｐゴシック" panose="020B0600070205080204" pitchFamily="50" charset="-128"/>
            </a:rPr>
            <a:t>5,129</a:t>
          </a:r>
          <a:r>
            <a:rPr kumimoji="1" lang="ja-JP" altLang="en-US" sz="1100">
              <a:latin typeface="ＭＳ Ｐゴシック" panose="020B0600070205080204" pitchFamily="50" charset="-128"/>
              <a:ea typeface="ＭＳ Ｐゴシック" panose="020B0600070205080204" pitchFamily="50" charset="-128"/>
            </a:rPr>
            <a:t>千円増（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））と固定資産税の増（前年度よ</a:t>
          </a:r>
          <a:r>
            <a:rPr kumimoji="1" lang="en-US" altLang="ja-JP" sz="1100">
              <a:latin typeface="ＭＳ Ｐゴシック" panose="020B0600070205080204" pitchFamily="50" charset="-128"/>
              <a:ea typeface="ＭＳ Ｐゴシック" panose="020B0600070205080204" pitchFamily="50" charset="-128"/>
            </a:rPr>
            <a:t>69,054</a:t>
          </a:r>
          <a:r>
            <a:rPr kumimoji="1" lang="ja-JP" altLang="en-US" sz="1100">
              <a:latin typeface="ＭＳ Ｐゴシック" panose="020B0600070205080204" pitchFamily="50" charset="-128"/>
              <a:ea typeface="ＭＳ Ｐゴシック" panose="020B0600070205080204" pitchFamily="50" charset="-128"/>
            </a:rPr>
            <a:t>千円増（</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））によるもの。</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59</xdr:row>
      <xdr:rowOff>168698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4805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58631</xdr:rowOff>
    </xdr:from>
    <xdr:to>
      <xdr:col>19</xdr:col>
      <xdr:colOff>133350</xdr:colOff>
      <xdr:row>59</xdr:row>
      <xdr:rowOff>168698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00273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58631</xdr:rowOff>
    </xdr:from>
    <xdr:to>
      <xdr:col>15</xdr:col>
      <xdr:colOff>82550</xdr:colOff>
      <xdr:row>60</xdr:row>
      <xdr:rowOff>5292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002731"/>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60</xdr:row>
      <xdr:rowOff>77681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9229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92710</xdr:rowOff>
    </xdr:from>
    <xdr:to>
      <xdr:col>11</xdr:col>
      <xdr:colOff>82550</xdr:colOff>
      <xdr:row>62</xdr:row>
      <xdr:rowOff>22860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98231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117898</xdr:rowOff>
    </xdr:from>
    <xdr:to>
      <xdr:col>19</xdr:col>
      <xdr:colOff>184150</xdr:colOff>
      <xdr:row>60</xdr:row>
      <xdr:rowOff>48048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58225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7831</xdr:rowOff>
    </xdr:from>
    <xdr:to>
      <xdr:col>15</xdr:col>
      <xdr:colOff>133350</xdr:colOff>
      <xdr:row>58</xdr:row>
      <xdr:rowOff>109431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119608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125942</xdr:rowOff>
    </xdr:from>
    <xdr:to>
      <xdr:col>11</xdr:col>
      <xdr:colOff>82550</xdr:colOff>
      <xdr:row>60</xdr:row>
      <xdr:rowOff>56092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66269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26881</xdr:rowOff>
    </xdr:from>
    <xdr:to>
      <xdr:col>7</xdr:col>
      <xdr:colOff>31750</xdr:colOff>
      <xdr:row>60</xdr:row>
      <xdr:rowOff>128481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138658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人口一人当たりの人件費・物件費の状況については、職員の定期昇給と物価高騰により微増した。</a:t>
          </a:r>
        </a:p>
        <a:p>
          <a:r>
            <a:rPr kumimoji="1" lang="ja-JP" altLang="en-US" sz="1100">
              <a:latin typeface="ＭＳ Ｐゴシック" panose="020B0600070205080204" pitchFamily="50" charset="-128"/>
              <a:ea typeface="ＭＳ Ｐゴシック" panose="020B0600070205080204" pitchFamily="50" charset="-128"/>
            </a:rPr>
            <a:t>　人件費は、類似団体平均を大きく上回る数値で推移しているが、人口規模に対して広大な面積を有する行政構造により、人口規模からすると多くの職員を要することが要因である。事務事業の効率化と効果的な職員配置により、人件費の抑制に努める。</a:t>
          </a:r>
        </a:p>
        <a:p>
          <a:r>
            <a:rPr kumimoji="1" lang="ja-JP" altLang="en-US" sz="1100">
              <a:latin typeface="ＭＳ Ｐゴシック" panose="020B0600070205080204" pitchFamily="50" charset="-128"/>
              <a:ea typeface="ＭＳ Ｐゴシック" panose="020B0600070205080204" pitchFamily="50" charset="-128"/>
            </a:rPr>
            <a:t>　物件費は、高齢者が多数を占める住民の移動手段である乗合バス運行事業、地域活性化と観光産業育成のための町営施設指定管理事業等の業務委託が大きな要因となっている。</a:t>
          </a:r>
        </a:p>
        <a:p>
          <a:r>
            <a:rPr kumimoji="1" lang="ja-JP" altLang="en-US" sz="1100">
              <a:latin typeface="ＭＳ Ｐゴシック" panose="020B0600070205080204" pitchFamily="50" charset="-128"/>
              <a:ea typeface="ＭＳ Ｐゴシック" panose="020B0600070205080204" pitchFamily="50" charset="-128"/>
            </a:rPr>
            <a:t>　施設の集約化や運営方法の見直し等を進めコスト削減に努める。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15429</xdr:rowOff>
    </xdr:from>
    <xdr:to>
      <xdr:col>23</xdr:col>
      <xdr:colOff>133350</xdr:colOff>
      <xdr:row>87</xdr:row>
      <xdr:rowOff>102732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931579"/>
          <a:ext cx="8382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151301</xdr:rowOff>
    </xdr:from>
    <xdr:to>
      <xdr:col>19</xdr:col>
      <xdr:colOff>133350</xdr:colOff>
      <xdr:row>87</xdr:row>
      <xdr:rowOff>15429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96001"/>
          <a:ext cx="8890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143007</xdr:rowOff>
    </xdr:from>
    <xdr:to>
      <xdr:col>15</xdr:col>
      <xdr:colOff>82550</xdr:colOff>
      <xdr:row>86</xdr:row>
      <xdr:rowOff>151301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16257"/>
          <a:ext cx="889000" cy="1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143007</xdr:rowOff>
    </xdr:from>
    <xdr:to>
      <xdr:col>11</xdr:col>
      <xdr:colOff>31750</xdr:colOff>
      <xdr:row>86</xdr:row>
      <xdr:rowOff>33779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71625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151169</xdr:rowOff>
    </xdr:from>
    <xdr:to>
      <xdr:col>11</xdr:col>
      <xdr:colOff>82550</xdr:colOff>
      <xdr:row>82</xdr:row>
      <xdr:rowOff>81319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91496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130440</xdr:rowOff>
    </xdr:from>
    <xdr:to>
      <xdr:col>7</xdr:col>
      <xdr:colOff>31750</xdr:colOff>
      <xdr:row>82</xdr:row>
      <xdr:rowOff>60590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1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70767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8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51932</xdr:rowOff>
    </xdr:from>
    <xdr:to>
      <xdr:col>23</xdr:col>
      <xdr:colOff>184150</xdr:colOff>
      <xdr:row>87</xdr:row>
      <xdr:rowOff>153532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24009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4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136079</xdr:rowOff>
    </xdr:from>
    <xdr:to>
      <xdr:col>19</xdr:col>
      <xdr:colOff>184150</xdr:colOff>
      <xdr:row>87</xdr:row>
      <xdr:rowOff>66229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51006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6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100501</xdr:rowOff>
    </xdr:from>
    <xdr:to>
      <xdr:col>15</xdr:col>
      <xdr:colOff>133350</xdr:colOff>
      <xdr:row>87</xdr:row>
      <xdr:rowOff>30651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8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15428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93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92207</xdr:rowOff>
    </xdr:from>
    <xdr:to>
      <xdr:col>11</xdr:col>
      <xdr:colOff>82550</xdr:colOff>
      <xdr:row>86</xdr:row>
      <xdr:rowOff>22357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7134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5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154429</xdr:rowOff>
    </xdr:from>
    <xdr:to>
      <xdr:col>7</xdr:col>
      <xdr:colOff>31750</xdr:colOff>
      <xdr:row>86</xdr:row>
      <xdr:rowOff>84579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7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69356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8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給与水準は概ね</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台で推移しており、類似団体平均より高い数値となっている。要因は職員の年齢構成に遍在性があることによる。</a:t>
          </a:r>
        </a:p>
        <a:p>
          <a:r>
            <a:rPr kumimoji="1" lang="ja-JP" altLang="en-US" sz="1300">
              <a:latin typeface="ＭＳ Ｐゴシック" panose="020B0600070205080204" pitchFamily="50" charset="-128"/>
              <a:ea typeface="ＭＳ Ｐゴシック" panose="020B0600070205080204" pitchFamily="50" charset="-128"/>
            </a:rPr>
            <a:t>　地域の状況を考慮しつつ、人事評価の運用により適正な給与水準の維持に努める。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1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61384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22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15522</xdr:rowOff>
    </xdr:from>
    <xdr:to>
      <xdr:col>68</xdr:col>
      <xdr:colOff>203200</xdr:colOff>
      <xdr:row>83</xdr:row>
      <xdr:rowOff>117122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と大きな行政区域の中に集落が点在していることから効率的に行政運営をすることが困難なため、人口千人当たりの職員数は類似団体平均を大きく上回っている。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人件費抑制の観点から、住民サービスの低下を招くことのない水準を維持しつつ、事務事業の不断の見直しを実施し適正職員での定員管理に努める。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56864</xdr:rowOff>
    </xdr:from>
    <xdr:to>
      <xdr:col>81</xdr:col>
      <xdr:colOff>44450</xdr:colOff>
      <xdr:row>64</xdr:row>
      <xdr:rowOff>64305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29664"/>
          <a:ext cx="8382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32734</xdr:rowOff>
    </xdr:from>
    <xdr:to>
      <xdr:col>77</xdr:col>
      <xdr:colOff>44450</xdr:colOff>
      <xdr:row>64</xdr:row>
      <xdr:rowOff>56864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055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152506</xdr:rowOff>
    </xdr:from>
    <xdr:to>
      <xdr:col>72</xdr:col>
      <xdr:colOff>203200</xdr:colOff>
      <xdr:row>64</xdr:row>
      <xdr:rowOff>32734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53856"/>
          <a:ext cx="8890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117316</xdr:rowOff>
    </xdr:from>
    <xdr:to>
      <xdr:col>68</xdr:col>
      <xdr:colOff>152400</xdr:colOff>
      <xdr:row>63</xdr:row>
      <xdr:rowOff>152506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18666"/>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146727</xdr:rowOff>
    </xdr:from>
    <xdr:to>
      <xdr:col>68</xdr:col>
      <xdr:colOff>203200</xdr:colOff>
      <xdr:row>61</xdr:row>
      <xdr:rowOff>76877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87054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0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164825</xdr:rowOff>
    </xdr:from>
    <xdr:to>
      <xdr:col>64</xdr:col>
      <xdr:colOff>152400</xdr:colOff>
      <xdr:row>61</xdr:row>
      <xdr:rowOff>94975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105152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13505</xdr:rowOff>
    </xdr:from>
    <xdr:to>
      <xdr:col>81</xdr:col>
      <xdr:colOff>95250</xdr:colOff>
      <xdr:row>64</xdr:row>
      <xdr:rowOff>115105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157032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5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6064</xdr:rowOff>
    </xdr:from>
    <xdr:to>
      <xdr:col>77</xdr:col>
      <xdr:colOff>95250</xdr:colOff>
      <xdr:row>64</xdr:row>
      <xdr:rowOff>107664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92441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6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153384</xdr:rowOff>
    </xdr:from>
    <xdr:to>
      <xdr:col>73</xdr:col>
      <xdr:colOff>44450</xdr:colOff>
      <xdr:row>64</xdr:row>
      <xdr:rowOff>83534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68311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101706</xdr:rowOff>
    </xdr:from>
    <xdr:to>
      <xdr:col>68</xdr:col>
      <xdr:colOff>203200</xdr:colOff>
      <xdr:row>64</xdr:row>
      <xdr:rowOff>31856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16633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66516</xdr:rowOff>
    </xdr:from>
    <xdr:to>
      <xdr:col>64</xdr:col>
      <xdr:colOff>152400</xdr:colOff>
      <xdr:row>63</xdr:row>
      <xdr:rowOff>168116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152893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％の増となったが、類似団体平均を大きく下回り健全な状況である。</a:t>
          </a:r>
        </a:p>
        <a:p>
          <a:r>
            <a:rPr kumimoji="1" lang="ja-JP" altLang="en-US" sz="1100">
              <a:latin typeface="ＭＳ Ｐゴシック" panose="020B0600070205080204" pitchFamily="50" charset="-128"/>
              <a:ea typeface="ＭＳ Ｐゴシック" panose="020B0600070205080204" pitchFamily="50" charset="-128"/>
            </a:rPr>
            <a:t>　今後も過疎対策事業債等交付税算入率の高い地方債を活用しつつ、計画的な地方債発行とその抑制に努める。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161713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080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121496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89323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81280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将来負担の状況は、将来負担額よりも充当可能財源等が上回っているため、算定数値は「－」となり、健全な状況となっている。</a:t>
          </a:r>
        </a:p>
        <a:p>
          <a:r>
            <a:rPr kumimoji="1" lang="ja-JP" altLang="en-US" sz="1100">
              <a:latin typeface="ＭＳ Ｐゴシック" panose="020B0600070205080204" pitchFamily="50" charset="-128"/>
              <a:ea typeface="ＭＳ Ｐゴシック" panose="020B0600070205080204" pitchFamily="50" charset="-128"/>
            </a:rPr>
            <a:t>　これまでと同様に大型事業の実施に地方債の発行が不可欠となってくるが、将来世代への負担増とならないよう、地方債の計画的な発行と抑制を図り、公債費などの義務的経費の削減に努める。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871
369.96
3,184,357
2,794,215
354,073
1,684,717
2,204,973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人件費については、令和５年度は職員退職等による給与や、手当等の減により減少した。</a:t>
          </a:r>
        </a:p>
        <a:p>
          <a:r>
            <a:rPr kumimoji="1" lang="ja-JP" altLang="en-US" sz="1100">
              <a:latin typeface="ＭＳ Ｐゴシック" panose="020B0600070205080204" pitchFamily="50" charset="-128"/>
              <a:ea typeface="ＭＳ Ｐゴシック" panose="020B0600070205080204" pitchFamily="50" charset="-128"/>
            </a:rPr>
            <a:t>　定員管理と人事評価の運用により、適正な人件費の維持に努める。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30480</xdr:rowOff>
    </xdr:from>
    <xdr:to>
      <xdr:col>11</xdr:col>
      <xdr:colOff>60325</xdr:colOff>
      <xdr:row>38</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物件費は、物価や光熱水費の高騰により増加した。</a:t>
          </a:r>
        </a:p>
        <a:p>
          <a:r>
            <a:rPr kumimoji="1" lang="ja-JP" altLang="en-US" sz="1100">
              <a:latin typeface="ＭＳ Ｐゴシック" panose="020B0600070205080204" pitchFamily="50" charset="-128"/>
              <a:ea typeface="ＭＳ Ｐゴシック" panose="020B0600070205080204" pitchFamily="50" charset="-128"/>
            </a:rPr>
            <a:t>　公共施設の集約化や事務事業の見直しにより、物件費削減に努める必要がある。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130810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62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78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54610</xdr:rowOff>
    </xdr:from>
    <xdr:to>
      <xdr:col>69</xdr:col>
      <xdr:colOff>92075</xdr:colOff>
      <xdr:row>16</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78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121920</xdr:rowOff>
    </xdr:from>
    <xdr:to>
      <xdr:col>69</xdr:col>
      <xdr:colOff>142875</xdr:colOff>
      <xdr:row>16</xdr:row>
      <xdr:rowOff>52070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62247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xdr:rowOff>
    </xdr:from>
    <xdr:to>
      <xdr:col>65</xdr:col>
      <xdr:colOff>53975</xdr:colOff>
      <xdr:row>16</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80010</xdr:rowOff>
    </xdr:from>
    <xdr:to>
      <xdr:col>82</xdr:col>
      <xdr:colOff>158750</xdr:colOff>
      <xdr:row>17</xdr:row>
      <xdr:rowOff>10160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52087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xdr:rowOff>
    </xdr:from>
    <xdr:to>
      <xdr:col>69</xdr:col>
      <xdr:colOff>142875</xdr:colOff>
      <xdr:row>16</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90187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72390</xdr:rowOff>
    </xdr:from>
    <xdr:to>
      <xdr:col>65</xdr:col>
      <xdr:colOff>53975</xdr:colOff>
      <xdr:row>17</xdr:row>
      <xdr:rowOff>2540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158767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扶助費については、前年度と比べほぼ横ばいで推移している。</a:t>
          </a:r>
        </a:p>
        <a:p>
          <a:r>
            <a:rPr kumimoji="1" lang="ja-JP" altLang="en-US" sz="1100">
              <a:latin typeface="ＭＳ Ｐゴシック" panose="020B0600070205080204" pitchFamily="50" charset="-128"/>
              <a:ea typeface="ＭＳ Ｐゴシック" panose="020B0600070205080204" pitchFamily="50" charset="-128"/>
            </a:rPr>
            <a:t>　類似団体平均を下回っているが、全国的に問題になっている少子高齢化の影響で、高齢者等の社会保障へのニーズが高まっていくことが予想される。</a:t>
          </a:r>
        </a:p>
        <a:p>
          <a:r>
            <a:rPr kumimoji="1" lang="ja-JP" altLang="en-US" sz="1100">
              <a:latin typeface="ＭＳ Ｐゴシック" panose="020B0600070205080204" pitchFamily="50" charset="-128"/>
              <a:ea typeface="ＭＳ Ｐゴシック" panose="020B0600070205080204" pitchFamily="50" charset="-128"/>
            </a:rPr>
            <a:t>　制度の適正な運用により医療費等の抑制と財源の確保に努める必要がある。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類似団体平均を下回って推移しており、繰出金が多くを占める。</a:t>
          </a:r>
        </a:p>
        <a:p>
          <a:r>
            <a:rPr kumimoji="1" lang="ja-JP" altLang="en-US" sz="1100">
              <a:latin typeface="ＭＳ Ｐゴシック" panose="020B0600070205080204" pitchFamily="50" charset="-128"/>
              <a:ea typeface="ＭＳ Ｐゴシック" panose="020B0600070205080204" pitchFamily="50" charset="-128"/>
            </a:rPr>
            <a:t>　減少の要因は、全体的な経常一般財源等の減少によるもの。</a:t>
          </a:r>
        </a:p>
        <a:p>
          <a:r>
            <a:rPr kumimoji="1" lang="ja-JP" altLang="en-US" sz="1100">
              <a:latin typeface="ＭＳ Ｐゴシック" panose="020B0600070205080204" pitchFamily="50" charset="-128"/>
              <a:ea typeface="ＭＳ Ｐゴシック" panose="020B0600070205080204" pitchFamily="50" charset="-128"/>
            </a:rPr>
            <a:t>　受益者負担の観点から保険料、使用料の適正化を図るとともに、医療費等支出の抑制にも努める必要がある。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76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46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462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補助費については、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とほぼ横ばいで推移しており、類似団体平均と比べてやや低い数値となっている。</a:t>
          </a:r>
        </a:p>
        <a:p>
          <a:r>
            <a:rPr kumimoji="1" lang="ja-JP" altLang="en-US" sz="1100">
              <a:latin typeface="ＭＳ Ｐゴシック" panose="020B0600070205080204" pitchFamily="50" charset="-128"/>
              <a:ea typeface="ＭＳ Ｐゴシック" panose="020B0600070205080204" pitchFamily="50" charset="-128"/>
            </a:rPr>
            <a:t>　補助費は、一部事務組合への負担金や、国・県以外への補助が大半となっており、地域振興のための各種団体への補助は不可欠ではあるが、補助金交付事業の適正な運用により、補助金の適正化と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は、公共施設長寿命化事業等に係る財源としての地方債の発行が見込まれるため、地方債の発行には交付税算入率の高い過疎対策事業債等の活用に努め、計画的な発行により公債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429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46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公債費以外に係る経常経費は、類似団体平均を下回っている。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業務委託費等において費用対効果の検証を行い、緊急性のないものや効果の低い事業の抑制を図るとともに、公共施設の集約化等を検討し経常経費の抑制に努める必要がある。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75</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400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75</xdr:row>
      <xdr:rowOff>157480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304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75</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304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50800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57150</xdr:rowOff>
    </xdr:from>
    <xdr:to>
      <xdr:col>69</xdr:col>
      <xdr:colOff>142875</xdr:colOff>
      <xdr:row>76</xdr:row>
      <xdr:rowOff>158750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106680</xdr:rowOff>
    </xdr:from>
    <xdr:to>
      <xdr:col>78</xdr:col>
      <xdr:colOff>120650</xdr:colOff>
      <xdr:row>76</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47007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4165</xdr:rowOff>
    </xdr:from>
    <xdr:to>
      <xdr:col>29</xdr:col>
      <xdr:colOff>127000</xdr:colOff>
      <xdr:row>12</xdr:row>
      <xdr:rowOff>57792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109190"/>
          <a:ext cx="647700" cy="5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57792</xdr:rowOff>
    </xdr:from>
    <xdr:to>
      <xdr:col>26</xdr:col>
      <xdr:colOff>50800</xdr:colOff>
      <xdr:row>12</xdr:row>
      <xdr:rowOff>159670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162817"/>
          <a:ext cx="698500" cy="10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159670</xdr:rowOff>
    </xdr:from>
    <xdr:to>
      <xdr:col>22</xdr:col>
      <xdr:colOff>114300</xdr:colOff>
      <xdr:row>13</xdr:row>
      <xdr:rowOff>57669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264695"/>
          <a:ext cx="6985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57669</xdr:rowOff>
    </xdr:from>
    <xdr:to>
      <xdr:col>18</xdr:col>
      <xdr:colOff>177800</xdr:colOff>
      <xdr:row>13</xdr:row>
      <xdr:rowOff>84362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334144"/>
          <a:ext cx="698500" cy="2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36326</xdr:rowOff>
    </xdr:from>
    <xdr:to>
      <xdr:col>19</xdr:col>
      <xdr:colOff>38100</xdr:colOff>
      <xdr:row>16</xdr:row>
      <xdr:rowOff>137926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2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122703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1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18223</xdr:rowOff>
    </xdr:from>
    <xdr:to>
      <xdr:col>15</xdr:col>
      <xdr:colOff>101600</xdr:colOff>
      <xdr:row>16</xdr:row>
      <xdr:rowOff>119823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09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104600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8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124815</xdr:rowOff>
    </xdr:from>
    <xdr:to>
      <xdr:col>29</xdr:col>
      <xdr:colOff>177800</xdr:colOff>
      <xdr:row>12</xdr:row>
      <xdr:rowOff>54965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05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33392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96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6992</xdr:rowOff>
    </xdr:from>
    <xdr:to>
      <xdr:col>26</xdr:col>
      <xdr:colOff>101600</xdr:colOff>
      <xdr:row>12</xdr:row>
      <xdr:rowOff>108592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11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118769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88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108870</xdr:rowOff>
    </xdr:from>
    <xdr:to>
      <xdr:col>22</xdr:col>
      <xdr:colOff>165100</xdr:colOff>
      <xdr:row>13</xdr:row>
      <xdr:rowOff>39020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21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49197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98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6869</xdr:rowOff>
    </xdr:from>
    <xdr:to>
      <xdr:col>19</xdr:col>
      <xdr:colOff>38100</xdr:colOff>
      <xdr:row>13</xdr:row>
      <xdr:rowOff>108469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28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118646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0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33562</xdr:rowOff>
    </xdr:from>
    <xdr:to>
      <xdr:col>15</xdr:col>
      <xdr:colOff>101600</xdr:colOff>
      <xdr:row>13</xdr:row>
      <xdr:rowOff>135162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31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145339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73622</xdr:rowOff>
    </xdr:from>
    <xdr:to>
      <xdr:col>29</xdr:col>
      <xdr:colOff>127000</xdr:colOff>
      <xdr:row>36</xdr:row>
      <xdr:rowOff>95241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26872"/>
          <a:ext cx="6477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95241</xdr:rowOff>
    </xdr:from>
    <xdr:to>
      <xdr:col>26</xdr:col>
      <xdr:colOff>50800</xdr:colOff>
      <xdr:row>36</xdr:row>
      <xdr:rowOff>161953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48491"/>
          <a:ext cx="698500" cy="6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161953</xdr:rowOff>
    </xdr:from>
    <xdr:to>
      <xdr:col>22</xdr:col>
      <xdr:colOff>114300</xdr:colOff>
      <xdr:row>37</xdr:row>
      <xdr:rowOff>90470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15203"/>
          <a:ext cx="698500" cy="9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73336</xdr:rowOff>
    </xdr:from>
    <xdr:to>
      <xdr:col>18</xdr:col>
      <xdr:colOff>177800</xdr:colOff>
      <xdr:row>37</xdr:row>
      <xdr:rowOff>90470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98036"/>
          <a:ext cx="6985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84258</xdr:rowOff>
    </xdr:from>
    <xdr:to>
      <xdr:col>19</xdr:col>
      <xdr:colOff>38100</xdr:colOff>
      <xdr:row>37</xdr:row>
      <xdr:rowOff>14408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196035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97609</xdr:rowOff>
    </xdr:from>
    <xdr:to>
      <xdr:col>15</xdr:col>
      <xdr:colOff>101600</xdr:colOff>
      <xdr:row>37</xdr:row>
      <xdr:rowOff>27759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209386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22822</xdr:rowOff>
    </xdr:from>
    <xdr:to>
      <xdr:col>29</xdr:col>
      <xdr:colOff>177800</xdr:colOff>
      <xdr:row>36</xdr:row>
      <xdr:rowOff>124422</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7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210799</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44441</xdr:rowOff>
    </xdr:from>
    <xdr:to>
      <xdr:col>26</xdr:col>
      <xdr:colOff>101600</xdr:colOff>
      <xdr:row>36</xdr:row>
      <xdr:rowOff>146041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9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156218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66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111153</xdr:rowOff>
    </xdr:from>
    <xdr:to>
      <xdr:col>22</xdr:col>
      <xdr:colOff>165100</xdr:colOff>
      <xdr:row>37</xdr:row>
      <xdr:rowOff>41303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3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39670</xdr:rowOff>
    </xdr:from>
    <xdr:to>
      <xdr:col>19</xdr:col>
      <xdr:colOff>38100</xdr:colOff>
      <xdr:row>37</xdr:row>
      <xdr:rowOff>141270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126047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22536</xdr:rowOff>
    </xdr:from>
    <xdr:to>
      <xdr:col>15</xdr:col>
      <xdr:colOff>101600</xdr:colOff>
      <xdr:row>37</xdr:row>
      <xdr:rowOff>124136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108913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871
369.96
3,184,357
2,794,215
354,073
1,684,717
2,204,973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125568</xdr:rowOff>
    </xdr:from>
    <xdr:to>
      <xdr:col>24</xdr:col>
      <xdr:colOff>63500</xdr:colOff>
      <xdr:row>31</xdr:row>
      <xdr:rowOff>153089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440518"/>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153089</xdr:rowOff>
    </xdr:from>
    <xdr:to>
      <xdr:col>19</xdr:col>
      <xdr:colOff>177800</xdr:colOff>
      <xdr:row>32</xdr:row>
      <xdr:rowOff>67515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468039"/>
          <a:ext cx="889000" cy="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67515</xdr:rowOff>
    </xdr:from>
    <xdr:to>
      <xdr:col>15</xdr:col>
      <xdr:colOff>50800</xdr:colOff>
      <xdr:row>32</xdr:row>
      <xdr:rowOff>95201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553915"/>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95201</xdr:rowOff>
    </xdr:from>
    <xdr:to>
      <xdr:col>10</xdr:col>
      <xdr:colOff>114300</xdr:colOff>
      <xdr:row>33</xdr:row>
      <xdr:rowOff>80433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581601"/>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54644</xdr:rowOff>
    </xdr:from>
    <xdr:to>
      <xdr:col>10</xdr:col>
      <xdr:colOff>165100</xdr:colOff>
      <xdr:row>35</xdr:row>
      <xdr:rowOff>156244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0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147371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1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104479</xdr:rowOff>
    </xdr:from>
    <xdr:to>
      <xdr:col>6</xdr:col>
      <xdr:colOff>38100</xdr:colOff>
      <xdr:row>36</xdr:row>
      <xdr:rowOff>34629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25756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19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74768</xdr:rowOff>
    </xdr:from>
    <xdr:to>
      <xdr:col>24</xdr:col>
      <xdr:colOff>114300</xdr:colOff>
      <xdr:row>32</xdr:row>
      <xdr:rowOff>4918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3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97645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24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102289</xdr:rowOff>
    </xdr:from>
    <xdr:to>
      <xdr:col>20</xdr:col>
      <xdr:colOff>38100</xdr:colOff>
      <xdr:row>32</xdr:row>
      <xdr:rowOff>32439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48966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19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16715</xdr:rowOff>
    </xdr:from>
    <xdr:to>
      <xdr:col>15</xdr:col>
      <xdr:colOff>101600</xdr:colOff>
      <xdr:row>32</xdr:row>
      <xdr:rowOff>118315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134842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2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44401</xdr:rowOff>
    </xdr:from>
    <xdr:to>
      <xdr:col>10</xdr:col>
      <xdr:colOff>165100</xdr:colOff>
      <xdr:row>32</xdr:row>
      <xdr:rowOff>146001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5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162528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30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29633</xdr:rowOff>
    </xdr:from>
    <xdr:to>
      <xdr:col>6</xdr:col>
      <xdr:colOff>38100</xdr:colOff>
      <xdr:row>33</xdr:row>
      <xdr:rowOff>131233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6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147760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4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90890</xdr:rowOff>
    </xdr:from>
    <xdr:to>
      <xdr:col>24</xdr:col>
      <xdr:colOff>63500</xdr:colOff>
      <xdr:row>52</xdr:row>
      <xdr:rowOff>31084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834840"/>
          <a:ext cx="838200" cy="1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28240</xdr:rowOff>
    </xdr:from>
    <xdr:to>
      <xdr:col>19</xdr:col>
      <xdr:colOff>177800</xdr:colOff>
      <xdr:row>52</xdr:row>
      <xdr:rowOff>31084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943640"/>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28240</xdr:rowOff>
    </xdr:from>
    <xdr:to>
      <xdr:col>15</xdr:col>
      <xdr:colOff>50800</xdr:colOff>
      <xdr:row>53</xdr:row>
      <xdr:rowOff>55436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43640"/>
          <a:ext cx="889000" cy="19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12681</xdr:rowOff>
    </xdr:from>
    <xdr:to>
      <xdr:col>10</xdr:col>
      <xdr:colOff>114300</xdr:colOff>
      <xdr:row>53</xdr:row>
      <xdr:rowOff>55436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8928081"/>
          <a:ext cx="889000" cy="2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3110</xdr:rowOff>
    </xdr:from>
    <xdr:to>
      <xdr:col>10</xdr:col>
      <xdr:colOff>165100</xdr:colOff>
      <xdr:row>56</xdr:row>
      <xdr:rowOff>104710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95837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156360</xdr:rowOff>
    </xdr:from>
    <xdr:to>
      <xdr:col>6</xdr:col>
      <xdr:colOff>38100</xdr:colOff>
      <xdr:row>56</xdr:row>
      <xdr:rowOff>86510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58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77637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40090</xdr:rowOff>
    </xdr:from>
    <xdr:to>
      <xdr:col>24</xdr:col>
      <xdr:colOff>114300</xdr:colOff>
      <xdr:row>51</xdr:row>
      <xdr:rowOff>141690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7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164567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3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151734</xdr:rowOff>
    </xdr:from>
    <xdr:to>
      <xdr:col>20</xdr:col>
      <xdr:colOff>38100</xdr:colOff>
      <xdr:row>52</xdr:row>
      <xdr:rowOff>81884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8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98411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6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148890</xdr:rowOff>
    </xdr:from>
    <xdr:to>
      <xdr:col>15</xdr:col>
      <xdr:colOff>101600</xdr:colOff>
      <xdr:row>52</xdr:row>
      <xdr:rowOff>79040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8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95567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6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4636</xdr:rowOff>
    </xdr:from>
    <xdr:to>
      <xdr:col>10</xdr:col>
      <xdr:colOff>165100</xdr:colOff>
      <xdr:row>53</xdr:row>
      <xdr:rowOff>106236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0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122763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86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133331</xdr:rowOff>
    </xdr:from>
    <xdr:to>
      <xdr:col>6</xdr:col>
      <xdr:colOff>38100</xdr:colOff>
      <xdr:row>52</xdr:row>
      <xdr:rowOff>63481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8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80008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865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169070</xdr:rowOff>
    </xdr:from>
    <xdr:to>
      <xdr:col>24</xdr:col>
      <xdr:colOff>63500</xdr:colOff>
      <xdr:row>78</xdr:row>
      <xdr:rowOff>49163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0720"/>
          <a:ext cx="838200" cy="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129925</xdr:rowOff>
    </xdr:from>
    <xdr:to>
      <xdr:col>19</xdr:col>
      <xdr:colOff>177800</xdr:colOff>
      <xdr:row>77</xdr:row>
      <xdr:rowOff>169070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1575"/>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129925</xdr:rowOff>
    </xdr:from>
    <xdr:to>
      <xdr:col>15</xdr:col>
      <xdr:colOff>50800</xdr:colOff>
      <xdr:row>78</xdr:row>
      <xdr:rowOff>97735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1575"/>
          <a:ext cx="889000" cy="1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97735</xdr:rowOff>
    </xdr:from>
    <xdr:to>
      <xdr:col>10</xdr:col>
      <xdr:colOff>114300</xdr:colOff>
      <xdr:row>78</xdr:row>
      <xdr:rowOff>114522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0835"/>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141359</xdr:rowOff>
    </xdr:from>
    <xdr:to>
      <xdr:col>10</xdr:col>
      <xdr:colOff>165100</xdr:colOff>
      <xdr:row>78</xdr:row>
      <xdr:rowOff>71509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88036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166852</xdr:rowOff>
    </xdr:from>
    <xdr:to>
      <xdr:col>6</xdr:col>
      <xdr:colOff>38100</xdr:colOff>
      <xdr:row>78</xdr:row>
      <xdr:rowOff>97002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113529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169813</xdr:rowOff>
    </xdr:from>
    <xdr:to>
      <xdr:col>24</xdr:col>
      <xdr:colOff>114300</xdr:colOff>
      <xdr:row>78</xdr:row>
      <xdr:rowOff>99963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148240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118270</xdr:rowOff>
    </xdr:from>
    <xdr:to>
      <xdr:col>20</xdr:col>
      <xdr:colOff>38100</xdr:colOff>
      <xdr:row>78</xdr:row>
      <xdr:rowOff>48420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39547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79125</xdr:rowOff>
    </xdr:from>
    <xdr:to>
      <xdr:col>15</xdr:col>
      <xdr:colOff>101600</xdr:colOff>
      <xdr:row>78</xdr:row>
      <xdr:rowOff>9275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25802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46935</xdr:rowOff>
    </xdr:from>
    <xdr:to>
      <xdr:col>10</xdr:col>
      <xdr:colOff>165100</xdr:colOff>
      <xdr:row>78</xdr:row>
      <xdr:rowOff>148535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139662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63722</xdr:rowOff>
    </xdr:from>
    <xdr:to>
      <xdr:col>6</xdr:col>
      <xdr:colOff>38100</xdr:colOff>
      <xdr:row>78</xdr:row>
      <xdr:rowOff>165322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156449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2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65850</xdr:rowOff>
    </xdr:from>
    <xdr:to>
      <xdr:col>24</xdr:col>
      <xdr:colOff>63500</xdr:colOff>
      <xdr:row>93</xdr:row>
      <xdr:rowOff>3950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667800"/>
          <a:ext cx="838200" cy="2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65850</xdr:rowOff>
    </xdr:from>
    <xdr:to>
      <xdr:col>19</xdr:col>
      <xdr:colOff>177800</xdr:colOff>
      <xdr:row>93</xdr:row>
      <xdr:rowOff>2781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667800"/>
          <a:ext cx="889000" cy="2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2781</xdr:rowOff>
    </xdr:from>
    <xdr:to>
      <xdr:col>15</xdr:col>
      <xdr:colOff>50800</xdr:colOff>
      <xdr:row>94</xdr:row>
      <xdr:rowOff>101600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947631"/>
          <a:ext cx="889000" cy="2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101600</xdr:rowOff>
    </xdr:from>
    <xdr:to>
      <xdr:col>10</xdr:col>
      <xdr:colOff>114300</xdr:colOff>
      <xdr:row>95</xdr:row>
      <xdr:rowOff>4014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17900"/>
          <a:ext cx="889000" cy="7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93878</xdr:rowOff>
    </xdr:from>
    <xdr:to>
      <xdr:col>10</xdr:col>
      <xdr:colOff>165100</xdr:colOff>
      <xdr:row>96</xdr:row>
      <xdr:rowOff>24028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8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15155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143675</xdr:rowOff>
    </xdr:from>
    <xdr:to>
      <xdr:col>6</xdr:col>
      <xdr:colOff>38100</xdr:colOff>
      <xdr:row>96</xdr:row>
      <xdr:rowOff>73825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64952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124600</xdr:rowOff>
    </xdr:from>
    <xdr:to>
      <xdr:col>24</xdr:col>
      <xdr:colOff>114300</xdr:colOff>
      <xdr:row>93</xdr:row>
      <xdr:rowOff>54750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147477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4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15050</xdr:rowOff>
    </xdr:from>
    <xdr:to>
      <xdr:col>20</xdr:col>
      <xdr:colOff>38100</xdr:colOff>
      <xdr:row>91</xdr:row>
      <xdr:rowOff>116650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133177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39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123431</xdr:rowOff>
    </xdr:from>
    <xdr:to>
      <xdr:col>15</xdr:col>
      <xdr:colOff>101600</xdr:colOff>
      <xdr:row>93</xdr:row>
      <xdr:rowOff>53581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9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70108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67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50800</xdr:rowOff>
    </xdr:from>
    <xdr:to>
      <xdr:col>10</xdr:col>
      <xdr:colOff>165100</xdr:colOff>
      <xdr:row>94</xdr:row>
      <xdr:rowOff>152400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9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124664</xdr:rowOff>
    </xdr:from>
    <xdr:to>
      <xdr:col>6</xdr:col>
      <xdr:colOff>38100</xdr:colOff>
      <xdr:row>95</xdr:row>
      <xdr:rowOff>54814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71341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52100</xdr:rowOff>
    </xdr:from>
    <xdr:to>
      <xdr:col>55</xdr:col>
      <xdr:colOff>0</xdr:colOff>
      <xdr:row>32</xdr:row>
      <xdr:rowOff>120593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38500"/>
          <a:ext cx="838200" cy="6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120593</xdr:rowOff>
    </xdr:from>
    <xdr:to>
      <xdr:col>50</xdr:col>
      <xdr:colOff>114300</xdr:colOff>
      <xdr:row>34</xdr:row>
      <xdr:rowOff>273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06993"/>
          <a:ext cx="889000" cy="2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53392</xdr:rowOff>
    </xdr:from>
    <xdr:to>
      <xdr:col>45</xdr:col>
      <xdr:colOff>177800</xdr:colOff>
      <xdr:row>34</xdr:row>
      <xdr:rowOff>273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68342"/>
          <a:ext cx="889000" cy="46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53392</xdr:rowOff>
    </xdr:from>
    <xdr:to>
      <xdr:col>41</xdr:col>
      <xdr:colOff>50800</xdr:colOff>
      <xdr:row>35</xdr:row>
      <xdr:rowOff>31286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68342"/>
          <a:ext cx="889000" cy="6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159450</xdr:rowOff>
    </xdr:from>
    <xdr:to>
      <xdr:col>41</xdr:col>
      <xdr:colOff>101600</xdr:colOff>
      <xdr:row>34</xdr:row>
      <xdr:rowOff>89600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80727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154546</xdr:rowOff>
    </xdr:from>
    <xdr:to>
      <xdr:col>36</xdr:col>
      <xdr:colOff>165100</xdr:colOff>
      <xdr:row>37</xdr:row>
      <xdr:rowOff>84696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75823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1300</xdr:rowOff>
    </xdr:from>
    <xdr:to>
      <xdr:col>55</xdr:col>
      <xdr:colOff>50800</xdr:colOff>
      <xdr:row>32</xdr:row>
      <xdr:rowOff>102900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24177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69793</xdr:rowOff>
    </xdr:from>
    <xdr:to>
      <xdr:col>50</xdr:col>
      <xdr:colOff>165100</xdr:colOff>
      <xdr:row>32</xdr:row>
      <xdr:rowOff>171393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5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16470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120923</xdr:rowOff>
    </xdr:from>
    <xdr:to>
      <xdr:col>46</xdr:col>
      <xdr:colOff>38100</xdr:colOff>
      <xdr:row>34</xdr:row>
      <xdr:rowOff>51073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67600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2592</xdr:rowOff>
    </xdr:from>
    <xdr:to>
      <xdr:col>41</xdr:col>
      <xdr:colOff>101600</xdr:colOff>
      <xdr:row>31</xdr:row>
      <xdr:rowOff>104192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120719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09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151936</xdr:rowOff>
    </xdr:from>
    <xdr:to>
      <xdr:col>36</xdr:col>
      <xdr:colOff>165100</xdr:colOff>
      <xdr:row>35</xdr:row>
      <xdr:rowOff>82086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98613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36896</xdr:rowOff>
    </xdr:from>
    <xdr:to>
      <xdr:col>55</xdr:col>
      <xdr:colOff>0</xdr:colOff>
      <xdr:row>53</xdr:row>
      <xdr:rowOff>139259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609396"/>
          <a:ext cx="838200" cy="6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36896</xdr:rowOff>
    </xdr:from>
    <xdr:to>
      <xdr:col>50</xdr:col>
      <xdr:colOff>114300</xdr:colOff>
      <xdr:row>50</xdr:row>
      <xdr:rowOff>164524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609396"/>
          <a:ext cx="889000" cy="1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164524</xdr:rowOff>
    </xdr:from>
    <xdr:to>
      <xdr:col>45</xdr:col>
      <xdr:colOff>177800</xdr:colOff>
      <xdr:row>54</xdr:row>
      <xdr:rowOff>156139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737024"/>
          <a:ext cx="889000" cy="6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24150</xdr:rowOff>
    </xdr:from>
    <xdr:to>
      <xdr:col>41</xdr:col>
      <xdr:colOff>50800</xdr:colOff>
      <xdr:row>54</xdr:row>
      <xdr:rowOff>156139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11000"/>
          <a:ext cx="889000" cy="30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29192</xdr:rowOff>
    </xdr:from>
    <xdr:to>
      <xdr:col>41</xdr:col>
      <xdr:colOff>101600</xdr:colOff>
      <xdr:row>57</xdr:row>
      <xdr:rowOff>130792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121919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9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45970</xdr:rowOff>
    </xdr:from>
    <xdr:to>
      <xdr:col>36</xdr:col>
      <xdr:colOff>165100</xdr:colOff>
      <xdr:row>57</xdr:row>
      <xdr:rowOff>147570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1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138697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1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88459</xdr:rowOff>
    </xdr:from>
    <xdr:to>
      <xdr:col>55</xdr:col>
      <xdr:colOff>50800</xdr:colOff>
      <xdr:row>54</xdr:row>
      <xdr:rowOff>18609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111336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157546</xdr:rowOff>
    </xdr:from>
    <xdr:to>
      <xdr:col>50</xdr:col>
      <xdr:colOff>165100</xdr:colOff>
      <xdr:row>50</xdr:row>
      <xdr:rowOff>87696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5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104223</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833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113724</xdr:rowOff>
    </xdr:from>
    <xdr:to>
      <xdr:col>46</xdr:col>
      <xdr:colOff>38100</xdr:colOff>
      <xdr:row>51</xdr:row>
      <xdr:rowOff>43874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6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60401</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461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105339</xdr:rowOff>
    </xdr:from>
    <xdr:to>
      <xdr:col>41</xdr:col>
      <xdr:colOff>101600</xdr:colOff>
      <xdr:row>55</xdr:row>
      <xdr:rowOff>35489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52016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144800</xdr:rowOff>
    </xdr:from>
    <xdr:to>
      <xdr:col>36</xdr:col>
      <xdr:colOff>165100</xdr:colOff>
      <xdr:row>53</xdr:row>
      <xdr:rowOff>74950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91477</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835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162013</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677863"/>
          <a:ext cx="1270" cy="91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108690</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4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162013</xdr:rowOff>
    </xdr:from>
    <xdr:to>
      <xdr:col>55</xdr:col>
      <xdr:colOff>88900</xdr:colOff>
      <xdr:row>73</xdr:row>
      <xdr:rowOff>162013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67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144007</xdr:rowOff>
    </xdr:from>
    <xdr:to>
      <xdr:col>55</xdr:col>
      <xdr:colOff>0</xdr:colOff>
      <xdr:row>78</xdr:row>
      <xdr:rowOff>99871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145507"/>
          <a:ext cx="838200" cy="13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60039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6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37162</xdr:rowOff>
    </xdr:from>
    <xdr:to>
      <xdr:col>55</xdr:col>
      <xdr:colOff>50800</xdr:colOff>
      <xdr:row>78</xdr:row>
      <xdr:rowOff>138762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144007</xdr:rowOff>
    </xdr:from>
    <xdr:to>
      <xdr:col>50</xdr:col>
      <xdr:colOff>114300</xdr:colOff>
      <xdr:row>78</xdr:row>
      <xdr:rowOff>146997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145507"/>
          <a:ext cx="889000" cy="13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25921</xdr:rowOff>
    </xdr:from>
    <xdr:to>
      <xdr:col>50</xdr:col>
      <xdr:colOff>165100</xdr:colOff>
      <xdr:row>78</xdr:row>
      <xdr:rowOff>127521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118648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146997</xdr:rowOff>
    </xdr:from>
    <xdr:to>
      <xdr:col>45</xdr:col>
      <xdr:colOff>177800</xdr:colOff>
      <xdr:row>78</xdr:row>
      <xdr:rowOff>152527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20097"/>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11705</xdr:rowOff>
    </xdr:from>
    <xdr:to>
      <xdr:col>46</xdr:col>
      <xdr:colOff>38100</xdr:colOff>
      <xdr:row>78</xdr:row>
      <xdr:rowOff>113305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129832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152527</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25627"/>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16554</xdr:rowOff>
    </xdr:from>
    <xdr:to>
      <xdr:col>41</xdr:col>
      <xdr:colOff>101600</xdr:colOff>
      <xdr:row>78</xdr:row>
      <xdr:rowOff>118154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134681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9708</xdr:rowOff>
    </xdr:from>
    <xdr:to>
      <xdr:col>36</xdr:col>
      <xdr:colOff>165100</xdr:colOff>
      <xdr:row>78</xdr:row>
      <xdr:rowOff>111308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127835</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49071</xdr:rowOff>
    </xdr:from>
    <xdr:to>
      <xdr:col>55</xdr:col>
      <xdr:colOff>50800</xdr:colOff>
      <xdr:row>78</xdr:row>
      <xdr:rowOff>150671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15588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93207</xdr:rowOff>
    </xdr:from>
    <xdr:to>
      <xdr:col>50</xdr:col>
      <xdr:colOff>165100</xdr:colOff>
      <xdr:row>71</xdr:row>
      <xdr:rowOff>23357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0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39884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294205" y="11869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96197</xdr:rowOff>
    </xdr:from>
    <xdr:to>
      <xdr:col>46</xdr:col>
      <xdr:colOff>38100</xdr:colOff>
      <xdr:row>79</xdr:row>
      <xdr:rowOff>26347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17474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101727</xdr:rowOff>
    </xdr:from>
    <xdr:to>
      <xdr:col>41</xdr:col>
      <xdr:colOff>101600</xdr:colOff>
      <xdr:row>79</xdr:row>
      <xdr:rowOff>31877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23004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102169</xdr:rowOff>
    </xdr:from>
    <xdr:to>
      <xdr:col>54</xdr:col>
      <xdr:colOff>189865</xdr:colOff>
      <xdr:row>99</xdr:row>
      <xdr:rowOff>98332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75569"/>
          <a:ext cx="1270" cy="1196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102159</xdr:rowOff>
    </xdr:from>
    <xdr:ext cx="378565"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7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98332</xdr:rowOff>
    </xdr:from>
    <xdr:to>
      <xdr:col>55</xdr:col>
      <xdr:colOff>88900</xdr:colOff>
      <xdr:row>99</xdr:row>
      <xdr:rowOff>98332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48846</xdr:rowOff>
    </xdr:from>
    <xdr:ext cx="690189"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50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102169</xdr:rowOff>
    </xdr:from>
    <xdr:to>
      <xdr:col>55</xdr:col>
      <xdr:colOff>88900</xdr:colOff>
      <xdr:row>92</xdr:row>
      <xdr:rowOff>102169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7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68326</xdr:rowOff>
    </xdr:from>
    <xdr:to>
      <xdr:col>55</xdr:col>
      <xdr:colOff>0</xdr:colOff>
      <xdr:row>97</xdr:row>
      <xdr:rowOff>76247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184626"/>
          <a:ext cx="838200" cy="5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35892</xdr:rowOff>
    </xdr:from>
    <xdr:ext cx="599010"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83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57465</xdr:rowOff>
    </xdr:from>
    <xdr:to>
      <xdr:col>55</xdr:col>
      <xdr:colOff>50800</xdr:colOff>
      <xdr:row>98</xdr:row>
      <xdr:rowOff>159065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85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52639</xdr:rowOff>
    </xdr:from>
    <xdr:to>
      <xdr:col>50</xdr:col>
      <xdr:colOff>114300</xdr:colOff>
      <xdr:row>97</xdr:row>
      <xdr:rowOff>76247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54589"/>
          <a:ext cx="889000" cy="10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78690</xdr:rowOff>
    </xdr:from>
    <xdr:to>
      <xdr:col>50</xdr:col>
      <xdr:colOff>165100</xdr:colOff>
      <xdr:row>99</xdr:row>
      <xdr:rowOff>8840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8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171417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39795" y="1697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52639</xdr:rowOff>
    </xdr:from>
    <xdr:to>
      <xdr:col>45</xdr:col>
      <xdr:colOff>177800</xdr:colOff>
      <xdr:row>95</xdr:row>
      <xdr:rowOff>60713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654589"/>
          <a:ext cx="889000" cy="6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13195</xdr:rowOff>
    </xdr:from>
    <xdr:to>
      <xdr:col>46</xdr:col>
      <xdr:colOff>38100</xdr:colOff>
      <xdr:row>98</xdr:row>
      <xdr:rowOff>114795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105922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90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33077</xdr:rowOff>
    </xdr:from>
    <xdr:to>
      <xdr:col>41</xdr:col>
      <xdr:colOff>50800</xdr:colOff>
      <xdr:row>95</xdr:row>
      <xdr:rowOff>60713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977927"/>
          <a:ext cx="889000" cy="3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8429</xdr:rowOff>
    </xdr:from>
    <xdr:to>
      <xdr:col>41</xdr:col>
      <xdr:colOff>101600</xdr:colOff>
      <xdr:row>98</xdr:row>
      <xdr:rowOff>110029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101156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34379</xdr:rowOff>
    </xdr:from>
    <xdr:to>
      <xdr:col>36</xdr:col>
      <xdr:colOff>165100</xdr:colOff>
      <xdr:row>98</xdr:row>
      <xdr:rowOff>135979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127106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2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17526</xdr:rowOff>
    </xdr:from>
    <xdr:to>
      <xdr:col>55</xdr:col>
      <xdr:colOff>50800</xdr:colOff>
      <xdr:row>94</xdr:row>
      <xdr:rowOff>119126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40403</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98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25447</xdr:rowOff>
    </xdr:from>
    <xdr:to>
      <xdr:col>50</xdr:col>
      <xdr:colOff>165100</xdr:colOff>
      <xdr:row>97</xdr:row>
      <xdr:rowOff>127047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143574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4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1839</xdr:rowOff>
    </xdr:from>
    <xdr:to>
      <xdr:col>46</xdr:col>
      <xdr:colOff>38100</xdr:colOff>
      <xdr:row>91</xdr:row>
      <xdr:rowOff>103439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119966</xdr:rowOff>
    </xdr:from>
    <xdr:ext cx="69018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05205" y="15379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9913</xdr:rowOff>
    </xdr:from>
    <xdr:to>
      <xdr:col>41</xdr:col>
      <xdr:colOff>101600</xdr:colOff>
      <xdr:row>95</xdr:row>
      <xdr:rowOff>111513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128040</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153727</xdr:rowOff>
    </xdr:from>
    <xdr:to>
      <xdr:col>36</xdr:col>
      <xdr:colOff>165100</xdr:colOff>
      <xdr:row>93</xdr:row>
      <xdr:rowOff>83877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91</xdr:row>
      <xdr:rowOff>100404</xdr:rowOff>
    </xdr:from>
    <xdr:ext cx="69018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27205" y="15702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79895</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94995"/>
          <a:ext cx="889000" cy="19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76005</xdr:rowOff>
    </xdr:from>
    <xdr:to>
      <xdr:col>71</xdr:col>
      <xdr:colOff>177800</xdr:colOff>
      <xdr:row>38</xdr:row>
      <xdr:rowOff>79895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91105"/>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135123</xdr:rowOff>
    </xdr:from>
    <xdr:to>
      <xdr:col>72</xdr:col>
      <xdr:colOff>38100</xdr:colOff>
      <xdr:row>39</xdr:row>
      <xdr:rowOff>65273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56400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161568</xdr:rowOff>
    </xdr:from>
    <xdr:to>
      <xdr:col>67</xdr:col>
      <xdr:colOff>101600</xdr:colOff>
      <xdr:row>39</xdr:row>
      <xdr:rowOff>91718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82845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29095</xdr:rowOff>
    </xdr:from>
    <xdr:to>
      <xdr:col>72</xdr:col>
      <xdr:colOff>38100</xdr:colOff>
      <xdr:row>38</xdr:row>
      <xdr:rowOff>130695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147222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63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25205</xdr:rowOff>
    </xdr:from>
    <xdr:to>
      <xdr:col>67</xdr:col>
      <xdr:colOff>101600</xdr:colOff>
      <xdr:row>38</xdr:row>
      <xdr:rowOff>126805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143332</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63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137121</xdr:rowOff>
    </xdr:from>
    <xdr:to>
      <xdr:col>85</xdr:col>
      <xdr:colOff>127000</xdr:colOff>
      <xdr:row>75</xdr:row>
      <xdr:rowOff>65360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24421"/>
          <a:ext cx="838200" cy="9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45055</xdr:rowOff>
    </xdr:from>
    <xdr:to>
      <xdr:col>81</xdr:col>
      <xdr:colOff>50800</xdr:colOff>
      <xdr:row>75</xdr:row>
      <xdr:rowOff>65360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03805"/>
          <a:ext cx="889000" cy="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45055</xdr:rowOff>
    </xdr:from>
    <xdr:to>
      <xdr:col>76</xdr:col>
      <xdr:colOff>114300</xdr:colOff>
      <xdr:row>75</xdr:row>
      <xdr:rowOff>137910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3805"/>
          <a:ext cx="889000" cy="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137910</xdr:rowOff>
    </xdr:from>
    <xdr:to>
      <xdr:col>71</xdr:col>
      <xdr:colOff>177800</xdr:colOff>
      <xdr:row>76</xdr:row>
      <xdr:rowOff>1901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9666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83316</xdr:rowOff>
    </xdr:from>
    <xdr:to>
      <xdr:col>72</xdr:col>
      <xdr:colOff>38100</xdr:colOff>
      <xdr:row>77</xdr:row>
      <xdr:rowOff>13466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4593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52921</xdr:rowOff>
    </xdr:from>
    <xdr:to>
      <xdr:col>67</xdr:col>
      <xdr:colOff>101600</xdr:colOff>
      <xdr:row>76</xdr:row>
      <xdr:rowOff>154521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145648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86321</xdr:rowOff>
    </xdr:from>
    <xdr:to>
      <xdr:col>85</xdr:col>
      <xdr:colOff>177800</xdr:colOff>
      <xdr:row>75</xdr:row>
      <xdr:rowOff>16471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109198</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2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14560</xdr:rowOff>
    </xdr:from>
    <xdr:to>
      <xdr:col>81</xdr:col>
      <xdr:colOff>101600</xdr:colOff>
      <xdr:row>75</xdr:row>
      <xdr:rowOff>116160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132687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4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165705</xdr:rowOff>
    </xdr:from>
    <xdr:to>
      <xdr:col>76</xdr:col>
      <xdr:colOff>165100</xdr:colOff>
      <xdr:row>75</xdr:row>
      <xdr:rowOff>95855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112382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87110</xdr:rowOff>
    </xdr:from>
    <xdr:to>
      <xdr:col>72</xdr:col>
      <xdr:colOff>38100</xdr:colOff>
      <xdr:row>76</xdr:row>
      <xdr:rowOff>17261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33787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122550</xdr:rowOff>
    </xdr:from>
    <xdr:to>
      <xdr:col>67</xdr:col>
      <xdr:colOff>101600</xdr:colOff>
      <xdr:row>76</xdr:row>
      <xdr:rowOff>52701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69227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152783</xdr:rowOff>
    </xdr:from>
    <xdr:to>
      <xdr:col>85</xdr:col>
      <xdr:colOff>127000</xdr:colOff>
      <xdr:row>98</xdr:row>
      <xdr:rowOff>8708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440533"/>
          <a:ext cx="8382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49705</xdr:rowOff>
    </xdr:from>
    <xdr:to>
      <xdr:col>81</xdr:col>
      <xdr:colOff>50800</xdr:colOff>
      <xdr:row>95</xdr:row>
      <xdr:rowOff>152783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37455"/>
          <a:ext cx="889000" cy="1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113113</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5" y="165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49705</xdr:rowOff>
    </xdr:from>
    <xdr:to>
      <xdr:col>76</xdr:col>
      <xdr:colOff>114300</xdr:colOff>
      <xdr:row>97</xdr:row>
      <xdr:rowOff>18983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37455"/>
          <a:ext cx="889000" cy="3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18983</xdr:rowOff>
    </xdr:from>
    <xdr:to>
      <xdr:col>71</xdr:col>
      <xdr:colOff>177800</xdr:colOff>
      <xdr:row>98</xdr:row>
      <xdr:rowOff>52606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9633"/>
          <a:ext cx="889000" cy="20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87450</xdr:rowOff>
    </xdr:from>
    <xdr:to>
      <xdr:col>72</xdr:col>
      <xdr:colOff>38100</xdr:colOff>
      <xdr:row>98</xdr:row>
      <xdr:rowOff>17600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8727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63818</xdr:rowOff>
    </xdr:from>
    <xdr:to>
      <xdr:col>67</xdr:col>
      <xdr:colOff>101600</xdr:colOff>
      <xdr:row>97</xdr:row>
      <xdr:rowOff>165418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129358</xdr:rowOff>
    </xdr:from>
    <xdr:to>
      <xdr:col>85</xdr:col>
      <xdr:colOff>177800</xdr:colOff>
      <xdr:row>98</xdr:row>
      <xdr:rowOff>59508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107785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101983</xdr:rowOff>
    </xdr:from>
    <xdr:to>
      <xdr:col>81</xdr:col>
      <xdr:colOff>101600</xdr:colOff>
      <xdr:row>96</xdr:row>
      <xdr:rowOff>32133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48660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1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170355</xdr:rowOff>
    </xdr:from>
    <xdr:to>
      <xdr:col>76</xdr:col>
      <xdr:colOff>165100</xdr:colOff>
      <xdr:row>95</xdr:row>
      <xdr:rowOff>100505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2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117032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06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139633</xdr:rowOff>
    </xdr:from>
    <xdr:to>
      <xdr:col>72</xdr:col>
      <xdr:colOff>38100</xdr:colOff>
      <xdr:row>97</xdr:row>
      <xdr:rowOff>69783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86310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1806</xdr:rowOff>
    </xdr:from>
    <xdr:to>
      <xdr:col>67</xdr:col>
      <xdr:colOff>101600</xdr:colOff>
      <xdr:row>98</xdr:row>
      <xdr:rowOff>103406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94533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8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9165</xdr:rowOff>
    </xdr:from>
    <xdr:to>
      <xdr:col>102</xdr:col>
      <xdr:colOff>165100</xdr:colOff>
      <xdr:row>38</xdr:row>
      <xdr:rowOff>110765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127291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3541</xdr:rowOff>
    </xdr:from>
    <xdr:to>
      <xdr:col>98</xdr:col>
      <xdr:colOff>38100</xdr:colOff>
      <xdr:row>38</xdr:row>
      <xdr:rowOff>105141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128750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7285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128750</xdr:rowOff>
    </xdr:from>
    <xdr:to>
      <xdr:col>102</xdr:col>
      <xdr:colOff>114300</xdr:colOff>
      <xdr:row>58</xdr:row>
      <xdr:rowOff>129139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7285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108971</xdr:rowOff>
    </xdr:from>
    <xdr:to>
      <xdr:col>102</xdr:col>
      <xdr:colOff>165100</xdr:colOff>
      <xdr:row>58</xdr:row>
      <xdr:rowOff>39121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55648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128768</xdr:rowOff>
    </xdr:from>
    <xdr:to>
      <xdr:col>98</xdr:col>
      <xdr:colOff>38100</xdr:colOff>
      <xdr:row>58</xdr:row>
      <xdr:rowOff>58918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75445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77950</xdr:rowOff>
    </xdr:from>
    <xdr:to>
      <xdr:col>102</xdr:col>
      <xdr:colOff>165100</xdr:colOff>
      <xdr:row>59</xdr:row>
      <xdr:rowOff>8100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170677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78339</xdr:rowOff>
    </xdr:from>
    <xdr:to>
      <xdr:col>98</xdr:col>
      <xdr:colOff>38100</xdr:colOff>
      <xdr:row>59</xdr:row>
      <xdr:rowOff>8489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171066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104313</xdr:rowOff>
    </xdr:from>
    <xdr:to>
      <xdr:col>116</xdr:col>
      <xdr:colOff>63500</xdr:colOff>
      <xdr:row>75</xdr:row>
      <xdr:rowOff>118888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63063"/>
          <a:ext cx="8382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118888</xdr:rowOff>
    </xdr:from>
    <xdr:to>
      <xdr:col>111</xdr:col>
      <xdr:colOff>177800</xdr:colOff>
      <xdr:row>75</xdr:row>
      <xdr:rowOff>124841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77638"/>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66777</xdr:rowOff>
    </xdr:from>
    <xdr:to>
      <xdr:col>107</xdr:col>
      <xdr:colOff>50800</xdr:colOff>
      <xdr:row>75</xdr:row>
      <xdr:rowOff>124841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2552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26936</xdr:rowOff>
    </xdr:from>
    <xdr:to>
      <xdr:col>102</xdr:col>
      <xdr:colOff>114300</xdr:colOff>
      <xdr:row>75</xdr:row>
      <xdr:rowOff>66777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85686"/>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36885</xdr:rowOff>
    </xdr:from>
    <xdr:to>
      <xdr:col>102</xdr:col>
      <xdr:colOff>165100</xdr:colOff>
      <xdr:row>75</xdr:row>
      <xdr:rowOff>138485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129612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39728</xdr:rowOff>
    </xdr:from>
    <xdr:to>
      <xdr:col>98</xdr:col>
      <xdr:colOff>38100</xdr:colOff>
      <xdr:row>75</xdr:row>
      <xdr:rowOff>141328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132455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53513</xdr:rowOff>
    </xdr:from>
    <xdr:to>
      <xdr:col>116</xdr:col>
      <xdr:colOff>114300</xdr:colOff>
      <xdr:row>75</xdr:row>
      <xdr:rowOff>155113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76390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6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68088</xdr:rowOff>
    </xdr:from>
    <xdr:to>
      <xdr:col>112</xdr:col>
      <xdr:colOff>38100</xdr:colOff>
      <xdr:row>75</xdr:row>
      <xdr:rowOff>169689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26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14765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0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74041</xdr:rowOff>
    </xdr:from>
    <xdr:to>
      <xdr:col>107</xdr:col>
      <xdr:colOff>101600</xdr:colOff>
      <xdr:row>76</xdr:row>
      <xdr:rowOff>4192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20718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15977</xdr:rowOff>
    </xdr:from>
    <xdr:to>
      <xdr:col>102</xdr:col>
      <xdr:colOff>165100</xdr:colOff>
      <xdr:row>75</xdr:row>
      <xdr:rowOff>117577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134104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6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147586</xdr:rowOff>
    </xdr:from>
    <xdr:to>
      <xdr:col>98</xdr:col>
      <xdr:colOff>38100</xdr:colOff>
      <xdr:row>75</xdr:row>
      <xdr:rowOff>77736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94263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殆どの項目で類似団体平均を上回っている。これは、人口が少なく、</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物件費については、小学校複式学級解消に係る町単職員賃金</a:t>
          </a:r>
          <a:r>
            <a:rPr kumimoji="1" lang="en-US" altLang="ja-JP" sz="1300">
              <a:latin typeface="ＭＳ Ｐゴシック" panose="020B0600070205080204" pitchFamily="50" charset="-128"/>
              <a:ea typeface="ＭＳ Ｐゴシック" panose="020B0600070205080204" pitchFamily="50" charset="-128"/>
            </a:rPr>
            <a:t>13,691</a:t>
          </a:r>
          <a:r>
            <a:rPr kumimoji="1" lang="ja-JP" altLang="en-US" sz="1300">
              <a:latin typeface="ＭＳ Ｐゴシック" panose="020B0600070205080204" pitchFamily="50" charset="-128"/>
              <a:ea typeface="ＭＳ Ｐゴシック" panose="020B0600070205080204" pitchFamily="50" charset="-128"/>
            </a:rPr>
            <a:t>千円、スクールバス運行事業</a:t>
          </a:r>
          <a:r>
            <a:rPr kumimoji="1" lang="en-US" altLang="ja-JP" sz="1300">
              <a:latin typeface="ＭＳ Ｐゴシック" panose="020B0600070205080204" pitchFamily="50" charset="-128"/>
              <a:ea typeface="ＭＳ Ｐゴシック" panose="020B0600070205080204" pitchFamily="50" charset="-128"/>
            </a:rPr>
            <a:t>17,675</a:t>
          </a:r>
          <a:r>
            <a:rPr kumimoji="1" lang="ja-JP" altLang="en-US" sz="1300">
              <a:latin typeface="ＭＳ Ｐゴシック" panose="020B0600070205080204" pitchFamily="50" charset="-128"/>
              <a:ea typeface="ＭＳ Ｐゴシック" panose="020B0600070205080204" pitchFamily="50" charset="-128"/>
            </a:rPr>
            <a:t>千円などの教育振興関連や、地域振興・観光振興を目的とした町営施設指定管理事業</a:t>
          </a:r>
          <a:r>
            <a:rPr kumimoji="1" lang="en-US" altLang="ja-JP" sz="1300">
              <a:latin typeface="ＭＳ Ｐゴシック" panose="020B0600070205080204" pitchFamily="50" charset="-128"/>
              <a:ea typeface="ＭＳ Ｐゴシック" panose="020B0600070205080204" pitchFamily="50" charset="-128"/>
            </a:rPr>
            <a:t>124,035</a:t>
          </a:r>
          <a:r>
            <a:rPr kumimoji="1" lang="ja-JP" altLang="en-US" sz="1300">
              <a:latin typeface="ＭＳ Ｐゴシック" panose="020B0600070205080204" pitchFamily="50" charset="-128"/>
              <a:ea typeface="ＭＳ Ｐゴシック" panose="020B0600070205080204" pitchFamily="50" charset="-128"/>
            </a:rPr>
            <a:t>千円等が多くを占めている。</a:t>
          </a:r>
        </a:p>
        <a:p>
          <a:r>
            <a:rPr kumimoji="1" lang="ja-JP" altLang="en-US" sz="1300">
              <a:latin typeface="ＭＳ Ｐゴシック" panose="020B0600070205080204" pitchFamily="50" charset="-128"/>
              <a:ea typeface="ＭＳ Ｐゴシック" panose="020B0600070205080204" pitchFamily="50" charset="-128"/>
            </a:rPr>
            <a:t>　扶助費は、障害福祉サービス費、児童手当費、母子家庭医療費助成事業及び老人保護措置費等が挙げられるが、前年度に町が単独で行った町民応援給付金事業</a:t>
          </a:r>
          <a:r>
            <a:rPr kumimoji="1" lang="en-US" altLang="ja-JP" sz="1300">
              <a:latin typeface="ＭＳ Ｐゴシック" panose="020B0600070205080204" pitchFamily="50" charset="-128"/>
              <a:ea typeface="ＭＳ Ｐゴシック" panose="020B0600070205080204" pitchFamily="50" charset="-128"/>
            </a:rPr>
            <a:t>18,140</a:t>
          </a:r>
          <a:r>
            <a:rPr kumimoji="1" lang="ja-JP" altLang="en-US" sz="1300">
              <a:latin typeface="ＭＳ Ｐゴシック" panose="020B0600070205080204" pitchFamily="50" charset="-128"/>
              <a:ea typeface="ＭＳ Ｐゴシック" panose="020B0600070205080204" pitchFamily="50" charset="-128"/>
            </a:rPr>
            <a:t>千円を令和５年度は実施していないため、前年度より減少している。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普通建設事業費は、中央新幹線建設工事関連工事である町道角瀬白糸線道路改良工事の第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期工事が開始されたが、令和６年度へ繰越となったため、令和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年度での支出額が大きく減少している。</a:t>
          </a:r>
        </a:p>
        <a:p>
          <a:r>
            <a:rPr kumimoji="1" lang="ja-JP" altLang="en-US" sz="1300">
              <a:latin typeface="ＭＳ Ｐゴシック" panose="020B0600070205080204" pitchFamily="50" charset="-128"/>
              <a:ea typeface="ＭＳ Ｐゴシック" panose="020B0600070205080204" pitchFamily="50" charset="-128"/>
            </a:rPr>
            <a:t>今後も中央新幹線関連事業の継続が見込まれるが、事業の検証を行い緊急性、必要性を判断することにより投資的経費の削減を図っていく。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871
369.96
3,184,357
2,794,215
354,073
1,684,717
2,204,973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93866</xdr:rowOff>
    </xdr:from>
    <xdr:to>
      <xdr:col>24</xdr:col>
      <xdr:colOff>63500</xdr:colOff>
      <xdr:row>33</xdr:row>
      <xdr:rowOff>39173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580266"/>
          <a:ext cx="838200" cy="1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39173</xdr:rowOff>
    </xdr:from>
    <xdr:to>
      <xdr:col>19</xdr:col>
      <xdr:colOff>177800</xdr:colOff>
      <xdr:row>33</xdr:row>
      <xdr:rowOff>82036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69702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82036</xdr:rowOff>
    </xdr:from>
    <xdr:to>
      <xdr:col>15</xdr:col>
      <xdr:colOff>50800</xdr:colOff>
      <xdr:row>33</xdr:row>
      <xdr:rowOff>124984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739886"/>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124984</xdr:rowOff>
    </xdr:from>
    <xdr:to>
      <xdr:col>10</xdr:col>
      <xdr:colOff>114300</xdr:colOff>
      <xdr:row>33</xdr:row>
      <xdr:rowOff>148615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782834"/>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53867</xdr:rowOff>
    </xdr:from>
    <xdr:to>
      <xdr:col>10</xdr:col>
      <xdr:colOff>165100</xdr:colOff>
      <xdr:row>36</xdr:row>
      <xdr:rowOff>155467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146594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31550</xdr:rowOff>
    </xdr:from>
    <xdr:to>
      <xdr:col>6</xdr:col>
      <xdr:colOff>38100</xdr:colOff>
      <xdr:row>36</xdr:row>
      <xdr:rowOff>133150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124277</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43066</xdr:rowOff>
    </xdr:from>
    <xdr:to>
      <xdr:col>24</xdr:col>
      <xdr:colOff>114300</xdr:colOff>
      <xdr:row>32</xdr:row>
      <xdr:rowOff>144666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5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65943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3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159823</xdr:rowOff>
    </xdr:from>
    <xdr:to>
      <xdr:col>20</xdr:col>
      <xdr:colOff>38100</xdr:colOff>
      <xdr:row>33</xdr:row>
      <xdr:rowOff>89973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6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106500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4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31236</xdr:rowOff>
    </xdr:from>
    <xdr:to>
      <xdr:col>15</xdr:col>
      <xdr:colOff>101600</xdr:colOff>
      <xdr:row>33</xdr:row>
      <xdr:rowOff>132836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6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149363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4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74184</xdr:rowOff>
    </xdr:from>
    <xdr:to>
      <xdr:col>10</xdr:col>
      <xdr:colOff>165100</xdr:colOff>
      <xdr:row>34</xdr:row>
      <xdr:rowOff>4334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20861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97815</xdr:rowOff>
    </xdr:from>
    <xdr:to>
      <xdr:col>6</xdr:col>
      <xdr:colOff>38100</xdr:colOff>
      <xdr:row>34</xdr:row>
      <xdr:rowOff>27965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44492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5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25140</xdr:rowOff>
    </xdr:from>
    <xdr:to>
      <xdr:col>24</xdr:col>
      <xdr:colOff>63500</xdr:colOff>
      <xdr:row>55</xdr:row>
      <xdr:rowOff>72503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11990"/>
          <a:ext cx="838200" cy="39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25140</xdr:rowOff>
    </xdr:from>
    <xdr:to>
      <xdr:col>19</xdr:col>
      <xdr:colOff>177800</xdr:colOff>
      <xdr:row>54</xdr:row>
      <xdr:rowOff>137556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11990"/>
          <a:ext cx="889000" cy="28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47203</xdr:rowOff>
    </xdr:from>
    <xdr:to>
      <xdr:col>15</xdr:col>
      <xdr:colOff>50800</xdr:colOff>
      <xdr:row>54</xdr:row>
      <xdr:rowOff>137556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05503"/>
          <a:ext cx="889000" cy="9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56424</xdr:rowOff>
    </xdr:from>
    <xdr:to>
      <xdr:col>10</xdr:col>
      <xdr:colOff>114300</xdr:colOff>
      <xdr:row>54</xdr:row>
      <xdr:rowOff>47203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143274"/>
          <a:ext cx="8890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93494</xdr:rowOff>
    </xdr:from>
    <xdr:to>
      <xdr:col>10</xdr:col>
      <xdr:colOff>165100</xdr:colOff>
      <xdr:row>56</xdr:row>
      <xdr:rowOff>23644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14771</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1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87169</xdr:rowOff>
    </xdr:from>
    <xdr:to>
      <xdr:col>6</xdr:col>
      <xdr:colOff>38100</xdr:colOff>
      <xdr:row>57</xdr:row>
      <xdr:rowOff>17319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8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8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21703</xdr:rowOff>
    </xdr:from>
    <xdr:to>
      <xdr:col>24</xdr:col>
      <xdr:colOff>114300</xdr:colOff>
      <xdr:row>55</xdr:row>
      <xdr:rowOff>123303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44580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0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145790</xdr:rowOff>
    </xdr:from>
    <xdr:to>
      <xdr:col>20</xdr:col>
      <xdr:colOff>38100</xdr:colOff>
      <xdr:row>53</xdr:row>
      <xdr:rowOff>75940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92467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86756</xdr:rowOff>
    </xdr:from>
    <xdr:to>
      <xdr:col>15</xdr:col>
      <xdr:colOff>101600</xdr:colOff>
      <xdr:row>55</xdr:row>
      <xdr:rowOff>16906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33433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2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167853</xdr:rowOff>
    </xdr:from>
    <xdr:to>
      <xdr:col>10</xdr:col>
      <xdr:colOff>165100</xdr:colOff>
      <xdr:row>54</xdr:row>
      <xdr:rowOff>98003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114530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5624</xdr:rowOff>
    </xdr:from>
    <xdr:to>
      <xdr:col>6</xdr:col>
      <xdr:colOff>38100</xdr:colOff>
      <xdr:row>53</xdr:row>
      <xdr:rowOff>107224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123751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88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3637</xdr:rowOff>
    </xdr:from>
    <xdr:to>
      <xdr:col>24</xdr:col>
      <xdr:colOff>63500</xdr:colOff>
      <xdr:row>72</xdr:row>
      <xdr:rowOff>42595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348037"/>
          <a:ext cx="8382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3637</xdr:rowOff>
    </xdr:from>
    <xdr:to>
      <xdr:col>19</xdr:col>
      <xdr:colOff>177800</xdr:colOff>
      <xdr:row>72</xdr:row>
      <xdr:rowOff>59791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348037"/>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88557</xdr:rowOff>
    </xdr:from>
    <xdr:to>
      <xdr:col>15</xdr:col>
      <xdr:colOff>50800</xdr:colOff>
      <xdr:row>72</xdr:row>
      <xdr:rowOff>59791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261507"/>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88557</xdr:rowOff>
    </xdr:from>
    <xdr:to>
      <xdr:col>10</xdr:col>
      <xdr:colOff>114300</xdr:colOff>
      <xdr:row>74</xdr:row>
      <xdr:rowOff>22739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261507"/>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100714</xdr:rowOff>
    </xdr:from>
    <xdr:to>
      <xdr:col>10</xdr:col>
      <xdr:colOff>165100</xdr:colOff>
      <xdr:row>75</xdr:row>
      <xdr:rowOff>30864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78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21991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156118</xdr:rowOff>
    </xdr:from>
    <xdr:to>
      <xdr:col>6</xdr:col>
      <xdr:colOff>38100</xdr:colOff>
      <xdr:row>75</xdr:row>
      <xdr:rowOff>86268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4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77395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163245</xdr:rowOff>
    </xdr:from>
    <xdr:to>
      <xdr:col>24</xdr:col>
      <xdr:colOff>114300</xdr:colOff>
      <xdr:row>72</xdr:row>
      <xdr:rowOff>93395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14672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8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124287</xdr:rowOff>
    </xdr:from>
    <xdr:to>
      <xdr:col>20</xdr:col>
      <xdr:colOff>38100</xdr:colOff>
      <xdr:row>72</xdr:row>
      <xdr:rowOff>54437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2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70964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07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8991</xdr:rowOff>
    </xdr:from>
    <xdr:to>
      <xdr:col>15</xdr:col>
      <xdr:colOff>101600</xdr:colOff>
      <xdr:row>72</xdr:row>
      <xdr:rowOff>110591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127118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1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37757</xdr:rowOff>
    </xdr:from>
    <xdr:to>
      <xdr:col>10</xdr:col>
      <xdr:colOff>165100</xdr:colOff>
      <xdr:row>71</xdr:row>
      <xdr:rowOff>139357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2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155884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19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143389</xdr:rowOff>
    </xdr:from>
    <xdr:to>
      <xdr:col>6</xdr:col>
      <xdr:colOff>38100</xdr:colOff>
      <xdr:row>74</xdr:row>
      <xdr:rowOff>73539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90066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94346</xdr:rowOff>
    </xdr:from>
    <xdr:to>
      <xdr:col>24</xdr:col>
      <xdr:colOff>63500</xdr:colOff>
      <xdr:row>94</xdr:row>
      <xdr:rowOff>34230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696296"/>
          <a:ext cx="838200" cy="45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34230</xdr:rowOff>
    </xdr:from>
    <xdr:to>
      <xdr:col>19</xdr:col>
      <xdr:colOff>177800</xdr:colOff>
      <xdr:row>95</xdr:row>
      <xdr:rowOff>93869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50530"/>
          <a:ext cx="889000" cy="2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93869</xdr:rowOff>
    </xdr:from>
    <xdr:to>
      <xdr:col>15</xdr:col>
      <xdr:colOff>50800</xdr:colOff>
      <xdr:row>95</xdr:row>
      <xdr:rowOff>164798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81619"/>
          <a:ext cx="889000" cy="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154947</xdr:rowOff>
    </xdr:from>
    <xdr:to>
      <xdr:col>10</xdr:col>
      <xdr:colOff>114300</xdr:colOff>
      <xdr:row>95</xdr:row>
      <xdr:rowOff>164798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42697"/>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121168</xdr:rowOff>
    </xdr:from>
    <xdr:to>
      <xdr:col>10</xdr:col>
      <xdr:colOff>165100</xdr:colOff>
      <xdr:row>97</xdr:row>
      <xdr:rowOff>51318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42445</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67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118360</xdr:rowOff>
    </xdr:from>
    <xdr:to>
      <xdr:col>6</xdr:col>
      <xdr:colOff>38100</xdr:colOff>
      <xdr:row>97</xdr:row>
      <xdr:rowOff>48510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39637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43546</xdr:rowOff>
    </xdr:from>
    <xdr:to>
      <xdr:col>24</xdr:col>
      <xdr:colOff>114300</xdr:colOff>
      <xdr:row>91</xdr:row>
      <xdr:rowOff>145146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66423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49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154880</xdr:rowOff>
    </xdr:from>
    <xdr:to>
      <xdr:col>20</xdr:col>
      <xdr:colOff>38100</xdr:colOff>
      <xdr:row>94</xdr:row>
      <xdr:rowOff>85030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101557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87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43069</xdr:rowOff>
    </xdr:from>
    <xdr:to>
      <xdr:col>15</xdr:col>
      <xdr:colOff>101600</xdr:colOff>
      <xdr:row>95</xdr:row>
      <xdr:rowOff>144669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161196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0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113998</xdr:rowOff>
    </xdr:from>
    <xdr:to>
      <xdr:col>10</xdr:col>
      <xdr:colOff>165100</xdr:colOff>
      <xdr:row>96</xdr:row>
      <xdr:rowOff>44148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60675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104147</xdr:rowOff>
    </xdr:from>
    <xdr:to>
      <xdr:col>6</xdr:col>
      <xdr:colOff>38100</xdr:colOff>
      <xdr:row>96</xdr:row>
      <xdr:rowOff>34297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50824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16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159258</xdr:rowOff>
    </xdr:from>
    <xdr:to>
      <xdr:col>55</xdr:col>
      <xdr:colOff>0</xdr:colOff>
      <xdr:row>37</xdr:row>
      <xdr:rowOff>151892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33145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151892</xdr:rowOff>
    </xdr:from>
    <xdr:to>
      <xdr:col>50</xdr:col>
      <xdr:colOff>114300</xdr:colOff>
      <xdr:row>38</xdr:row>
      <xdr:rowOff>167132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95542"/>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167132</xdr:rowOff>
    </xdr:from>
    <xdr:to>
      <xdr:col>45</xdr:col>
      <xdr:colOff>177800</xdr:colOff>
      <xdr:row>39</xdr:row>
      <xdr:rowOff>21082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8223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21082</xdr:rowOff>
    </xdr:from>
    <xdr:to>
      <xdr:col>41</xdr:col>
      <xdr:colOff>50800</xdr:colOff>
      <xdr:row>39</xdr:row>
      <xdr:rowOff>38354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0763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103505</xdr:rowOff>
    </xdr:from>
    <xdr:to>
      <xdr:col>41</xdr:col>
      <xdr:colOff>101600</xdr:colOff>
      <xdr:row>37</xdr:row>
      <xdr:rowOff>33655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50182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67183</xdr:rowOff>
    </xdr:from>
    <xdr:to>
      <xdr:col>36</xdr:col>
      <xdr:colOff>165100</xdr:colOff>
      <xdr:row>36</xdr:row>
      <xdr:rowOff>168783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13860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108458</xdr:rowOff>
    </xdr:from>
    <xdr:to>
      <xdr:col>55</xdr:col>
      <xdr:colOff>50800</xdr:colOff>
      <xdr:row>37</xdr:row>
      <xdr:rowOff>38608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131335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101092</xdr:rowOff>
    </xdr:from>
    <xdr:to>
      <xdr:col>50</xdr:col>
      <xdr:colOff>165100</xdr:colOff>
      <xdr:row>38</xdr:row>
      <xdr:rowOff>31242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47769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116332</xdr:rowOff>
    </xdr:from>
    <xdr:to>
      <xdr:col>46</xdr:col>
      <xdr:colOff>38100</xdr:colOff>
      <xdr:row>39</xdr:row>
      <xdr:rowOff>46482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37609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141732</xdr:rowOff>
    </xdr:from>
    <xdr:to>
      <xdr:col>41</xdr:col>
      <xdr:colOff>101600</xdr:colOff>
      <xdr:row>39</xdr:row>
      <xdr:rowOff>71882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63009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4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159004</xdr:rowOff>
    </xdr:from>
    <xdr:to>
      <xdr:col>36</xdr:col>
      <xdr:colOff>165100</xdr:colOff>
      <xdr:row>39</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80281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142239</xdr:rowOff>
    </xdr:from>
    <xdr:to>
      <xdr:col>55</xdr:col>
      <xdr:colOff>0</xdr:colOff>
      <xdr:row>57</xdr:row>
      <xdr:rowOff>145299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14889"/>
          <a:ext cx="8382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142239</xdr:rowOff>
    </xdr:from>
    <xdr:to>
      <xdr:col>50</xdr:col>
      <xdr:colOff>114300</xdr:colOff>
      <xdr:row>57</xdr:row>
      <xdr:rowOff>163104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14889"/>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163104</xdr:rowOff>
    </xdr:from>
    <xdr:to>
      <xdr:col>45</xdr:col>
      <xdr:colOff>177800</xdr:colOff>
      <xdr:row>58</xdr:row>
      <xdr:rowOff>22461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35754"/>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57283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1000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22461</xdr:rowOff>
    </xdr:from>
    <xdr:to>
      <xdr:col>41</xdr:col>
      <xdr:colOff>50800</xdr:colOff>
      <xdr:row>58</xdr:row>
      <xdr:rowOff>82038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66561"/>
          <a:ext cx="889000" cy="5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8730</xdr:rowOff>
    </xdr:from>
    <xdr:to>
      <xdr:col>41</xdr:col>
      <xdr:colOff>101600</xdr:colOff>
      <xdr:row>58</xdr:row>
      <xdr:rowOff>110330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101457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4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30545</xdr:rowOff>
    </xdr:from>
    <xdr:to>
      <xdr:col>36</xdr:col>
      <xdr:colOff>165100</xdr:colOff>
      <xdr:row>58</xdr:row>
      <xdr:rowOff>132145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148672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94499</xdr:rowOff>
    </xdr:from>
    <xdr:to>
      <xdr:col>55</xdr:col>
      <xdr:colOff>50800</xdr:colOff>
      <xdr:row>58</xdr:row>
      <xdr:rowOff>24649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117376</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91439</xdr:rowOff>
    </xdr:from>
    <xdr:to>
      <xdr:col>50</xdr:col>
      <xdr:colOff>165100</xdr:colOff>
      <xdr:row>58</xdr:row>
      <xdr:rowOff>21589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38116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6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112304</xdr:rowOff>
    </xdr:from>
    <xdr:to>
      <xdr:col>46</xdr:col>
      <xdr:colOff>38100</xdr:colOff>
      <xdr:row>58</xdr:row>
      <xdr:rowOff>42454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58981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966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143111</xdr:rowOff>
    </xdr:from>
    <xdr:to>
      <xdr:col>41</xdr:col>
      <xdr:colOff>101600</xdr:colOff>
      <xdr:row>58</xdr:row>
      <xdr:rowOff>73261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89788</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69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31238</xdr:rowOff>
    </xdr:from>
    <xdr:to>
      <xdr:col>36</xdr:col>
      <xdr:colOff>165100</xdr:colOff>
      <xdr:row>58</xdr:row>
      <xdr:rowOff>132838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123965</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1006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55848</xdr:rowOff>
    </xdr:from>
    <xdr:to>
      <xdr:col>55</xdr:col>
      <xdr:colOff>0</xdr:colOff>
      <xdr:row>78</xdr:row>
      <xdr:rowOff>48613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57498"/>
          <a:ext cx="838200" cy="16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48613</xdr:rowOff>
    </xdr:from>
    <xdr:to>
      <xdr:col>50</xdr:col>
      <xdr:colOff>114300</xdr:colOff>
      <xdr:row>78</xdr:row>
      <xdr:rowOff>129342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1713"/>
          <a:ext cx="889000" cy="8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61102</xdr:rowOff>
    </xdr:from>
    <xdr:to>
      <xdr:col>45</xdr:col>
      <xdr:colOff>177800</xdr:colOff>
      <xdr:row>78</xdr:row>
      <xdr:rowOff>129342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34202"/>
          <a:ext cx="889000" cy="6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61102</xdr:rowOff>
    </xdr:from>
    <xdr:to>
      <xdr:col>41</xdr:col>
      <xdr:colOff>50800</xdr:colOff>
      <xdr:row>78</xdr:row>
      <xdr:rowOff>137511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34202"/>
          <a:ext cx="8890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32865</xdr:rowOff>
    </xdr:from>
    <xdr:to>
      <xdr:col>41</xdr:col>
      <xdr:colOff>101600</xdr:colOff>
      <xdr:row>78</xdr:row>
      <xdr:rowOff>134465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125592</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61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62512</xdr:rowOff>
    </xdr:from>
    <xdr:to>
      <xdr:col>36</xdr:col>
      <xdr:colOff>165100</xdr:colOff>
      <xdr:row>78</xdr:row>
      <xdr:rowOff>164112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9189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5048</xdr:rowOff>
    </xdr:from>
    <xdr:to>
      <xdr:col>55</xdr:col>
      <xdr:colOff>50800</xdr:colOff>
      <xdr:row>77</xdr:row>
      <xdr:rowOff>106648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27925</xdr:rowOff>
    </xdr:from>
    <xdr:ext cx="599010"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169263</xdr:rowOff>
    </xdr:from>
    <xdr:to>
      <xdr:col>50</xdr:col>
      <xdr:colOff>165100</xdr:colOff>
      <xdr:row>78</xdr:row>
      <xdr:rowOff>99413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115940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314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78542</xdr:rowOff>
    </xdr:from>
    <xdr:to>
      <xdr:col>46</xdr:col>
      <xdr:colOff>38100</xdr:colOff>
      <xdr:row>79</xdr:row>
      <xdr:rowOff>8692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25219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10302</xdr:rowOff>
    </xdr:from>
    <xdr:to>
      <xdr:col>41</xdr:col>
      <xdr:colOff>101600</xdr:colOff>
      <xdr:row>78</xdr:row>
      <xdr:rowOff>111902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128429</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61795" y="1315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86711</xdr:rowOff>
    </xdr:from>
    <xdr:to>
      <xdr:col>36</xdr:col>
      <xdr:colOff>165100</xdr:colOff>
      <xdr:row>79</xdr:row>
      <xdr:rowOff>16861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7988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5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104767</xdr:rowOff>
    </xdr:from>
    <xdr:to>
      <xdr:col>54</xdr:col>
      <xdr:colOff>189865</xdr:colOff>
      <xdr:row>98</xdr:row>
      <xdr:rowOff>169732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6049617"/>
          <a:ext cx="1270" cy="92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2109</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169732</xdr:rowOff>
    </xdr:from>
    <xdr:to>
      <xdr:col>55</xdr:col>
      <xdr:colOff>88900</xdr:colOff>
      <xdr:row>98</xdr:row>
      <xdr:rowOff>169732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7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51444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82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104767</xdr:rowOff>
    </xdr:from>
    <xdr:to>
      <xdr:col>55</xdr:col>
      <xdr:colOff>88900</xdr:colOff>
      <xdr:row>93</xdr:row>
      <xdr:rowOff>104767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04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47220</xdr:rowOff>
    </xdr:from>
    <xdr:to>
      <xdr:col>55</xdr:col>
      <xdr:colOff>0</xdr:colOff>
      <xdr:row>94</xdr:row>
      <xdr:rowOff>138854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649170"/>
          <a:ext cx="838200" cy="60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117144</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4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138717</xdr:rowOff>
    </xdr:from>
    <xdr:to>
      <xdr:col>55</xdr:col>
      <xdr:colOff>50800</xdr:colOff>
      <xdr:row>98</xdr:row>
      <xdr:rowOff>68867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47220</xdr:rowOff>
    </xdr:from>
    <xdr:to>
      <xdr:col>50</xdr:col>
      <xdr:colOff>114300</xdr:colOff>
      <xdr:row>92</xdr:row>
      <xdr:rowOff>164636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649170"/>
          <a:ext cx="889000" cy="28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138753</xdr:rowOff>
    </xdr:from>
    <xdr:to>
      <xdr:col>50</xdr:col>
      <xdr:colOff>165100</xdr:colOff>
      <xdr:row>98</xdr:row>
      <xdr:rowOff>68903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60030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8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164636</xdr:rowOff>
    </xdr:from>
    <xdr:to>
      <xdr:col>45</xdr:col>
      <xdr:colOff>177800</xdr:colOff>
      <xdr:row>96</xdr:row>
      <xdr:rowOff>40295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38036"/>
          <a:ext cx="889000" cy="56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159435</xdr:rowOff>
    </xdr:from>
    <xdr:to>
      <xdr:col>46</xdr:col>
      <xdr:colOff>38100</xdr:colOff>
      <xdr:row>98</xdr:row>
      <xdr:rowOff>89585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80712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38415</xdr:rowOff>
    </xdr:from>
    <xdr:to>
      <xdr:col>41</xdr:col>
      <xdr:colOff>50800</xdr:colOff>
      <xdr:row>96</xdr:row>
      <xdr:rowOff>40295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26165"/>
          <a:ext cx="889000" cy="1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129707</xdr:rowOff>
    </xdr:from>
    <xdr:to>
      <xdr:col>41</xdr:col>
      <xdr:colOff>101600</xdr:colOff>
      <xdr:row>98</xdr:row>
      <xdr:rowOff>59857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50984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5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124524</xdr:rowOff>
    </xdr:from>
    <xdr:to>
      <xdr:col>36</xdr:col>
      <xdr:colOff>165100</xdr:colOff>
      <xdr:row>98</xdr:row>
      <xdr:rowOff>54674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45801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88054</xdr:rowOff>
    </xdr:from>
    <xdr:to>
      <xdr:col>55</xdr:col>
      <xdr:colOff>50800</xdr:colOff>
      <xdr:row>95</xdr:row>
      <xdr:rowOff>18204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110931</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167870</xdr:rowOff>
    </xdr:from>
    <xdr:to>
      <xdr:col>50</xdr:col>
      <xdr:colOff>165100</xdr:colOff>
      <xdr:row>91</xdr:row>
      <xdr:rowOff>98020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5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114547</xdr:rowOff>
    </xdr:from>
    <xdr:ext cx="69018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294205" y="15373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113836</xdr:rowOff>
    </xdr:from>
    <xdr:to>
      <xdr:col>46</xdr:col>
      <xdr:colOff>38100</xdr:colOff>
      <xdr:row>93</xdr:row>
      <xdr:rowOff>43986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60513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56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160945</xdr:rowOff>
    </xdr:from>
    <xdr:to>
      <xdr:col>41</xdr:col>
      <xdr:colOff>101600</xdr:colOff>
      <xdr:row>96</xdr:row>
      <xdr:rowOff>91095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107622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2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159065</xdr:rowOff>
    </xdr:from>
    <xdr:to>
      <xdr:col>36</xdr:col>
      <xdr:colOff>165100</xdr:colOff>
      <xdr:row>95</xdr:row>
      <xdr:rowOff>89215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105742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05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68063</xdr:rowOff>
    </xdr:from>
    <xdr:to>
      <xdr:col>85</xdr:col>
      <xdr:colOff>126364</xdr:colOff>
      <xdr:row>39</xdr:row>
      <xdr:rowOff>52349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6240263"/>
          <a:ext cx="1269" cy="49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56176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52349</xdr:rowOff>
    </xdr:from>
    <xdr:to>
      <xdr:col>86</xdr:col>
      <xdr:colOff>25400</xdr:colOff>
      <xdr:row>39</xdr:row>
      <xdr:rowOff>52349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3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14740</xdr:rowOff>
    </xdr:from>
    <xdr:ext cx="599010"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601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68063</xdr:rowOff>
    </xdr:from>
    <xdr:to>
      <xdr:col>86</xdr:col>
      <xdr:colOff>25400</xdr:colOff>
      <xdr:row>36</xdr:row>
      <xdr:rowOff>68063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2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99751</xdr:rowOff>
    </xdr:from>
    <xdr:to>
      <xdr:col>85</xdr:col>
      <xdr:colOff>127000</xdr:colOff>
      <xdr:row>37</xdr:row>
      <xdr:rowOff>53838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586151"/>
          <a:ext cx="838200" cy="8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5021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52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26594</xdr:rowOff>
    </xdr:from>
    <xdr:to>
      <xdr:col>85</xdr:col>
      <xdr:colOff>177800</xdr:colOff>
      <xdr:row>38</xdr:row>
      <xdr:rowOff>128194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5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42679</xdr:rowOff>
    </xdr:from>
    <xdr:to>
      <xdr:col>81</xdr:col>
      <xdr:colOff>50800</xdr:colOff>
      <xdr:row>32</xdr:row>
      <xdr:rowOff>99751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186179"/>
          <a:ext cx="889000" cy="3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xdr:rowOff>
    </xdr:from>
    <xdr:to>
      <xdr:col>81</xdr:col>
      <xdr:colOff>101600</xdr:colOff>
      <xdr:row>38</xdr:row>
      <xdr:rowOff>116551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5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107678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6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42679</xdr:rowOff>
    </xdr:from>
    <xdr:to>
      <xdr:col>76</xdr:col>
      <xdr:colOff>114300</xdr:colOff>
      <xdr:row>33</xdr:row>
      <xdr:rowOff>87412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186179"/>
          <a:ext cx="889000" cy="5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12185</xdr:rowOff>
    </xdr:from>
    <xdr:to>
      <xdr:col>76</xdr:col>
      <xdr:colOff>165100</xdr:colOff>
      <xdr:row>38</xdr:row>
      <xdr:rowOff>113785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104912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68752</xdr:rowOff>
    </xdr:from>
    <xdr:to>
      <xdr:col>71</xdr:col>
      <xdr:colOff>177800</xdr:colOff>
      <xdr:row>33</xdr:row>
      <xdr:rowOff>87412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555152"/>
          <a:ext cx="889000" cy="1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144211</xdr:rowOff>
    </xdr:from>
    <xdr:to>
      <xdr:col>72</xdr:col>
      <xdr:colOff>38100</xdr:colOff>
      <xdr:row>38</xdr:row>
      <xdr:rowOff>74361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65488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141919</xdr:rowOff>
    </xdr:from>
    <xdr:to>
      <xdr:col>67</xdr:col>
      <xdr:colOff>101600</xdr:colOff>
      <xdr:row>38</xdr:row>
      <xdr:rowOff>72068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63196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3038</xdr:rowOff>
    </xdr:from>
    <xdr:to>
      <xdr:col>85</xdr:col>
      <xdr:colOff>177800</xdr:colOff>
      <xdr:row>37</xdr:row>
      <xdr:rowOff>104638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25915</xdr:rowOff>
    </xdr:from>
    <xdr:ext cx="599010"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9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48951</xdr:rowOff>
    </xdr:from>
    <xdr:to>
      <xdr:col>81</xdr:col>
      <xdr:colOff>101600</xdr:colOff>
      <xdr:row>32</xdr:row>
      <xdr:rowOff>150551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167078</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181795" y="53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163329</xdr:rowOff>
    </xdr:from>
    <xdr:to>
      <xdr:col>76</xdr:col>
      <xdr:colOff>165100</xdr:colOff>
      <xdr:row>30</xdr:row>
      <xdr:rowOff>93479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1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110006</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292795" y="49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36612</xdr:rowOff>
    </xdr:from>
    <xdr:to>
      <xdr:col>72</xdr:col>
      <xdr:colOff>38100</xdr:colOff>
      <xdr:row>33</xdr:row>
      <xdr:rowOff>138212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154739</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03795" y="54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17952</xdr:rowOff>
    </xdr:from>
    <xdr:to>
      <xdr:col>67</xdr:col>
      <xdr:colOff>101600</xdr:colOff>
      <xdr:row>32</xdr:row>
      <xdr:rowOff>119552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136079</xdr:rowOff>
    </xdr:from>
    <xdr:ext cx="599010"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14795" y="52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34151</xdr:rowOff>
    </xdr:from>
    <xdr:to>
      <xdr:col>85</xdr:col>
      <xdr:colOff>127000</xdr:colOff>
      <xdr:row>56</xdr:row>
      <xdr:rowOff>64534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463901"/>
          <a:ext cx="838200" cy="20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159127</xdr:rowOff>
    </xdr:from>
    <xdr:to>
      <xdr:col>81</xdr:col>
      <xdr:colOff>50800</xdr:colOff>
      <xdr:row>56</xdr:row>
      <xdr:rowOff>64534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588877"/>
          <a:ext cx="8890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159127</xdr:rowOff>
    </xdr:from>
    <xdr:to>
      <xdr:col>76</xdr:col>
      <xdr:colOff>114300</xdr:colOff>
      <xdr:row>56</xdr:row>
      <xdr:rowOff>9518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588877"/>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9518</xdr:rowOff>
    </xdr:from>
    <xdr:to>
      <xdr:col>71</xdr:col>
      <xdr:colOff>177800</xdr:colOff>
      <xdr:row>56</xdr:row>
      <xdr:rowOff>169313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610718"/>
          <a:ext cx="889000" cy="1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85899</xdr:rowOff>
    </xdr:from>
    <xdr:to>
      <xdr:col>72</xdr:col>
      <xdr:colOff>38100</xdr:colOff>
      <xdr:row>58</xdr:row>
      <xdr:rowOff>16049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5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7176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59371</xdr:rowOff>
    </xdr:from>
    <xdr:to>
      <xdr:col>67</xdr:col>
      <xdr:colOff>101600</xdr:colOff>
      <xdr:row>57</xdr:row>
      <xdr:rowOff>160971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3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152098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2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154801</xdr:rowOff>
    </xdr:from>
    <xdr:to>
      <xdr:col>85</xdr:col>
      <xdr:colOff>177800</xdr:colOff>
      <xdr:row>55</xdr:row>
      <xdr:rowOff>84951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1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6228</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2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13734</xdr:rowOff>
    </xdr:from>
    <xdr:to>
      <xdr:col>81</xdr:col>
      <xdr:colOff>101600</xdr:colOff>
      <xdr:row>56</xdr:row>
      <xdr:rowOff>115334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131861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39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108327</xdr:rowOff>
    </xdr:from>
    <xdr:to>
      <xdr:col>76</xdr:col>
      <xdr:colOff>165100</xdr:colOff>
      <xdr:row>56</xdr:row>
      <xdr:rowOff>38477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55004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931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130168</xdr:rowOff>
    </xdr:from>
    <xdr:to>
      <xdr:col>72</xdr:col>
      <xdr:colOff>38100</xdr:colOff>
      <xdr:row>56</xdr:row>
      <xdr:rowOff>60318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76845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03795" y="93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118513</xdr:rowOff>
    </xdr:from>
    <xdr:to>
      <xdr:col>67</xdr:col>
      <xdr:colOff>101600</xdr:colOff>
      <xdr:row>57</xdr:row>
      <xdr:rowOff>48663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65190</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949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79894</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52994"/>
          <a:ext cx="889000" cy="19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76006</xdr:rowOff>
    </xdr:from>
    <xdr:to>
      <xdr:col>71</xdr:col>
      <xdr:colOff>177800</xdr:colOff>
      <xdr:row>78</xdr:row>
      <xdr:rowOff>79894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449106"/>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135048</xdr:rowOff>
    </xdr:from>
    <xdr:to>
      <xdr:col>72</xdr:col>
      <xdr:colOff>38100</xdr:colOff>
      <xdr:row>79</xdr:row>
      <xdr:rowOff>65198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56325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161568</xdr:rowOff>
    </xdr:from>
    <xdr:to>
      <xdr:col>67</xdr:col>
      <xdr:colOff>101600</xdr:colOff>
      <xdr:row>79</xdr:row>
      <xdr:rowOff>91718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82845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29094</xdr:rowOff>
    </xdr:from>
    <xdr:to>
      <xdr:col>72</xdr:col>
      <xdr:colOff>38100</xdr:colOff>
      <xdr:row>78</xdr:row>
      <xdr:rowOff>130694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147221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31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25206</xdr:rowOff>
    </xdr:from>
    <xdr:to>
      <xdr:col>67</xdr:col>
      <xdr:colOff>101600</xdr:colOff>
      <xdr:row>78</xdr:row>
      <xdr:rowOff>126806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143333</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7111" y="131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137122</xdr:rowOff>
    </xdr:from>
    <xdr:to>
      <xdr:col>85</xdr:col>
      <xdr:colOff>127000</xdr:colOff>
      <xdr:row>95</xdr:row>
      <xdr:rowOff>65359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253422"/>
          <a:ext cx="838200" cy="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45055</xdr:rowOff>
    </xdr:from>
    <xdr:to>
      <xdr:col>81</xdr:col>
      <xdr:colOff>50800</xdr:colOff>
      <xdr:row>95</xdr:row>
      <xdr:rowOff>65359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332805"/>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45055</xdr:rowOff>
    </xdr:from>
    <xdr:to>
      <xdr:col>76</xdr:col>
      <xdr:colOff>114300</xdr:colOff>
      <xdr:row>95</xdr:row>
      <xdr:rowOff>137909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32805"/>
          <a:ext cx="889000" cy="9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137909</xdr:rowOff>
    </xdr:from>
    <xdr:to>
      <xdr:col>71</xdr:col>
      <xdr:colOff>177800</xdr:colOff>
      <xdr:row>96</xdr:row>
      <xdr:rowOff>1901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2565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83316</xdr:rowOff>
    </xdr:from>
    <xdr:to>
      <xdr:col>72</xdr:col>
      <xdr:colOff>38100</xdr:colOff>
      <xdr:row>97</xdr:row>
      <xdr:rowOff>13466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4593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6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52801</xdr:rowOff>
    </xdr:from>
    <xdr:to>
      <xdr:col>67</xdr:col>
      <xdr:colOff>101600</xdr:colOff>
      <xdr:row>96</xdr:row>
      <xdr:rowOff>154401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145528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6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86322</xdr:rowOff>
    </xdr:from>
    <xdr:to>
      <xdr:col>85</xdr:col>
      <xdr:colOff>177800</xdr:colOff>
      <xdr:row>95</xdr:row>
      <xdr:rowOff>16472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109199</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05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14559</xdr:rowOff>
    </xdr:from>
    <xdr:to>
      <xdr:col>81</xdr:col>
      <xdr:colOff>101600</xdr:colOff>
      <xdr:row>95</xdr:row>
      <xdr:rowOff>116159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132686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60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165705</xdr:rowOff>
    </xdr:from>
    <xdr:to>
      <xdr:col>76</xdr:col>
      <xdr:colOff>165100</xdr:colOff>
      <xdr:row>95</xdr:row>
      <xdr:rowOff>95855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112382</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60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87109</xdr:rowOff>
    </xdr:from>
    <xdr:to>
      <xdr:col>72</xdr:col>
      <xdr:colOff>38100</xdr:colOff>
      <xdr:row>96</xdr:row>
      <xdr:rowOff>17259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33786</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61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122551</xdr:rowOff>
    </xdr:from>
    <xdr:to>
      <xdr:col>67</xdr:col>
      <xdr:colOff>101600</xdr:colOff>
      <xdr:row>96</xdr:row>
      <xdr:rowOff>52701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69228</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92174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6607274"/>
          <a:ext cx="1269" cy="4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76951</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3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38851</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63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92174</xdr:rowOff>
    </xdr:from>
    <xdr:to>
      <xdr:col>116</xdr:col>
      <xdr:colOff>152400</xdr:colOff>
      <xdr:row>38</xdr:row>
      <xdr:rowOff>92174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0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139695</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65479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165851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95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87931</xdr:rowOff>
    </xdr:from>
    <xdr:to>
      <xdr:col>116</xdr:col>
      <xdr:colOff>114300</xdr:colOff>
      <xdr:row>39</xdr:row>
      <xdr:rowOff>18081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0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132280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447230"/>
          <a:ext cx="8890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132280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5447230"/>
          <a:ext cx="8890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80735</xdr:rowOff>
    </xdr:from>
    <xdr:to>
      <xdr:col>107</xdr:col>
      <xdr:colOff>101600</xdr:colOff>
      <xdr:row>39</xdr:row>
      <xdr:rowOff>10885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2012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74604</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89704"/>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88895</xdr:rowOff>
    </xdr:from>
    <xdr:to>
      <xdr:col>116</xdr:col>
      <xdr:colOff>114300</xdr:colOff>
      <xdr:row>39</xdr:row>
      <xdr:rowOff>19045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121401</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6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81480</xdr:rowOff>
    </xdr:from>
    <xdr:to>
      <xdr:col>107</xdr:col>
      <xdr:colOff>101600</xdr:colOff>
      <xdr:row>32</xdr:row>
      <xdr:rowOff>11630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30</xdr:row>
      <xdr:rowOff>28157</xdr:rowOff>
    </xdr:from>
    <xdr:ext cx="59901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34795" y="517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23804</xdr:rowOff>
    </xdr:from>
    <xdr:to>
      <xdr:col>98</xdr:col>
      <xdr:colOff>38100</xdr:colOff>
      <xdr:row>38</xdr:row>
      <xdr:rowOff>125404</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141931</xdr:rowOff>
    </xdr:from>
    <xdr:ext cx="534377"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389111" y="63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目的別歳出の住民一人当たりコストについては、殆どの費目において類似団体平均を上回る数値となっている。人口が少なく、</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p>
        <a:p>
          <a:r>
            <a:rPr kumimoji="1" lang="ja-JP" altLang="en-US" sz="1300">
              <a:latin typeface="ＭＳ Ｐゴシック" panose="020B0600070205080204" pitchFamily="50" charset="-128"/>
              <a:ea typeface="ＭＳ Ｐゴシック" panose="020B0600070205080204" pitchFamily="50" charset="-128"/>
            </a:rPr>
            <a:t>　衛生費は黒桂・西之宮小規模水道施設第１期工事</a:t>
          </a:r>
          <a:r>
            <a:rPr kumimoji="1" lang="en-US" altLang="ja-JP" sz="1300">
              <a:latin typeface="ＭＳ Ｐゴシック" panose="020B0600070205080204" pitchFamily="50" charset="-128"/>
              <a:ea typeface="ＭＳ Ｐゴシック" panose="020B0600070205080204" pitchFamily="50" charset="-128"/>
            </a:rPr>
            <a:t>138,820</a:t>
          </a:r>
          <a:r>
            <a:rPr kumimoji="1" lang="ja-JP" altLang="en-US" sz="1300">
              <a:latin typeface="ＭＳ Ｐゴシック" panose="020B0600070205080204" pitchFamily="50" charset="-128"/>
              <a:ea typeface="ＭＳ Ｐゴシック" panose="020B0600070205080204" pitchFamily="50" charset="-128"/>
            </a:rPr>
            <a:t>千円、下湯島小規模水道施設導水管布設替工事</a:t>
          </a:r>
          <a:r>
            <a:rPr kumimoji="1" lang="en-US" altLang="ja-JP" sz="1300">
              <a:latin typeface="ＭＳ Ｐゴシック" panose="020B0600070205080204" pitchFamily="50" charset="-128"/>
              <a:ea typeface="ＭＳ Ｐゴシック" panose="020B0600070205080204" pitchFamily="50" charset="-128"/>
            </a:rPr>
            <a:t>37,950</a:t>
          </a:r>
          <a:r>
            <a:rPr kumimoji="1" lang="ja-JP" altLang="en-US" sz="1300">
              <a:latin typeface="ＭＳ Ｐゴシック" panose="020B0600070205080204" pitchFamily="50" charset="-128"/>
              <a:ea typeface="ＭＳ Ｐゴシック" panose="020B0600070205080204" pitchFamily="50" charset="-128"/>
            </a:rPr>
            <a:t>千円等の増により前年より金額が増加している。土木費は中央新幹線建設工事関連事業の減により金額が下がっている。</a:t>
          </a:r>
        </a:p>
        <a:p>
          <a:r>
            <a:rPr kumimoji="1" lang="ja-JP" altLang="en-US" sz="1300">
              <a:latin typeface="ＭＳ Ｐゴシック" panose="020B0600070205080204" pitchFamily="50" charset="-128"/>
              <a:ea typeface="ＭＳ Ｐゴシック" panose="020B0600070205080204" pitchFamily="50" charset="-128"/>
            </a:rPr>
            <a:t>　今後、公共施設の長寿命化改修等大型事業が見込まれるため、公共施設管理計画等主要計画に基づいた計画的な事業の選択により経費の削減に努める。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財政調整基金については、適切な財源確保と歳出の精査により取崩を回避し、前年度とほぼ同額を維持している。</a:t>
          </a:r>
        </a:p>
        <a:p>
          <a:r>
            <a:rPr kumimoji="1" lang="ja-JP" altLang="en-US" sz="1400">
              <a:latin typeface="ＭＳ ゴシック" pitchFamily="49" charset="-128"/>
              <a:ea typeface="ＭＳ ゴシック" pitchFamily="49" charset="-128"/>
            </a:rPr>
            <a:t>　実質収支額は前年度から減少し、実質単年度収支も赤字となっている。</a:t>
          </a:r>
        </a:p>
        <a:p>
          <a:r>
            <a:rPr kumimoji="1" lang="ja-JP" altLang="en-US" sz="1400">
              <a:latin typeface="ＭＳ ゴシック" pitchFamily="49" charset="-128"/>
              <a:ea typeface="ＭＳ ゴシック" pitchFamily="49" charset="-128"/>
            </a:rPr>
            <a:t>　実質単年度収支は一般的に３～５％程度が望ましいとされており、令和５年度は前年度比</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％減となっているため、適正水準となるように、事務事業の見直し等歳出の合理化等行財政改革を推進し、健全な運営を行っていく。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一般会計をはじめ全ての会計で黒字となっている。</a:t>
          </a:r>
        </a:p>
        <a:p>
          <a:r>
            <a:rPr kumimoji="1" lang="ja-JP" altLang="en-US" sz="1100">
              <a:latin typeface="ＭＳ ゴシック" pitchFamily="49" charset="-128"/>
              <a:ea typeface="ＭＳ ゴシック" pitchFamily="49" charset="-128"/>
            </a:rPr>
            <a:t>　全ての特別会計において経費の削減を行うと同時に、一般会計からの繰入金により赤字が発生しないよう財政運営を行っている。</a:t>
          </a:r>
        </a:p>
        <a:p>
          <a:r>
            <a:rPr kumimoji="1" lang="ja-JP" altLang="en-US" sz="1100">
              <a:latin typeface="ＭＳ ゴシック" pitchFamily="49" charset="-128"/>
              <a:ea typeface="ＭＳ ゴシック" pitchFamily="49" charset="-128"/>
            </a:rPr>
            <a:t>　今後も収入面の見直しや歳出削減を行っていく必要がある。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元利償還金は、防災無線デジタル化等の地方債償還が開始されるため今後も上昇していく見込み。</a:t>
          </a:r>
        </a:p>
        <a:p>
          <a:r>
            <a:rPr kumimoji="1" lang="ja-JP" altLang="en-US" sz="1100">
              <a:latin typeface="ＭＳ ゴシック" pitchFamily="49" charset="-128"/>
              <a:ea typeface="ＭＳ ゴシック" pitchFamily="49" charset="-128"/>
            </a:rPr>
            <a:t>　公営企業債の元利償還金に対する繰入金は、農集排企業債が令和４年度で償還が終了、簡水特会繰入金も特別会計廃止により令和４年度からなくなったため、令和４年度以降は新たな起債を発行しないかぎりこの数値は０となるなる見込み。</a:t>
          </a:r>
        </a:p>
        <a:p>
          <a:r>
            <a:rPr kumimoji="1" lang="ja-JP" altLang="en-US" sz="1100">
              <a:latin typeface="ＭＳ ゴシック" pitchFamily="49" charset="-128"/>
              <a:ea typeface="ＭＳ ゴシック" pitchFamily="49" charset="-128"/>
            </a:rPr>
            <a:t>　算入公債費等は、近年の借り入れが高い算入率の緊急防災減債事業や過疎対策事業であるため、今後も同額で推移する見込み。</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満期一括償還については利用していないため。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一般会計等に係る地方債の現在高は、横ばいで推移している。</a:t>
          </a:r>
        </a:p>
        <a:p>
          <a:r>
            <a:rPr kumimoji="1" lang="ja-JP" altLang="en-US" sz="1100">
              <a:latin typeface="ＭＳ ゴシック" pitchFamily="49" charset="-128"/>
              <a:ea typeface="ＭＳ ゴシック" pitchFamily="49" charset="-128"/>
            </a:rPr>
            <a:t>　将来負担額を上回る充当可能財源等があるため、健全な数値ではあるが、今後の収入減少が見込まれるなかで、更なる将来負担減に努める。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将来の広域ごみ処理施設建設への財源拠出に備え、ごみ処理広域施設整備基金へ積み立てを行った。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森林環境保全基金は、寄付金の積み立てを行い、令和５年度の対象事業の財源とするため取り崩しを行った。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少子化対策基金は、将来の少子化対策事業の財源とするため積み立てを行い、令和５年度の対象事業の財源とするため取り崩しを行った。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ふるさと応援基金は、寄付金の積立てを行い、町づくり事業の財源とするため取崩しを行った。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上記以外の基金については、利子の積み立てを行った。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大規模な公共施設更新の財源とするため、公有施設整備基金を中心に積み立てを行っていく。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　　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非常備災害対策基金　災害時の町単費の費用に充当する。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住民が主体となって行う福祉活動を活発化するための費用に充当する。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　　　子育てに係る費用に充当する（教育費、給食費、予防費等）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ごみ処理広域施設整備基金　令和１３年の稼働を目指す広域ごみ処理施設の負担金の財源に充当する。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森林環境保全基金は、寄付金の積み立てを行い、令和５年度の対象事業の財源とするため取り崩しを行った。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少子化対策基金は、将来の少子化対策事業の財源とするため積み立てを行い、令和５年度の対象事業の財源とするため取り崩しを行った。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ふるさと応援基金は、寄付金の積立てを行い、町づくり事業の財源とするため取崩しを行った。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ごみ処理広域施設整備基金は、ごみ処理施設建設の財源とするため積み立てを行った。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上記以外の基金については、利子の積み立てを行った。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計画的に基金に積み立てを行い、必要な時に事業の財源とする。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利子の積み立てのみで、取り崩しは行わなかった。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積み立てや取り崩しの基準と目標金額を設定する等適切な運用に取り組む。</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利子の積み立てのみで、取り崩しは行わなかった。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公債費支出が単年の財政運営に支障とならないよう減債基金による繰上げ償還等を検討するとともに、必要に応じて積立等検討する。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3184357</v>
      </c>
      <c r="BO4" s="371"/>
      <c r="BP4" s="371"/>
      <c r="BQ4" s="371"/>
      <c r="BR4" s="371"/>
      <c r="BS4" s="371"/>
      <c r="BT4" s="371"/>
      <c r="BU4" s="372"/>
      <c r="BV4" s="370">
        <v>3911454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22.4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2794215</v>
      </c>
      <c r="BO5" s="408"/>
      <c r="BP5" s="408"/>
      <c r="BQ5" s="408"/>
      <c r="BR5" s="408"/>
      <c r="BS5" s="408"/>
      <c r="BT5" s="408"/>
      <c r="BU5" s="409"/>
      <c r="BV5" s="407">
        <v>3512390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76.400000000000006</v>
      </c>
      <c r="CU5" s="405"/>
      <c r="CV5" s="405"/>
      <c r="CW5" s="405"/>
      <c r="CX5" s="405"/>
      <c r="CY5" s="405"/>
      <c r="CZ5" s="405"/>
      <c r="DA5" s="406"/>
      <c r="DB5" s="404">
        <v>77.3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390142</v>
      </c>
      <c r="BO6" s="408"/>
      <c r="BP6" s="408"/>
      <c r="BQ6" s="408"/>
      <c r="BR6" s="408"/>
      <c r="BS6" s="408"/>
      <c r="BT6" s="408"/>
      <c r="BU6" s="409"/>
      <c r="BV6" s="407">
        <v>399064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76.400000000000006</v>
      </c>
      <c r="CU6" s="445"/>
      <c r="CV6" s="445"/>
      <c r="CW6" s="445"/>
      <c r="CX6" s="445"/>
      <c r="CY6" s="445"/>
      <c r="CZ6" s="445"/>
      <c r="DA6" s="446"/>
      <c r="DB6" s="444">
        <v>77.3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36069</v>
      </c>
      <c r="BO7" s="408"/>
      <c r="BP7" s="408"/>
      <c r="BQ7" s="408"/>
      <c r="BR7" s="408"/>
      <c r="BS7" s="408"/>
      <c r="BT7" s="408"/>
      <c r="BU7" s="409"/>
      <c r="BV7" s="407">
        <v>29812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1684717</v>
      </c>
      <c r="CU7" s="408"/>
      <c r="CV7" s="408"/>
      <c r="CW7" s="408"/>
      <c r="CX7" s="408"/>
      <c r="CY7" s="408"/>
      <c r="CZ7" s="408"/>
      <c r="DA7" s="409"/>
      <c r="DB7" s="407">
        <v>1647356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354073</v>
      </c>
      <c r="BO8" s="408"/>
      <c r="BP8" s="408"/>
      <c r="BQ8" s="408"/>
      <c r="BR8" s="408"/>
      <c r="BS8" s="408"/>
      <c r="BT8" s="408"/>
      <c r="BU8" s="409"/>
      <c r="BV8" s="407">
        <v>369252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1098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-15179</v>
      </c>
      <c r="BO9" s="408"/>
      <c r="BP9" s="408"/>
      <c r="BQ9" s="408"/>
      <c r="BR9" s="408"/>
      <c r="BS9" s="408"/>
      <c r="BT9" s="408"/>
      <c r="BU9" s="409"/>
      <c r="BV9" s="407">
        <v>30986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10.9</v>
      </c>
      <c r="CU9" s="405"/>
      <c r="CV9" s="405"/>
      <c r="CW9" s="405"/>
      <c r="CX9" s="405"/>
      <c r="CY9" s="405"/>
      <c r="CZ9" s="405"/>
      <c r="DA9" s="406"/>
      <c r="DB9" s="404">
        <v>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1068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45</v>
      </c>
      <c r="BO10" s="408"/>
      <c r="BP10" s="408"/>
      <c r="BQ10" s="408"/>
      <c r="BR10" s="408"/>
      <c r="BS10" s="408"/>
      <c r="BT10" s="408"/>
      <c r="BU10" s="409"/>
      <c r="BV10" s="407">
        <v>61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884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871</v>
      </c>
      <c r="S13" s="492"/>
      <c r="T13" s="492"/>
      <c r="U13" s="492"/>
      <c r="V13" s="493"/>
      <c r="W13" s="423" t="s">
        <v>131</v>
      </c>
      <c r="X13" s="424"/>
      <c r="Y13" s="424"/>
      <c r="Z13" s="424"/>
      <c r="AA13" s="424"/>
      <c r="AB13" s="414"/>
      <c r="AC13" s="458">
        <v>27</v>
      </c>
      <c r="AD13" s="459"/>
      <c r="AE13" s="459"/>
      <c r="AF13" s="459"/>
      <c r="AG13" s="501"/>
      <c r="AH13" s="458">
        <v>25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-15134</v>
      </c>
      <c r="BO13" s="408"/>
      <c r="BP13" s="408"/>
      <c r="BQ13" s="408"/>
      <c r="BR13" s="408"/>
      <c r="BS13" s="408"/>
      <c r="BT13" s="408"/>
      <c r="BU13" s="409"/>
      <c r="BV13" s="407">
        <v>31047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3.3</v>
      </c>
      <c r="CU13" s="405"/>
      <c r="CV13" s="405"/>
      <c r="CW13" s="405"/>
      <c r="CX13" s="405"/>
      <c r="CY13" s="405"/>
      <c r="CZ13" s="405"/>
      <c r="DA13" s="406"/>
      <c r="DB13" s="404">
        <v>2.8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929</v>
      </c>
      <c r="S14" s="492"/>
      <c r="T14" s="492"/>
      <c r="U14" s="492"/>
      <c r="V14" s="493"/>
      <c r="W14" s="397"/>
      <c r="X14" s="398"/>
      <c r="Y14" s="398"/>
      <c r="Z14" s="398"/>
      <c r="AA14" s="398"/>
      <c r="AB14" s="387"/>
      <c r="AC14" s="494">
        <v>4.5</v>
      </c>
      <c r="AD14" s="495"/>
      <c r="AE14" s="495"/>
      <c r="AF14" s="495"/>
      <c r="AG14" s="496"/>
      <c r="AH14" s="494">
        <v>5.2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916</v>
      </c>
      <c r="S15" s="492"/>
      <c r="T15" s="492"/>
      <c r="U15" s="492"/>
      <c r="V15" s="493"/>
      <c r="W15" s="423" t="s">
        <v>137</v>
      </c>
      <c r="X15" s="424"/>
      <c r="Y15" s="424"/>
      <c r="Z15" s="424"/>
      <c r="AA15" s="424"/>
      <c r="AB15" s="414"/>
      <c r="AC15" s="458">
        <v>238</v>
      </c>
      <c r="AD15" s="459"/>
      <c r="AE15" s="459"/>
      <c r="AF15" s="459"/>
      <c r="AG15" s="501"/>
      <c r="AH15" s="458">
        <v>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447219</v>
      </c>
      <c r="BO15" s="371"/>
      <c r="BP15" s="371"/>
      <c r="BQ15" s="371"/>
      <c r="BR15" s="371"/>
      <c r="BS15" s="371"/>
      <c r="BT15" s="371"/>
      <c r="BU15" s="372"/>
      <c r="BV15" s="370">
        <v>409021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39.9</v>
      </c>
      <c r="AD16" s="495"/>
      <c r="AE16" s="495"/>
      <c r="AF16" s="495"/>
      <c r="AG16" s="496"/>
      <c r="AH16" s="494">
        <v>20.2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1552722</v>
      </c>
      <c r="BO16" s="408"/>
      <c r="BP16" s="408"/>
      <c r="BQ16" s="408"/>
      <c r="BR16" s="408"/>
      <c r="BS16" s="408"/>
      <c r="BT16" s="408"/>
      <c r="BU16" s="409"/>
      <c r="BV16" s="407">
        <v>1518921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332</v>
      </c>
      <c r="AD17" s="459"/>
      <c r="AE17" s="459"/>
      <c r="AF17" s="459"/>
      <c r="AG17" s="501"/>
      <c r="AH17" s="458">
        <v>358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572940</v>
      </c>
      <c r="BO17" s="408"/>
      <c r="BP17" s="408"/>
      <c r="BQ17" s="408"/>
      <c r="BR17" s="408"/>
      <c r="BS17" s="408"/>
      <c r="BT17" s="408"/>
      <c r="BU17" s="409"/>
      <c r="BV17" s="407">
        <v>524105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369.96</v>
      </c>
      <c r="M18" s="531"/>
      <c r="N18" s="531"/>
      <c r="O18" s="531"/>
      <c r="P18" s="531"/>
      <c r="Q18" s="531"/>
      <c r="R18" s="532"/>
      <c r="S18" s="532"/>
      <c r="T18" s="532"/>
      <c r="U18" s="532"/>
      <c r="V18" s="533"/>
      <c r="W18" s="425"/>
      <c r="X18" s="426"/>
      <c r="Y18" s="426"/>
      <c r="Z18" s="426"/>
      <c r="AA18" s="426"/>
      <c r="AB18" s="417"/>
      <c r="AC18" s="534">
        <v>55.6</v>
      </c>
      <c r="AD18" s="535"/>
      <c r="AE18" s="535"/>
      <c r="AF18" s="535"/>
      <c r="AG18" s="536"/>
      <c r="AH18" s="534">
        <v>74.599999999999994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1347681</v>
      </c>
      <c r="BO18" s="408"/>
      <c r="BP18" s="408"/>
      <c r="BQ18" s="408"/>
      <c r="BR18" s="408"/>
      <c r="BS18" s="408"/>
      <c r="BT18" s="408"/>
      <c r="BU18" s="409"/>
      <c r="BV18" s="407">
        <v>1316747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2452124</v>
      </c>
      <c r="BO19" s="408"/>
      <c r="BP19" s="408"/>
      <c r="BQ19" s="408"/>
      <c r="BR19" s="408"/>
      <c r="BS19" s="408"/>
      <c r="BT19" s="408"/>
      <c r="BU19" s="409"/>
      <c r="BV19" s="407">
        <v>2408957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2204973</v>
      </c>
      <c r="BO22" s="371"/>
      <c r="BP22" s="371"/>
      <c r="BQ22" s="371"/>
      <c r="BR22" s="371"/>
      <c r="BS22" s="371"/>
      <c r="BT22" s="371"/>
      <c r="BU22" s="372"/>
      <c r="BV22" s="370">
        <v>2147637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2204973</v>
      </c>
      <c r="BO23" s="408"/>
      <c r="BP23" s="408"/>
      <c r="BQ23" s="408"/>
      <c r="BR23" s="408"/>
      <c r="BS23" s="408"/>
      <c r="BT23" s="408"/>
      <c r="BU23" s="409"/>
      <c r="BV23" s="407">
        <v>2147637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5700</v>
      </c>
      <c r="R24" s="459"/>
      <c r="S24" s="459"/>
      <c r="T24" s="459"/>
      <c r="U24" s="459"/>
      <c r="V24" s="501"/>
      <c r="W24" s="553"/>
      <c r="X24" s="554"/>
      <c r="Y24" s="555"/>
      <c r="Z24" s="457" t="s">
        <v>162</v>
      </c>
      <c r="AA24" s="437"/>
      <c r="AB24" s="437"/>
      <c r="AC24" s="437"/>
      <c r="AD24" s="437"/>
      <c r="AE24" s="437"/>
      <c r="AF24" s="437"/>
      <c r="AG24" s="438"/>
      <c r="AH24" s="458">
        <v>46</v>
      </c>
      <c r="AI24" s="459"/>
      <c r="AJ24" s="459"/>
      <c r="AK24" s="459"/>
      <c r="AL24" s="501"/>
      <c r="AM24" s="458">
        <v>139932</v>
      </c>
      <c r="AN24" s="459"/>
      <c r="AO24" s="459"/>
      <c r="AP24" s="459"/>
      <c r="AQ24" s="459"/>
      <c r="AR24" s="501"/>
      <c r="AS24" s="458">
        <v>3042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1905344</v>
      </c>
      <c r="BO24" s="408"/>
      <c r="BP24" s="408"/>
      <c r="BQ24" s="408"/>
      <c r="BR24" s="408"/>
      <c r="BS24" s="408"/>
      <c r="BT24" s="408"/>
      <c r="BU24" s="409"/>
      <c r="BV24" s="407">
        <v>1797618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38373</v>
      </c>
      <c r="BO25" s="371"/>
      <c r="BP25" s="371"/>
      <c r="BQ25" s="371"/>
      <c r="BR25" s="371"/>
      <c r="BS25" s="371"/>
      <c r="BT25" s="371"/>
      <c r="BU25" s="372"/>
      <c r="BV25" s="370">
        <v>36077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5100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2180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1740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551865</v>
      </c>
      <c r="BO28" s="371"/>
      <c r="BP28" s="371"/>
      <c r="BQ28" s="371"/>
      <c r="BR28" s="371"/>
      <c r="BS28" s="371"/>
      <c r="BT28" s="371"/>
      <c r="BU28" s="372"/>
      <c r="BV28" s="370">
        <v>551820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6</v>
      </c>
      <c r="M29" s="459"/>
      <c r="N29" s="459"/>
      <c r="O29" s="459"/>
      <c r="P29" s="501"/>
      <c r="Q29" s="458">
        <v>1560</v>
      </c>
      <c r="R29" s="459"/>
      <c r="S29" s="459"/>
      <c r="T29" s="459"/>
      <c r="U29" s="459"/>
      <c r="V29" s="501"/>
      <c r="W29" s="556"/>
      <c r="X29" s="557"/>
      <c r="Y29" s="558"/>
      <c r="Z29" s="457" t="s">
        <v>177</v>
      </c>
      <c r="AA29" s="437"/>
      <c r="AB29" s="437"/>
      <c r="AC29" s="437"/>
      <c r="AD29" s="437"/>
      <c r="AE29" s="437"/>
      <c r="AF29" s="437"/>
      <c r="AG29" s="438"/>
      <c r="AH29" s="458">
        <v>46</v>
      </c>
      <c r="AI29" s="459"/>
      <c r="AJ29" s="459"/>
      <c r="AK29" s="459"/>
      <c r="AL29" s="501"/>
      <c r="AM29" s="458">
        <v>139932</v>
      </c>
      <c r="AN29" s="459"/>
      <c r="AO29" s="459"/>
      <c r="AP29" s="459"/>
      <c r="AQ29" s="459"/>
      <c r="AR29" s="501"/>
      <c r="AS29" s="458">
        <v>3042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235465</v>
      </c>
      <c r="BO29" s="408"/>
      <c r="BP29" s="408"/>
      <c r="BQ29" s="408"/>
      <c r="BR29" s="408"/>
      <c r="BS29" s="408"/>
      <c r="BT29" s="408"/>
      <c r="BU29" s="409"/>
      <c r="BV29" s="407">
        <v>235404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1511300</v>
      </c>
      <c r="BO30" s="527"/>
      <c r="BP30" s="527"/>
      <c r="BQ30" s="527"/>
      <c r="BR30" s="527"/>
      <c r="BS30" s="527"/>
      <c r="BT30" s="527"/>
      <c r="BU30" s="528"/>
      <c r="BV30" s="526">
        <v>1477136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特定環境保全公共下水道特別会計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峡南広域行政組合（一般会計）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南アルプスふるさと活性化財団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峡南広域行政組合（情報センター特別会計）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居宅介護支援事業特別会計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温泉事業特別会計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峡南広域行政組合（ふるさと市町村圏特別会計）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峡南広域行政組合（介護保険特別会計）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山梨県後期高齢者医療連合（一般会計）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山梨県後期高齢者医療連合（特別会計）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山梨県市町村総合事務組合（一般会計）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山梨県市町村総合事務組合（電子化事業及び会館管理、研修事業特別会計）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山梨県市町村総合事務組合（一般廃棄物処分場事業特別会計）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山梨県市町村総合事務組合（入札参加資格事業特別会計）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cJxNipxi+hgwAhiUdz8aTiVWOZkAtzfUf5xfah8VtsjgVHdb1kjUbzfdtRX/4N0iG/+4rHK5NAEVzk+wG8wA==" saltValue="x6jtigNsYrT5S2wkTSN3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8"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535436</v>
      </c>
      <c r="S5" s="613"/>
      <c r="T5" s="613"/>
      <c r="U5" s="613"/>
      <c r="V5" s="613"/>
      <c r="W5" s="613"/>
      <c r="X5" s="613"/>
      <c r="Y5" s="614"/>
      <c r="Z5" s="615">
        <v>16.8</v>
      </c>
      <c r="AA5" s="615"/>
      <c r="AB5" s="615"/>
      <c r="AC5" s="615"/>
      <c r="AD5" s="616">
        <v>535436</v>
      </c>
      <c r="AE5" s="616"/>
      <c r="AF5" s="616"/>
      <c r="AG5" s="616"/>
      <c r="AH5" s="616"/>
      <c r="AI5" s="616"/>
      <c r="AJ5" s="616"/>
      <c r="AK5" s="616"/>
      <c r="AL5" s="617">
        <v>30.4</v>
      </c>
      <c r="AM5" s="618"/>
      <c r="AN5" s="618"/>
      <c r="AO5" s="619"/>
      <c r="AP5" s="609" t="s">
        <v>216</v>
      </c>
      <c r="AQ5" s="610"/>
      <c r="AR5" s="610"/>
      <c r="AS5" s="610"/>
      <c r="AT5" s="610"/>
      <c r="AU5" s="610"/>
      <c r="AV5" s="610"/>
      <c r="AW5" s="610"/>
      <c r="AX5" s="610"/>
      <c r="AY5" s="610"/>
      <c r="AZ5" s="610"/>
      <c r="BA5" s="610"/>
      <c r="BB5" s="610"/>
      <c r="BC5" s="610"/>
      <c r="BD5" s="610"/>
      <c r="BE5" s="610"/>
      <c r="BF5" s="611"/>
      <c r="BG5" s="623">
        <v>531775</v>
      </c>
      <c r="BH5" s="624"/>
      <c r="BI5" s="624"/>
      <c r="BJ5" s="624"/>
      <c r="BK5" s="624"/>
      <c r="BL5" s="624"/>
      <c r="BM5" s="624"/>
      <c r="BN5" s="625"/>
      <c r="BO5" s="626">
        <v>99.3</v>
      </c>
      <c r="BP5" s="626"/>
      <c r="BQ5" s="626"/>
      <c r="BR5" s="626"/>
      <c r="BS5" s="627">
        <v>51331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44765</v>
      </c>
      <c r="S6" s="624"/>
      <c r="T6" s="624"/>
      <c r="U6" s="624"/>
      <c r="V6" s="624"/>
      <c r="W6" s="624"/>
      <c r="X6" s="624"/>
      <c r="Y6" s="625"/>
      <c r="Z6" s="626">
        <v>1.4</v>
      </c>
      <c r="AA6" s="626"/>
      <c r="AB6" s="626"/>
      <c r="AC6" s="626"/>
      <c r="AD6" s="627">
        <v>44765</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531775</v>
      </c>
      <c r="BH6" s="624"/>
      <c r="BI6" s="624"/>
      <c r="BJ6" s="624"/>
      <c r="BK6" s="624"/>
      <c r="BL6" s="624"/>
      <c r="BM6" s="624"/>
      <c r="BN6" s="625"/>
      <c r="BO6" s="626">
        <v>99.3</v>
      </c>
      <c r="BP6" s="626"/>
      <c r="BQ6" s="626"/>
      <c r="BR6" s="626"/>
      <c r="BS6" s="627">
        <v>51331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38546</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38546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38</v>
      </c>
      <c r="S7" s="624"/>
      <c r="T7" s="624"/>
      <c r="U7" s="624"/>
      <c r="V7" s="624"/>
      <c r="W7" s="624"/>
      <c r="X7" s="624"/>
      <c r="Y7" s="625"/>
      <c r="Z7" s="626">
        <v>0</v>
      </c>
      <c r="AA7" s="626"/>
      <c r="AB7" s="626"/>
      <c r="AC7" s="626"/>
      <c r="AD7" s="627">
        <v>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58304</v>
      </c>
      <c r="BH7" s="624"/>
      <c r="BI7" s="624"/>
      <c r="BJ7" s="624"/>
      <c r="BK7" s="624"/>
      <c r="BL7" s="624"/>
      <c r="BM7" s="624"/>
      <c r="BN7" s="625"/>
      <c r="BO7" s="626">
        <v>10.9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457833</v>
      </c>
      <c r="CS7" s="624"/>
      <c r="CT7" s="624"/>
      <c r="CU7" s="624"/>
      <c r="CV7" s="624"/>
      <c r="CW7" s="624"/>
      <c r="CX7" s="624"/>
      <c r="CY7" s="625"/>
      <c r="CZ7" s="626">
        <v>16.399999999999999</v>
      </c>
      <c r="DA7" s="626"/>
      <c r="DB7" s="626"/>
      <c r="DC7" s="626"/>
      <c r="DD7" s="632">
        <v>16851</v>
      </c>
      <c r="DE7" s="624"/>
      <c r="DF7" s="624"/>
      <c r="DG7" s="624"/>
      <c r="DH7" s="624"/>
      <c r="DI7" s="624"/>
      <c r="DJ7" s="624"/>
      <c r="DK7" s="624"/>
      <c r="DL7" s="624"/>
      <c r="DM7" s="624"/>
      <c r="DN7" s="624"/>
      <c r="DO7" s="624"/>
      <c r="DP7" s="625"/>
      <c r="DQ7" s="632">
        <v>419554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672</v>
      </c>
      <c r="S8" s="624"/>
      <c r="T8" s="624"/>
      <c r="U8" s="624"/>
      <c r="V8" s="624"/>
      <c r="W8" s="624"/>
      <c r="X8" s="624"/>
      <c r="Y8" s="625"/>
      <c r="Z8" s="626">
        <v>0</v>
      </c>
      <c r="AA8" s="626"/>
      <c r="AB8" s="626"/>
      <c r="AC8" s="626"/>
      <c r="AD8" s="627">
        <v>672</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1724</v>
      </c>
      <c r="BH8" s="624"/>
      <c r="BI8" s="624"/>
      <c r="BJ8" s="624"/>
      <c r="BK8" s="624"/>
      <c r="BL8" s="624"/>
      <c r="BM8" s="624"/>
      <c r="BN8" s="625"/>
      <c r="BO8" s="626">
        <v>0.3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306075</v>
      </c>
      <c r="CS8" s="624"/>
      <c r="CT8" s="624"/>
      <c r="CU8" s="624"/>
      <c r="CV8" s="624"/>
      <c r="CW8" s="624"/>
      <c r="CX8" s="624"/>
      <c r="CY8" s="625"/>
      <c r="CZ8" s="626">
        <v>11</v>
      </c>
      <c r="DA8" s="626"/>
      <c r="DB8" s="626"/>
      <c r="DC8" s="626"/>
      <c r="DD8" s="632">
        <v>15433</v>
      </c>
      <c r="DE8" s="624"/>
      <c r="DF8" s="624"/>
      <c r="DG8" s="624"/>
      <c r="DH8" s="624"/>
      <c r="DI8" s="624"/>
      <c r="DJ8" s="624"/>
      <c r="DK8" s="624"/>
      <c r="DL8" s="624"/>
      <c r="DM8" s="624"/>
      <c r="DN8" s="624"/>
      <c r="DO8" s="624"/>
      <c r="DP8" s="625"/>
      <c r="DQ8" s="632">
        <v>239418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777</v>
      </c>
      <c r="S9" s="624"/>
      <c r="T9" s="624"/>
      <c r="U9" s="624"/>
      <c r="V9" s="624"/>
      <c r="W9" s="624"/>
      <c r="X9" s="624"/>
      <c r="Y9" s="625"/>
      <c r="Z9" s="626">
        <v>0</v>
      </c>
      <c r="AA9" s="626"/>
      <c r="AB9" s="626"/>
      <c r="AC9" s="626"/>
      <c r="AD9" s="627">
        <v>777</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41969</v>
      </c>
      <c r="BH9" s="624"/>
      <c r="BI9" s="624"/>
      <c r="BJ9" s="624"/>
      <c r="BK9" s="624"/>
      <c r="BL9" s="624"/>
      <c r="BM9" s="624"/>
      <c r="BN9" s="625"/>
      <c r="BO9" s="626">
        <v>7.8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372507</v>
      </c>
      <c r="CS9" s="624"/>
      <c r="CT9" s="624"/>
      <c r="CU9" s="624"/>
      <c r="CV9" s="624"/>
      <c r="CW9" s="624"/>
      <c r="CX9" s="624"/>
      <c r="CY9" s="625"/>
      <c r="CZ9" s="626">
        <v>13.3</v>
      </c>
      <c r="DA9" s="626"/>
      <c r="DB9" s="626"/>
      <c r="DC9" s="626"/>
      <c r="DD9" s="632">
        <v>163506</v>
      </c>
      <c r="DE9" s="624"/>
      <c r="DF9" s="624"/>
      <c r="DG9" s="624"/>
      <c r="DH9" s="624"/>
      <c r="DI9" s="624"/>
      <c r="DJ9" s="624"/>
      <c r="DK9" s="624"/>
      <c r="DL9" s="624"/>
      <c r="DM9" s="624"/>
      <c r="DN9" s="624"/>
      <c r="DO9" s="624"/>
      <c r="DP9" s="625"/>
      <c r="DQ9" s="632">
        <v>207267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8369</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2781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2781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30447</v>
      </c>
      <c r="S11" s="624"/>
      <c r="T11" s="624"/>
      <c r="U11" s="624"/>
      <c r="V11" s="624"/>
      <c r="W11" s="624"/>
      <c r="X11" s="624"/>
      <c r="Y11" s="625"/>
      <c r="Z11" s="628">
        <v>1</v>
      </c>
      <c r="AA11" s="629"/>
      <c r="AB11" s="629"/>
      <c r="AC11" s="635"/>
      <c r="AD11" s="632">
        <v>30447</v>
      </c>
      <c r="AE11" s="624"/>
      <c r="AF11" s="624"/>
      <c r="AG11" s="624"/>
      <c r="AH11" s="624"/>
      <c r="AI11" s="624"/>
      <c r="AJ11" s="624"/>
      <c r="AK11" s="625"/>
      <c r="AL11" s="628">
        <v>1.7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6242</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160509</v>
      </c>
      <c r="CS11" s="624"/>
      <c r="CT11" s="624"/>
      <c r="CU11" s="624"/>
      <c r="CV11" s="624"/>
      <c r="CW11" s="624"/>
      <c r="CX11" s="624"/>
      <c r="CY11" s="625"/>
      <c r="CZ11" s="626">
        <v>5.7</v>
      </c>
      <c r="DA11" s="626"/>
      <c r="DB11" s="626"/>
      <c r="DC11" s="626"/>
      <c r="DD11" s="632">
        <v>60900</v>
      </c>
      <c r="DE11" s="624"/>
      <c r="DF11" s="624"/>
      <c r="DG11" s="624"/>
      <c r="DH11" s="624"/>
      <c r="DI11" s="624"/>
      <c r="DJ11" s="624"/>
      <c r="DK11" s="624"/>
      <c r="DL11" s="624"/>
      <c r="DM11" s="624"/>
      <c r="DN11" s="624"/>
      <c r="DO11" s="624"/>
      <c r="DP11" s="625"/>
      <c r="DQ11" s="632">
        <v>102116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467317</v>
      </c>
      <c r="BH12" s="624"/>
      <c r="BI12" s="624"/>
      <c r="BJ12" s="624"/>
      <c r="BK12" s="624"/>
      <c r="BL12" s="624"/>
      <c r="BM12" s="624"/>
      <c r="BN12" s="625"/>
      <c r="BO12" s="626">
        <v>87.3</v>
      </c>
      <c r="BP12" s="626"/>
      <c r="BQ12" s="626"/>
      <c r="BR12" s="626"/>
      <c r="BS12" s="627">
        <v>51331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230746</v>
      </c>
      <c r="CS12" s="624"/>
      <c r="CT12" s="624"/>
      <c r="CU12" s="624"/>
      <c r="CV12" s="624"/>
      <c r="CW12" s="624"/>
      <c r="CX12" s="624"/>
      <c r="CY12" s="625"/>
      <c r="CZ12" s="626">
        <v>8.3000000000000007</v>
      </c>
      <c r="DA12" s="626"/>
      <c r="DB12" s="626"/>
      <c r="DC12" s="626"/>
      <c r="DD12" s="632">
        <v>25057</v>
      </c>
      <c r="DE12" s="624"/>
      <c r="DF12" s="624"/>
      <c r="DG12" s="624"/>
      <c r="DH12" s="624"/>
      <c r="DI12" s="624"/>
      <c r="DJ12" s="624"/>
      <c r="DK12" s="624"/>
      <c r="DL12" s="624"/>
      <c r="DM12" s="624"/>
      <c r="DN12" s="624"/>
      <c r="DO12" s="624"/>
      <c r="DP12" s="625"/>
      <c r="DQ12" s="632">
        <v>226391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411740</v>
      </c>
      <c r="BH13" s="624"/>
      <c r="BI13" s="624"/>
      <c r="BJ13" s="624"/>
      <c r="BK13" s="624"/>
      <c r="BL13" s="624"/>
      <c r="BM13" s="624"/>
      <c r="BN13" s="625"/>
      <c r="BO13" s="626">
        <v>76.900000000000006</v>
      </c>
      <c r="BP13" s="626"/>
      <c r="BQ13" s="626"/>
      <c r="BR13" s="626"/>
      <c r="BS13" s="627">
        <v>51331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530989</v>
      </c>
      <c r="CS13" s="624"/>
      <c r="CT13" s="624"/>
      <c r="CU13" s="624"/>
      <c r="CV13" s="624"/>
      <c r="CW13" s="624"/>
      <c r="CX13" s="624"/>
      <c r="CY13" s="625"/>
      <c r="CZ13" s="626">
        <v>19</v>
      </c>
      <c r="DA13" s="626"/>
      <c r="DB13" s="626"/>
      <c r="DC13" s="626"/>
      <c r="DD13" s="632">
        <v>414994</v>
      </c>
      <c r="DE13" s="624"/>
      <c r="DF13" s="624"/>
      <c r="DG13" s="624"/>
      <c r="DH13" s="624"/>
      <c r="DI13" s="624"/>
      <c r="DJ13" s="624"/>
      <c r="DK13" s="624"/>
      <c r="DL13" s="624"/>
      <c r="DM13" s="624"/>
      <c r="DN13" s="624"/>
      <c r="DO13" s="624"/>
      <c r="DP13" s="625"/>
      <c r="DQ13" s="632">
        <v>162569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199</v>
      </c>
      <c r="S14" s="624"/>
      <c r="T14" s="624"/>
      <c r="U14" s="624"/>
      <c r="V14" s="624"/>
      <c r="W14" s="624"/>
      <c r="X14" s="624"/>
      <c r="Y14" s="625"/>
      <c r="Z14" s="626">
        <v>0</v>
      </c>
      <c r="AA14" s="626"/>
      <c r="AB14" s="626"/>
      <c r="AC14" s="626"/>
      <c r="AD14" s="627">
        <v>199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4442</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105012</v>
      </c>
      <c r="CS14" s="624"/>
      <c r="CT14" s="624"/>
      <c r="CU14" s="624"/>
      <c r="CV14" s="624"/>
      <c r="CW14" s="624"/>
      <c r="CX14" s="624"/>
      <c r="CY14" s="625"/>
      <c r="CZ14" s="626">
        <v>3.8</v>
      </c>
      <c r="DA14" s="626"/>
      <c r="DB14" s="626"/>
      <c r="DC14" s="626"/>
      <c r="DD14" s="632">
        <v>8985</v>
      </c>
      <c r="DE14" s="624"/>
      <c r="DF14" s="624"/>
      <c r="DG14" s="624"/>
      <c r="DH14" s="624"/>
      <c r="DI14" s="624"/>
      <c r="DJ14" s="624"/>
      <c r="DK14" s="624"/>
      <c r="DL14" s="624"/>
      <c r="DM14" s="624"/>
      <c r="DN14" s="624"/>
      <c r="DO14" s="624"/>
      <c r="DP14" s="625"/>
      <c r="DQ14" s="632">
        <v>105009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1712</v>
      </c>
      <c r="BH15" s="624"/>
      <c r="BI15" s="624"/>
      <c r="BJ15" s="624"/>
      <c r="BK15" s="624"/>
      <c r="BL15" s="624"/>
      <c r="BM15" s="624"/>
      <c r="BN15" s="625"/>
      <c r="BO15" s="626">
        <v>0.3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323019</v>
      </c>
      <c r="CS15" s="624"/>
      <c r="CT15" s="624"/>
      <c r="CU15" s="624"/>
      <c r="CV15" s="624"/>
      <c r="CW15" s="624"/>
      <c r="CX15" s="624"/>
      <c r="CY15" s="625"/>
      <c r="CZ15" s="626">
        <v>11.6</v>
      </c>
      <c r="DA15" s="626"/>
      <c r="DB15" s="626"/>
      <c r="DC15" s="626"/>
      <c r="DD15" s="632">
        <v>96862</v>
      </c>
      <c r="DE15" s="624"/>
      <c r="DF15" s="624"/>
      <c r="DG15" s="624"/>
      <c r="DH15" s="624"/>
      <c r="DI15" s="624"/>
      <c r="DJ15" s="624"/>
      <c r="DK15" s="624"/>
      <c r="DL15" s="624"/>
      <c r="DM15" s="624"/>
      <c r="DN15" s="624"/>
      <c r="DO15" s="624"/>
      <c r="DP15" s="625"/>
      <c r="DQ15" s="632">
        <v>292134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3274</v>
      </c>
      <c r="S16" s="624"/>
      <c r="T16" s="624"/>
      <c r="U16" s="624"/>
      <c r="V16" s="624"/>
      <c r="W16" s="624"/>
      <c r="X16" s="624"/>
      <c r="Y16" s="625"/>
      <c r="Z16" s="626">
        <v>0.1</v>
      </c>
      <c r="AA16" s="626"/>
      <c r="AB16" s="626"/>
      <c r="AC16" s="626"/>
      <c r="AD16" s="627">
        <v>3274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3794</v>
      </c>
      <c r="S17" s="624"/>
      <c r="T17" s="624"/>
      <c r="U17" s="624"/>
      <c r="V17" s="624"/>
      <c r="W17" s="624"/>
      <c r="X17" s="624"/>
      <c r="Y17" s="625"/>
      <c r="Z17" s="626">
        <v>0.1</v>
      </c>
      <c r="AA17" s="626"/>
      <c r="AB17" s="626"/>
      <c r="AC17" s="626"/>
      <c r="AD17" s="627">
        <v>3794</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266197</v>
      </c>
      <c r="CS17" s="624"/>
      <c r="CT17" s="624"/>
      <c r="CU17" s="624"/>
      <c r="CV17" s="624"/>
      <c r="CW17" s="624"/>
      <c r="CX17" s="624"/>
      <c r="CY17" s="625"/>
      <c r="CZ17" s="626">
        <v>9.5</v>
      </c>
      <c r="DA17" s="626"/>
      <c r="DB17" s="626"/>
      <c r="DC17" s="626"/>
      <c r="DD17" s="632" t="s">
        <v>122</v>
      </c>
      <c r="DE17" s="624"/>
      <c r="DF17" s="624"/>
      <c r="DG17" s="624"/>
      <c r="DH17" s="624"/>
      <c r="DI17" s="624"/>
      <c r="DJ17" s="624"/>
      <c r="DK17" s="624"/>
      <c r="DL17" s="624"/>
      <c r="DM17" s="624"/>
      <c r="DN17" s="624"/>
      <c r="DO17" s="624"/>
      <c r="DP17" s="625"/>
      <c r="DQ17" s="632">
        <v>266197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64</v>
      </c>
      <c r="S18" s="624"/>
      <c r="T18" s="624"/>
      <c r="U18" s="624"/>
      <c r="V18" s="624"/>
      <c r="W18" s="624"/>
      <c r="X18" s="624"/>
      <c r="Y18" s="625"/>
      <c r="Z18" s="626">
        <v>0</v>
      </c>
      <c r="AA18" s="626"/>
      <c r="AB18" s="626"/>
      <c r="AC18" s="626"/>
      <c r="AD18" s="627">
        <v>64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64</v>
      </c>
      <c r="S19" s="624"/>
      <c r="T19" s="624"/>
      <c r="U19" s="624"/>
      <c r="V19" s="624"/>
      <c r="W19" s="624"/>
      <c r="X19" s="624"/>
      <c r="Y19" s="625"/>
      <c r="Z19" s="626">
        <v>0</v>
      </c>
      <c r="AA19" s="626"/>
      <c r="AB19" s="626"/>
      <c r="AC19" s="626"/>
      <c r="AD19" s="627">
        <v>64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3661</v>
      </c>
      <c r="BH19" s="624"/>
      <c r="BI19" s="624"/>
      <c r="BJ19" s="624"/>
      <c r="BK19" s="624"/>
      <c r="BL19" s="624"/>
      <c r="BM19" s="624"/>
      <c r="BN19" s="625"/>
      <c r="BO19" s="626">
        <v>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3661</v>
      </c>
      <c r="BH20" s="624"/>
      <c r="BI20" s="624"/>
      <c r="BJ20" s="624"/>
      <c r="BK20" s="624"/>
      <c r="BL20" s="624"/>
      <c r="BM20" s="624"/>
      <c r="BN20" s="625"/>
      <c r="BO20" s="626">
        <v>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2794215</v>
      </c>
      <c r="CS20" s="624"/>
      <c r="CT20" s="624"/>
      <c r="CU20" s="624"/>
      <c r="CV20" s="624"/>
      <c r="CW20" s="624"/>
      <c r="CX20" s="624"/>
      <c r="CY20" s="625"/>
      <c r="CZ20" s="626">
        <v>100</v>
      </c>
      <c r="DA20" s="626"/>
      <c r="DB20" s="626"/>
      <c r="DC20" s="626"/>
      <c r="DD20" s="632">
        <v>802588</v>
      </c>
      <c r="DE20" s="624"/>
      <c r="DF20" s="624"/>
      <c r="DG20" s="624"/>
      <c r="DH20" s="624"/>
      <c r="DI20" s="624"/>
      <c r="DJ20" s="624"/>
      <c r="DK20" s="624"/>
      <c r="DL20" s="624"/>
      <c r="DM20" s="624"/>
      <c r="DN20" s="624"/>
      <c r="DO20" s="624"/>
      <c r="DP20" s="625"/>
      <c r="DQ20" s="632">
        <v>2061982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1283453</v>
      </c>
      <c r="S21" s="624"/>
      <c r="T21" s="624"/>
      <c r="U21" s="624"/>
      <c r="V21" s="624"/>
      <c r="W21" s="624"/>
      <c r="X21" s="624"/>
      <c r="Y21" s="625"/>
      <c r="Z21" s="626">
        <v>40.299999999999997</v>
      </c>
      <c r="AA21" s="626"/>
      <c r="AB21" s="626"/>
      <c r="AC21" s="626"/>
      <c r="AD21" s="627">
        <v>1105503</v>
      </c>
      <c r="AE21" s="627"/>
      <c r="AF21" s="627"/>
      <c r="AG21" s="627"/>
      <c r="AH21" s="627"/>
      <c r="AI21" s="627"/>
      <c r="AJ21" s="627"/>
      <c r="AK21" s="627"/>
      <c r="AL21" s="628">
        <v>62.7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3661</v>
      </c>
      <c r="BH21" s="624"/>
      <c r="BI21" s="624"/>
      <c r="BJ21" s="624"/>
      <c r="BK21" s="624"/>
      <c r="BL21" s="624"/>
      <c r="BM21" s="624"/>
      <c r="BN21" s="625"/>
      <c r="BO21" s="626">
        <v>0.7</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1105503</v>
      </c>
      <c r="S22" s="624"/>
      <c r="T22" s="624"/>
      <c r="U22" s="624"/>
      <c r="V22" s="624"/>
      <c r="W22" s="624"/>
      <c r="X22" s="624"/>
      <c r="Y22" s="625"/>
      <c r="Z22" s="626">
        <v>34.700000000000003</v>
      </c>
      <c r="AA22" s="626"/>
      <c r="AB22" s="626"/>
      <c r="AC22" s="626"/>
      <c r="AD22" s="627">
        <v>1105503</v>
      </c>
      <c r="AE22" s="627"/>
      <c r="AF22" s="627"/>
      <c r="AG22" s="627"/>
      <c r="AH22" s="627"/>
      <c r="AI22" s="627"/>
      <c r="AJ22" s="627"/>
      <c r="AK22" s="627"/>
      <c r="AL22" s="628">
        <v>62.7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177950</v>
      </c>
      <c r="S23" s="624"/>
      <c r="T23" s="624"/>
      <c r="U23" s="624"/>
      <c r="V23" s="624"/>
      <c r="W23" s="624"/>
      <c r="X23" s="624"/>
      <c r="Y23" s="625"/>
      <c r="Z23" s="626">
        <v>5.6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836705</v>
      </c>
      <c r="CS24" s="613"/>
      <c r="CT24" s="613"/>
      <c r="CU24" s="613"/>
      <c r="CV24" s="613"/>
      <c r="CW24" s="613"/>
      <c r="CX24" s="613"/>
      <c r="CY24" s="614"/>
      <c r="CZ24" s="617">
        <v>29.9</v>
      </c>
      <c r="DA24" s="618"/>
      <c r="DB24" s="618"/>
      <c r="DC24" s="634"/>
      <c r="DD24" s="655">
        <v>775327</v>
      </c>
      <c r="DE24" s="613"/>
      <c r="DF24" s="613"/>
      <c r="DG24" s="613"/>
      <c r="DH24" s="613"/>
      <c r="DI24" s="613"/>
      <c r="DJ24" s="613"/>
      <c r="DK24" s="614"/>
      <c r="DL24" s="655">
        <v>755887</v>
      </c>
      <c r="DM24" s="613"/>
      <c r="DN24" s="613"/>
      <c r="DO24" s="613"/>
      <c r="DP24" s="613"/>
      <c r="DQ24" s="613"/>
      <c r="DR24" s="613"/>
      <c r="DS24" s="613"/>
      <c r="DT24" s="613"/>
      <c r="DU24" s="613"/>
      <c r="DV24" s="614"/>
      <c r="DW24" s="617">
        <v>42.9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1902919</v>
      </c>
      <c r="S25" s="624"/>
      <c r="T25" s="624"/>
      <c r="U25" s="624"/>
      <c r="V25" s="624"/>
      <c r="W25" s="624"/>
      <c r="X25" s="624"/>
      <c r="Y25" s="625"/>
      <c r="Z25" s="626">
        <v>59.8</v>
      </c>
      <c r="AA25" s="626"/>
      <c r="AB25" s="626"/>
      <c r="AC25" s="626"/>
      <c r="AD25" s="627">
        <v>1724969</v>
      </c>
      <c r="AE25" s="627"/>
      <c r="AF25" s="627"/>
      <c r="AG25" s="627"/>
      <c r="AH25" s="627"/>
      <c r="AI25" s="627"/>
      <c r="AJ25" s="627"/>
      <c r="AK25" s="627"/>
      <c r="AL25" s="628">
        <v>97.8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469565</v>
      </c>
      <c r="CS25" s="644"/>
      <c r="CT25" s="644"/>
      <c r="CU25" s="644"/>
      <c r="CV25" s="644"/>
      <c r="CW25" s="644"/>
      <c r="CX25" s="644"/>
      <c r="CY25" s="645"/>
      <c r="CZ25" s="628">
        <v>16.8</v>
      </c>
      <c r="DA25" s="656"/>
      <c r="DB25" s="656"/>
      <c r="DC25" s="658"/>
      <c r="DD25" s="632">
        <v>458024</v>
      </c>
      <c r="DE25" s="644"/>
      <c r="DF25" s="644"/>
      <c r="DG25" s="644"/>
      <c r="DH25" s="644"/>
      <c r="DI25" s="644"/>
      <c r="DJ25" s="644"/>
      <c r="DK25" s="645"/>
      <c r="DL25" s="632">
        <v>457166</v>
      </c>
      <c r="DM25" s="644"/>
      <c r="DN25" s="644"/>
      <c r="DO25" s="644"/>
      <c r="DP25" s="644"/>
      <c r="DQ25" s="644"/>
      <c r="DR25" s="644"/>
      <c r="DS25" s="644"/>
      <c r="DT25" s="644"/>
      <c r="DU25" s="644"/>
      <c r="DV25" s="645"/>
      <c r="DW25" s="628">
        <v>25.9</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281362</v>
      </c>
      <c r="CS26" s="624"/>
      <c r="CT26" s="624"/>
      <c r="CU26" s="624"/>
      <c r="CV26" s="624"/>
      <c r="CW26" s="624"/>
      <c r="CX26" s="624"/>
      <c r="CY26" s="625"/>
      <c r="CZ26" s="628">
        <v>10.1</v>
      </c>
      <c r="DA26" s="656"/>
      <c r="DB26" s="656"/>
      <c r="DC26" s="658"/>
      <c r="DD26" s="632">
        <v>273005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41147</v>
      </c>
      <c r="S27" s="624"/>
      <c r="T27" s="624"/>
      <c r="U27" s="624"/>
      <c r="V27" s="624"/>
      <c r="W27" s="624"/>
      <c r="X27" s="624"/>
      <c r="Y27" s="625"/>
      <c r="Z27" s="626">
        <v>1.3</v>
      </c>
      <c r="AA27" s="626"/>
      <c r="AB27" s="626"/>
      <c r="AC27" s="626"/>
      <c r="AD27" s="627">
        <v>20708</v>
      </c>
      <c r="AE27" s="627"/>
      <c r="AF27" s="627"/>
      <c r="AG27" s="627"/>
      <c r="AH27" s="627"/>
      <c r="AI27" s="627"/>
      <c r="AJ27" s="627"/>
      <c r="AK27" s="627"/>
      <c r="AL27" s="628">
        <v>1.2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535436</v>
      </c>
      <c r="BH27" s="624"/>
      <c r="BI27" s="624"/>
      <c r="BJ27" s="624"/>
      <c r="BK27" s="624"/>
      <c r="BL27" s="624"/>
      <c r="BM27" s="624"/>
      <c r="BN27" s="625"/>
      <c r="BO27" s="626">
        <v>100</v>
      </c>
      <c r="BP27" s="626"/>
      <c r="BQ27" s="626"/>
      <c r="BR27" s="626"/>
      <c r="BS27" s="627">
        <v>51331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100943</v>
      </c>
      <c r="CS27" s="644"/>
      <c r="CT27" s="644"/>
      <c r="CU27" s="644"/>
      <c r="CV27" s="644"/>
      <c r="CW27" s="644"/>
      <c r="CX27" s="644"/>
      <c r="CY27" s="645"/>
      <c r="CZ27" s="628">
        <v>3.6</v>
      </c>
      <c r="DA27" s="656"/>
      <c r="DB27" s="656"/>
      <c r="DC27" s="658"/>
      <c r="DD27" s="632">
        <v>51106</v>
      </c>
      <c r="DE27" s="644"/>
      <c r="DF27" s="644"/>
      <c r="DG27" s="644"/>
      <c r="DH27" s="644"/>
      <c r="DI27" s="644"/>
      <c r="DJ27" s="644"/>
      <c r="DK27" s="645"/>
      <c r="DL27" s="632">
        <v>32524</v>
      </c>
      <c r="DM27" s="644"/>
      <c r="DN27" s="644"/>
      <c r="DO27" s="644"/>
      <c r="DP27" s="644"/>
      <c r="DQ27" s="644"/>
      <c r="DR27" s="644"/>
      <c r="DS27" s="644"/>
      <c r="DT27" s="644"/>
      <c r="DU27" s="644"/>
      <c r="DV27" s="645"/>
      <c r="DW27" s="628">
        <v>1.8</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18758</v>
      </c>
      <c r="S28" s="624"/>
      <c r="T28" s="624"/>
      <c r="U28" s="624"/>
      <c r="V28" s="624"/>
      <c r="W28" s="624"/>
      <c r="X28" s="624"/>
      <c r="Y28" s="625"/>
      <c r="Z28" s="626">
        <v>0.6</v>
      </c>
      <c r="AA28" s="626"/>
      <c r="AB28" s="626"/>
      <c r="AC28" s="626"/>
      <c r="AD28" s="627">
        <v>11827</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266197</v>
      </c>
      <c r="CS28" s="624"/>
      <c r="CT28" s="624"/>
      <c r="CU28" s="624"/>
      <c r="CV28" s="624"/>
      <c r="CW28" s="624"/>
      <c r="CX28" s="624"/>
      <c r="CY28" s="625"/>
      <c r="CZ28" s="628">
        <v>9.5</v>
      </c>
      <c r="DA28" s="656"/>
      <c r="DB28" s="656"/>
      <c r="DC28" s="658"/>
      <c r="DD28" s="632">
        <v>266197</v>
      </c>
      <c r="DE28" s="624"/>
      <c r="DF28" s="624"/>
      <c r="DG28" s="624"/>
      <c r="DH28" s="624"/>
      <c r="DI28" s="624"/>
      <c r="DJ28" s="624"/>
      <c r="DK28" s="625"/>
      <c r="DL28" s="632">
        <v>266197</v>
      </c>
      <c r="DM28" s="624"/>
      <c r="DN28" s="624"/>
      <c r="DO28" s="624"/>
      <c r="DP28" s="624"/>
      <c r="DQ28" s="624"/>
      <c r="DR28" s="624"/>
      <c r="DS28" s="624"/>
      <c r="DT28" s="624"/>
      <c r="DU28" s="624"/>
      <c r="DV28" s="625"/>
      <c r="DW28" s="628">
        <v>15.1</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1502</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266197</v>
      </c>
      <c r="CS29" s="644"/>
      <c r="CT29" s="644"/>
      <c r="CU29" s="644"/>
      <c r="CV29" s="644"/>
      <c r="CW29" s="644"/>
      <c r="CX29" s="644"/>
      <c r="CY29" s="645"/>
      <c r="CZ29" s="628">
        <v>9.5</v>
      </c>
      <c r="DA29" s="656"/>
      <c r="DB29" s="656"/>
      <c r="DC29" s="658"/>
      <c r="DD29" s="632">
        <v>266197</v>
      </c>
      <c r="DE29" s="644"/>
      <c r="DF29" s="644"/>
      <c r="DG29" s="644"/>
      <c r="DH29" s="644"/>
      <c r="DI29" s="644"/>
      <c r="DJ29" s="644"/>
      <c r="DK29" s="645"/>
      <c r="DL29" s="632">
        <v>266197</v>
      </c>
      <c r="DM29" s="644"/>
      <c r="DN29" s="644"/>
      <c r="DO29" s="644"/>
      <c r="DP29" s="644"/>
      <c r="DQ29" s="644"/>
      <c r="DR29" s="644"/>
      <c r="DS29" s="644"/>
      <c r="DT29" s="644"/>
      <c r="DU29" s="644"/>
      <c r="DV29" s="645"/>
      <c r="DW29" s="628">
        <v>15.1</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185942</v>
      </c>
      <c r="S30" s="624"/>
      <c r="T30" s="624"/>
      <c r="U30" s="624"/>
      <c r="V30" s="624"/>
      <c r="W30" s="624"/>
      <c r="X30" s="624"/>
      <c r="Y30" s="625"/>
      <c r="Z30" s="626">
        <v>5.8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261764</v>
      </c>
      <c r="CS30" s="624"/>
      <c r="CT30" s="624"/>
      <c r="CU30" s="624"/>
      <c r="CV30" s="624"/>
      <c r="CW30" s="624"/>
      <c r="CX30" s="624"/>
      <c r="CY30" s="625"/>
      <c r="CZ30" s="628">
        <v>9.4</v>
      </c>
      <c r="DA30" s="656"/>
      <c r="DB30" s="656"/>
      <c r="DC30" s="658"/>
      <c r="DD30" s="632">
        <v>261764</v>
      </c>
      <c r="DE30" s="624"/>
      <c r="DF30" s="624"/>
      <c r="DG30" s="624"/>
      <c r="DH30" s="624"/>
      <c r="DI30" s="624"/>
      <c r="DJ30" s="624"/>
      <c r="DK30" s="625"/>
      <c r="DL30" s="632">
        <v>261764</v>
      </c>
      <c r="DM30" s="624"/>
      <c r="DN30" s="624"/>
      <c r="DO30" s="624"/>
      <c r="DP30" s="624"/>
      <c r="DQ30" s="624"/>
      <c r="DR30" s="624"/>
      <c r="DS30" s="624"/>
      <c r="DT30" s="624"/>
      <c r="DU30" s="624"/>
      <c r="DV30" s="625"/>
      <c r="DW30" s="628">
        <v>14.8</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99.1</v>
      </c>
      <c r="BN31" s="667"/>
      <c r="BO31" s="667"/>
      <c r="BP31" s="667"/>
      <c r="BQ31" s="668"/>
      <c r="BR31" s="670">
        <v>99.6</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4433</v>
      </c>
      <c r="CS31" s="644"/>
      <c r="CT31" s="644"/>
      <c r="CU31" s="644"/>
      <c r="CV31" s="644"/>
      <c r="CW31" s="644"/>
      <c r="CX31" s="644"/>
      <c r="CY31" s="645"/>
      <c r="CZ31" s="628">
        <v>0.2</v>
      </c>
      <c r="DA31" s="656"/>
      <c r="DB31" s="656"/>
      <c r="DC31" s="658"/>
      <c r="DD31" s="632">
        <v>4433</v>
      </c>
      <c r="DE31" s="644"/>
      <c r="DF31" s="644"/>
      <c r="DG31" s="644"/>
      <c r="DH31" s="644"/>
      <c r="DI31" s="644"/>
      <c r="DJ31" s="644"/>
      <c r="DK31" s="645"/>
      <c r="DL31" s="632">
        <v>4433</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110064</v>
      </c>
      <c r="S32" s="624"/>
      <c r="T32" s="624"/>
      <c r="U32" s="624"/>
      <c r="V32" s="624"/>
      <c r="W32" s="624"/>
      <c r="X32" s="624"/>
      <c r="Y32" s="625"/>
      <c r="Z32" s="626">
        <v>3.5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44"/>
      <c r="BI32" s="644"/>
      <c r="BJ32" s="644"/>
      <c r="BK32" s="644"/>
      <c r="BL32" s="644"/>
      <c r="BM32" s="629">
        <v>98.8</v>
      </c>
      <c r="BN32" s="644"/>
      <c r="BO32" s="644"/>
      <c r="BP32" s="644"/>
      <c r="BQ32" s="669"/>
      <c r="BR32" s="680">
        <v>99.4</v>
      </c>
      <c r="BS32" s="644"/>
      <c r="BT32" s="644"/>
      <c r="BU32" s="644"/>
      <c r="BV32" s="644"/>
      <c r="BW32" s="644"/>
      <c r="BX32" s="629">
        <v>99.1</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18319</v>
      </c>
      <c r="S33" s="624"/>
      <c r="T33" s="624"/>
      <c r="U33" s="624"/>
      <c r="V33" s="624"/>
      <c r="W33" s="624"/>
      <c r="X33" s="624"/>
      <c r="Y33" s="625"/>
      <c r="Z33" s="626">
        <v>0.6</v>
      </c>
      <c r="AA33" s="626"/>
      <c r="AB33" s="626"/>
      <c r="AC33" s="626"/>
      <c r="AD33" s="627">
        <v>4196</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99.6</v>
      </c>
      <c r="BH33" s="682"/>
      <c r="BI33" s="682"/>
      <c r="BJ33" s="682"/>
      <c r="BK33" s="682"/>
      <c r="BL33" s="682"/>
      <c r="BM33" s="683">
        <v>99</v>
      </c>
      <c r="BN33" s="682"/>
      <c r="BO33" s="682"/>
      <c r="BP33" s="682"/>
      <c r="BQ33" s="684"/>
      <c r="BR33" s="681">
        <v>99.6</v>
      </c>
      <c r="BS33" s="682"/>
      <c r="BT33" s="682"/>
      <c r="BU33" s="682"/>
      <c r="BV33" s="682"/>
      <c r="BW33" s="682"/>
      <c r="BX33" s="683">
        <v>98.4</v>
      </c>
      <c r="BY33" s="682"/>
      <c r="BZ33" s="682"/>
      <c r="CA33" s="682"/>
      <c r="CB33" s="684"/>
      <c r="CD33" s="620" t="s">
        <v>307</v>
      </c>
      <c r="CE33" s="621"/>
      <c r="CF33" s="621"/>
      <c r="CG33" s="621"/>
      <c r="CH33" s="621"/>
      <c r="CI33" s="621"/>
      <c r="CJ33" s="621"/>
      <c r="CK33" s="621"/>
      <c r="CL33" s="621"/>
      <c r="CM33" s="621"/>
      <c r="CN33" s="621"/>
      <c r="CO33" s="621"/>
      <c r="CP33" s="621"/>
      <c r="CQ33" s="622"/>
      <c r="CR33" s="623">
        <v>1154922</v>
      </c>
      <c r="CS33" s="644"/>
      <c r="CT33" s="644"/>
      <c r="CU33" s="644"/>
      <c r="CV33" s="644"/>
      <c r="CW33" s="644"/>
      <c r="CX33" s="644"/>
      <c r="CY33" s="645"/>
      <c r="CZ33" s="628">
        <v>41.3</v>
      </c>
      <c r="DA33" s="656"/>
      <c r="DB33" s="656"/>
      <c r="DC33" s="658"/>
      <c r="DD33" s="632">
        <v>1009842</v>
      </c>
      <c r="DE33" s="644"/>
      <c r="DF33" s="644"/>
      <c r="DG33" s="644"/>
      <c r="DH33" s="644"/>
      <c r="DI33" s="644"/>
      <c r="DJ33" s="644"/>
      <c r="DK33" s="645"/>
      <c r="DL33" s="632">
        <v>591794</v>
      </c>
      <c r="DM33" s="644"/>
      <c r="DN33" s="644"/>
      <c r="DO33" s="644"/>
      <c r="DP33" s="644"/>
      <c r="DQ33" s="644"/>
      <c r="DR33" s="644"/>
      <c r="DS33" s="644"/>
      <c r="DT33" s="644"/>
      <c r="DU33" s="644"/>
      <c r="DV33" s="645"/>
      <c r="DW33" s="628">
        <v>33.5</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27436</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614930</v>
      </c>
      <c r="CS34" s="624"/>
      <c r="CT34" s="624"/>
      <c r="CU34" s="624"/>
      <c r="CV34" s="624"/>
      <c r="CW34" s="624"/>
      <c r="CX34" s="624"/>
      <c r="CY34" s="625"/>
      <c r="CZ34" s="628">
        <v>22</v>
      </c>
      <c r="DA34" s="656"/>
      <c r="DB34" s="656"/>
      <c r="DC34" s="658"/>
      <c r="DD34" s="632">
        <v>505831</v>
      </c>
      <c r="DE34" s="624"/>
      <c r="DF34" s="624"/>
      <c r="DG34" s="624"/>
      <c r="DH34" s="624"/>
      <c r="DI34" s="624"/>
      <c r="DJ34" s="624"/>
      <c r="DK34" s="625"/>
      <c r="DL34" s="632">
        <v>301126</v>
      </c>
      <c r="DM34" s="624"/>
      <c r="DN34" s="624"/>
      <c r="DO34" s="624"/>
      <c r="DP34" s="624"/>
      <c r="DQ34" s="624"/>
      <c r="DR34" s="624"/>
      <c r="DS34" s="624"/>
      <c r="DT34" s="624"/>
      <c r="DU34" s="624"/>
      <c r="DV34" s="625"/>
      <c r="DW34" s="628">
        <v>17.100000000000001</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16385</v>
      </c>
      <c r="S35" s="624"/>
      <c r="T35" s="624"/>
      <c r="U35" s="624"/>
      <c r="V35" s="624"/>
      <c r="W35" s="624"/>
      <c r="X35" s="624"/>
      <c r="Y35" s="625"/>
      <c r="Z35" s="626">
        <v>0.5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17960</v>
      </c>
      <c r="CS35" s="644"/>
      <c r="CT35" s="644"/>
      <c r="CU35" s="644"/>
      <c r="CV35" s="644"/>
      <c r="CW35" s="644"/>
      <c r="CX35" s="644"/>
      <c r="CY35" s="645"/>
      <c r="CZ35" s="628">
        <v>0.6</v>
      </c>
      <c r="DA35" s="656"/>
      <c r="DB35" s="656"/>
      <c r="DC35" s="658"/>
      <c r="DD35" s="632">
        <v>16979</v>
      </c>
      <c r="DE35" s="644"/>
      <c r="DF35" s="644"/>
      <c r="DG35" s="644"/>
      <c r="DH35" s="644"/>
      <c r="DI35" s="644"/>
      <c r="DJ35" s="644"/>
      <c r="DK35" s="645"/>
      <c r="DL35" s="632">
        <v>3908</v>
      </c>
      <c r="DM35" s="644"/>
      <c r="DN35" s="644"/>
      <c r="DO35" s="644"/>
      <c r="DP35" s="644"/>
      <c r="DQ35" s="644"/>
      <c r="DR35" s="644"/>
      <c r="DS35" s="644"/>
      <c r="DT35" s="644"/>
      <c r="DU35" s="644"/>
      <c r="DV35" s="645"/>
      <c r="DW35" s="628">
        <v>0.2</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399064</v>
      </c>
      <c r="S36" s="624"/>
      <c r="T36" s="624"/>
      <c r="U36" s="624"/>
      <c r="V36" s="624"/>
      <c r="W36" s="624"/>
      <c r="X36" s="624"/>
      <c r="Y36" s="625"/>
      <c r="Z36" s="626">
        <v>12.5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135609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3338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365085</v>
      </c>
      <c r="CS36" s="624"/>
      <c r="CT36" s="624"/>
      <c r="CU36" s="624"/>
      <c r="CV36" s="624"/>
      <c r="CW36" s="624"/>
      <c r="CX36" s="624"/>
      <c r="CY36" s="625"/>
      <c r="CZ36" s="628">
        <v>13.1</v>
      </c>
      <c r="DA36" s="656"/>
      <c r="DB36" s="656"/>
      <c r="DC36" s="658"/>
      <c r="DD36" s="632">
        <v>340650</v>
      </c>
      <c r="DE36" s="624"/>
      <c r="DF36" s="624"/>
      <c r="DG36" s="624"/>
      <c r="DH36" s="624"/>
      <c r="DI36" s="624"/>
      <c r="DJ36" s="624"/>
      <c r="DK36" s="625"/>
      <c r="DL36" s="632">
        <v>199943</v>
      </c>
      <c r="DM36" s="624"/>
      <c r="DN36" s="624"/>
      <c r="DO36" s="624"/>
      <c r="DP36" s="624"/>
      <c r="DQ36" s="624"/>
      <c r="DR36" s="624"/>
      <c r="DS36" s="624"/>
      <c r="DT36" s="624"/>
      <c r="DU36" s="624"/>
      <c r="DV36" s="625"/>
      <c r="DW36" s="628">
        <v>11.3</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143721</v>
      </c>
      <c r="S37" s="624"/>
      <c r="T37" s="624"/>
      <c r="U37" s="624"/>
      <c r="V37" s="624"/>
      <c r="W37" s="624"/>
      <c r="X37" s="624"/>
      <c r="Y37" s="625"/>
      <c r="Z37" s="626">
        <v>4.5</v>
      </c>
      <c r="AA37" s="626"/>
      <c r="AB37" s="626"/>
      <c r="AC37" s="626"/>
      <c r="AD37" s="627">
        <v>2219</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29317</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3338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167873</v>
      </c>
      <c r="CS37" s="644"/>
      <c r="CT37" s="644"/>
      <c r="CU37" s="644"/>
      <c r="CV37" s="644"/>
      <c r="CW37" s="644"/>
      <c r="CX37" s="644"/>
      <c r="CY37" s="645"/>
      <c r="CZ37" s="628">
        <v>6</v>
      </c>
      <c r="DA37" s="656"/>
      <c r="DB37" s="656"/>
      <c r="DC37" s="658"/>
      <c r="DD37" s="632">
        <v>164940</v>
      </c>
      <c r="DE37" s="644"/>
      <c r="DF37" s="644"/>
      <c r="DG37" s="644"/>
      <c r="DH37" s="644"/>
      <c r="DI37" s="644"/>
      <c r="DJ37" s="644"/>
      <c r="DK37" s="645"/>
      <c r="DL37" s="632">
        <v>134145</v>
      </c>
      <c r="DM37" s="644"/>
      <c r="DN37" s="644"/>
      <c r="DO37" s="644"/>
      <c r="DP37" s="644"/>
      <c r="DQ37" s="644"/>
      <c r="DR37" s="644"/>
      <c r="DS37" s="644"/>
      <c r="DT37" s="644"/>
      <c r="DU37" s="644"/>
      <c r="DV37" s="645"/>
      <c r="DW37" s="628">
        <v>7.6</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319100</v>
      </c>
      <c r="S38" s="624"/>
      <c r="T38" s="624"/>
      <c r="U38" s="624"/>
      <c r="V38" s="624"/>
      <c r="W38" s="624"/>
      <c r="X38" s="624"/>
      <c r="Y38" s="625"/>
      <c r="Z38" s="626">
        <v>10</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23194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134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106292</v>
      </c>
      <c r="CS38" s="624"/>
      <c r="CT38" s="624"/>
      <c r="CU38" s="624"/>
      <c r="CV38" s="624"/>
      <c r="CW38" s="624"/>
      <c r="CX38" s="624"/>
      <c r="CY38" s="625"/>
      <c r="CZ38" s="628">
        <v>3.8</v>
      </c>
      <c r="DA38" s="656"/>
      <c r="DB38" s="656"/>
      <c r="DC38" s="658"/>
      <c r="DD38" s="632">
        <v>96382</v>
      </c>
      <c r="DE38" s="624"/>
      <c r="DF38" s="624"/>
      <c r="DG38" s="624"/>
      <c r="DH38" s="624"/>
      <c r="DI38" s="624"/>
      <c r="DJ38" s="624"/>
      <c r="DK38" s="625"/>
      <c r="DL38" s="632">
        <v>86817</v>
      </c>
      <c r="DM38" s="624"/>
      <c r="DN38" s="624"/>
      <c r="DO38" s="624"/>
      <c r="DP38" s="624"/>
      <c r="DQ38" s="624"/>
      <c r="DR38" s="624"/>
      <c r="DS38" s="624"/>
      <c r="DT38" s="624"/>
      <c r="DU38" s="624"/>
      <c r="DV38" s="625"/>
      <c r="DW38" s="628">
        <v>4.9000000000000004</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9565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185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50655</v>
      </c>
      <c r="CS39" s="644"/>
      <c r="CT39" s="644"/>
      <c r="CU39" s="644"/>
      <c r="CV39" s="644"/>
      <c r="CW39" s="644"/>
      <c r="CX39" s="644"/>
      <c r="CY39" s="645"/>
      <c r="CZ39" s="628">
        <v>1.8</v>
      </c>
      <c r="DA39" s="656"/>
      <c r="DB39" s="656"/>
      <c r="DC39" s="658"/>
      <c r="DD39" s="632">
        <v>50000</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465</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3184357</v>
      </c>
      <c r="S41" s="696"/>
      <c r="T41" s="696"/>
      <c r="U41" s="696"/>
      <c r="V41" s="696"/>
      <c r="W41" s="696"/>
      <c r="X41" s="696"/>
      <c r="Y41" s="700"/>
      <c r="Z41" s="701">
        <v>100</v>
      </c>
      <c r="AA41" s="701"/>
      <c r="AB41" s="701"/>
      <c r="AC41" s="701"/>
      <c r="AD41" s="702">
        <v>1763919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15051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58017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802588</v>
      </c>
      <c r="CS42" s="644"/>
      <c r="CT42" s="644"/>
      <c r="CU42" s="644"/>
      <c r="CV42" s="644"/>
      <c r="CW42" s="644"/>
      <c r="CX42" s="644"/>
      <c r="CY42" s="645"/>
      <c r="CZ42" s="628">
        <v>28.7</v>
      </c>
      <c r="DA42" s="656"/>
      <c r="DB42" s="656"/>
      <c r="DC42" s="658"/>
      <c r="DD42" s="632">
        <v>276813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44"/>
      <c r="CT43" s="644"/>
      <c r="CU43" s="644"/>
      <c r="CV43" s="644"/>
      <c r="CW43" s="644"/>
      <c r="CX43" s="644"/>
      <c r="CY43" s="645"/>
      <c r="CZ43" s="628" t="s">
        <v>122</v>
      </c>
      <c r="DA43" s="656"/>
      <c r="DB43" s="656"/>
      <c r="DC43" s="658"/>
      <c r="DD43" s="632" t="s">
        <v>122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802588</v>
      </c>
      <c r="CS44" s="624"/>
      <c r="CT44" s="624"/>
      <c r="CU44" s="624"/>
      <c r="CV44" s="624"/>
      <c r="CW44" s="624"/>
      <c r="CX44" s="624"/>
      <c r="CY44" s="625"/>
      <c r="CZ44" s="628">
        <v>28.7</v>
      </c>
      <c r="DA44" s="629"/>
      <c r="DB44" s="629"/>
      <c r="DC44" s="635"/>
      <c r="DD44" s="632">
        <v>276813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268289</v>
      </c>
      <c r="CS45" s="644"/>
      <c r="CT45" s="644"/>
      <c r="CU45" s="644"/>
      <c r="CV45" s="644"/>
      <c r="CW45" s="644"/>
      <c r="CX45" s="644"/>
      <c r="CY45" s="645"/>
      <c r="CZ45" s="628">
        <v>9.6</v>
      </c>
      <c r="DA45" s="656"/>
      <c r="DB45" s="656"/>
      <c r="DC45" s="658"/>
      <c r="DD45" s="632">
        <v>19855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534299</v>
      </c>
      <c r="CS46" s="624"/>
      <c r="CT46" s="624"/>
      <c r="CU46" s="624"/>
      <c r="CV46" s="624"/>
      <c r="CW46" s="624"/>
      <c r="CX46" s="624"/>
      <c r="CY46" s="625"/>
      <c r="CZ46" s="628">
        <v>19.100000000000001</v>
      </c>
      <c r="DA46" s="629"/>
      <c r="DB46" s="629"/>
      <c r="DC46" s="635"/>
      <c r="DD46" s="632">
        <v>256958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2794215</v>
      </c>
      <c r="CS49" s="682"/>
      <c r="CT49" s="682"/>
      <c r="CU49" s="682"/>
      <c r="CV49" s="682"/>
      <c r="CW49" s="682"/>
      <c r="CX49" s="682"/>
      <c r="CY49" s="711"/>
      <c r="CZ49" s="703">
        <v>100</v>
      </c>
      <c r="DA49" s="712"/>
      <c r="DB49" s="712"/>
      <c r="DC49" s="713"/>
      <c r="DD49" s="714">
        <v>2061982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pHBaow3gIgi/sUG5vrloj+v+jEKQRaXwCF3iDfb3PRS0RkCK/kVxutHm04zV+CH1TivICDq/NWgdCr+1BHjA==" saltValue="99z9CFWUJ2/W7sYMvBH04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3183</v>
      </c>
      <c r="R7" s="753"/>
      <c r="S7" s="753"/>
      <c r="T7" s="753"/>
      <c r="U7" s="753"/>
      <c r="V7" s="753">
        <v>2794</v>
      </c>
      <c r="W7" s="753"/>
      <c r="X7" s="753"/>
      <c r="Y7" s="753"/>
      <c r="Z7" s="753"/>
      <c r="AA7" s="753">
        <v>389</v>
      </c>
      <c r="AB7" s="753"/>
      <c r="AC7" s="753"/>
      <c r="AD7" s="753"/>
      <c r="AE7" s="754"/>
      <c r="AF7" s="755">
        <v>353</v>
      </c>
      <c r="AG7" s="756"/>
      <c r="AH7" s="756"/>
      <c r="AI7" s="756"/>
      <c r="AJ7" s="757"/>
      <c r="AK7" s="758">
        <v>0</v>
      </c>
      <c r="AL7" s="759"/>
      <c r="AM7" s="759"/>
      <c r="AN7" s="759"/>
      <c r="AO7" s="759"/>
      <c r="AP7" s="759">
        <v>2370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10</v>
      </c>
      <c r="CI7" s="744"/>
      <c r="CJ7" s="744"/>
      <c r="CK7" s="744"/>
      <c r="CL7" s="745"/>
      <c r="CM7" s="743">
        <v>71</v>
      </c>
      <c r="CN7" s="744"/>
      <c r="CO7" s="744"/>
      <c r="CP7" s="744"/>
      <c r="CQ7" s="745"/>
      <c r="CR7" s="743">
        <v>30</v>
      </c>
      <c r="CS7" s="744"/>
      <c r="CT7" s="744"/>
      <c r="CU7" s="744"/>
      <c r="CV7" s="745"/>
      <c r="CW7" s="743">
        <v>77</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1</v>
      </c>
      <c r="AB8" s="784"/>
      <c r="AC8" s="784"/>
      <c r="AD8" s="784"/>
      <c r="AE8" s="785"/>
      <c r="AF8" s="786">
        <v>1</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3184</v>
      </c>
      <c r="R23" s="793"/>
      <c r="S23" s="793"/>
      <c r="T23" s="793"/>
      <c r="U23" s="793"/>
      <c r="V23" s="793">
        <v>2794</v>
      </c>
      <c r="W23" s="793"/>
      <c r="X23" s="793"/>
      <c r="Y23" s="793"/>
      <c r="Z23" s="793"/>
      <c r="AA23" s="793">
        <v>390</v>
      </c>
      <c r="AB23" s="793"/>
      <c r="AC23" s="793"/>
      <c r="AD23" s="793"/>
      <c r="AE23" s="794"/>
      <c r="AF23" s="795">
        <v>354</v>
      </c>
      <c r="AG23" s="793"/>
      <c r="AH23" s="793"/>
      <c r="AI23" s="793"/>
      <c r="AJ23" s="796"/>
      <c r="AK23" s="797"/>
      <c r="AL23" s="798"/>
      <c r="AM23" s="798"/>
      <c r="AN23" s="798"/>
      <c r="AO23" s="798"/>
      <c r="AP23" s="793">
        <v>2370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106</v>
      </c>
      <c r="R28" s="823"/>
      <c r="S28" s="823"/>
      <c r="T28" s="823"/>
      <c r="U28" s="823"/>
      <c r="V28" s="823">
        <v>103</v>
      </c>
      <c r="W28" s="823"/>
      <c r="X28" s="823"/>
      <c r="Y28" s="823"/>
      <c r="Z28" s="823"/>
      <c r="AA28" s="823">
        <v>3</v>
      </c>
      <c r="AB28" s="823"/>
      <c r="AC28" s="823"/>
      <c r="AD28" s="823"/>
      <c r="AE28" s="824"/>
      <c r="AF28" s="825">
        <v>3</v>
      </c>
      <c r="AG28" s="823"/>
      <c r="AH28" s="823"/>
      <c r="AI28" s="823"/>
      <c r="AJ28" s="826"/>
      <c r="AK28" s="827">
        <v>15</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235</v>
      </c>
      <c r="R29" s="784"/>
      <c r="S29" s="784"/>
      <c r="T29" s="784"/>
      <c r="U29" s="784"/>
      <c r="V29" s="784">
        <v>196</v>
      </c>
      <c r="W29" s="784"/>
      <c r="X29" s="784"/>
      <c r="Y29" s="784"/>
      <c r="Z29" s="784"/>
      <c r="AA29" s="784">
        <v>39</v>
      </c>
      <c r="AB29" s="784"/>
      <c r="AC29" s="784"/>
      <c r="AD29" s="784"/>
      <c r="AE29" s="785"/>
      <c r="AF29" s="786">
        <v>39</v>
      </c>
      <c r="AG29" s="787"/>
      <c r="AH29" s="787"/>
      <c r="AI29" s="787"/>
      <c r="AJ29" s="788"/>
      <c r="AK29" s="834">
        <v>33</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0</v>
      </c>
      <c r="R30" s="784"/>
      <c r="S30" s="784"/>
      <c r="T30" s="784"/>
      <c r="U30" s="784"/>
      <c r="V30" s="784">
        <v>0</v>
      </c>
      <c r="W30" s="784"/>
      <c r="X30" s="784"/>
      <c r="Y30" s="784"/>
      <c r="Z30" s="784"/>
      <c r="AA30" s="784">
        <v>0</v>
      </c>
      <c r="AB30" s="784"/>
      <c r="AC30" s="784"/>
      <c r="AD30" s="784"/>
      <c r="AE30" s="785"/>
      <c r="AF30" s="786">
        <v>0</v>
      </c>
      <c r="AG30" s="787"/>
      <c r="AH30" s="787"/>
      <c r="AI30" s="787"/>
      <c r="AJ30" s="788"/>
      <c r="AK30" s="834">
        <v>0</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22</v>
      </c>
      <c r="R31" s="784"/>
      <c r="S31" s="784"/>
      <c r="T31" s="784"/>
      <c r="U31" s="784"/>
      <c r="V31" s="784">
        <v>21</v>
      </c>
      <c r="W31" s="784"/>
      <c r="X31" s="784"/>
      <c r="Y31" s="784"/>
      <c r="Z31" s="784"/>
      <c r="AA31" s="784">
        <v>1</v>
      </c>
      <c r="AB31" s="784"/>
      <c r="AC31" s="784"/>
      <c r="AD31" s="784"/>
      <c r="AE31" s="785"/>
      <c r="AF31" s="786">
        <v>1</v>
      </c>
      <c r="AG31" s="787"/>
      <c r="AH31" s="787"/>
      <c r="AI31" s="787"/>
      <c r="AJ31" s="788"/>
      <c r="AK31" s="834">
        <v>6</v>
      </c>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6</v>
      </c>
      <c r="R32" s="784"/>
      <c r="S32" s="784"/>
      <c r="T32" s="784"/>
      <c r="U32" s="784"/>
      <c r="V32" s="784">
        <v>5</v>
      </c>
      <c r="W32" s="784"/>
      <c r="X32" s="784"/>
      <c r="Y32" s="784"/>
      <c r="Z32" s="784"/>
      <c r="AA32" s="784">
        <v>1</v>
      </c>
      <c r="AB32" s="784"/>
      <c r="AC32" s="784"/>
      <c r="AD32" s="784"/>
      <c r="AE32" s="785"/>
      <c r="AF32" s="786">
        <v>1</v>
      </c>
      <c r="AG32" s="787"/>
      <c r="AH32" s="787"/>
      <c r="AI32" s="787"/>
      <c r="AJ32" s="788"/>
      <c r="AK32" s="834">
        <v>4</v>
      </c>
      <c r="AL32" s="830"/>
      <c r="AM32" s="830"/>
      <c r="AN32" s="830"/>
      <c r="AO32" s="830"/>
      <c r="AP32" s="830"/>
      <c r="AQ32" s="830"/>
      <c r="AR32" s="830"/>
      <c r="AS32" s="830"/>
      <c r="AT32" s="830"/>
      <c r="AU32" s="830"/>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7</v>
      </c>
      <c r="R33" s="784"/>
      <c r="S33" s="784"/>
      <c r="T33" s="784"/>
      <c r="U33" s="784"/>
      <c r="V33" s="784">
        <v>7</v>
      </c>
      <c r="W33" s="784"/>
      <c r="X33" s="784"/>
      <c r="Y33" s="784"/>
      <c r="Z33" s="784"/>
      <c r="AA33" s="784">
        <v>0</v>
      </c>
      <c r="AB33" s="784"/>
      <c r="AC33" s="784"/>
      <c r="AD33" s="784"/>
      <c r="AE33" s="785"/>
      <c r="AF33" s="786">
        <v>0</v>
      </c>
      <c r="AG33" s="787"/>
      <c r="AH33" s="787"/>
      <c r="AI33" s="787"/>
      <c r="AJ33" s="788"/>
      <c r="AK33" s="834">
        <v>6</v>
      </c>
      <c r="AL33" s="830"/>
      <c r="AM33" s="830"/>
      <c r="AN33" s="830"/>
      <c r="AO33" s="830"/>
      <c r="AP33" s="830"/>
      <c r="AQ33" s="830"/>
      <c r="AR33" s="830"/>
      <c r="AS33" s="830"/>
      <c r="AT33" s="830"/>
      <c r="AU33" s="830"/>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1</v>
      </c>
      <c r="R34" s="784"/>
      <c r="S34" s="784"/>
      <c r="T34" s="784"/>
      <c r="U34" s="784"/>
      <c r="V34" s="784">
        <v>1</v>
      </c>
      <c r="W34" s="784"/>
      <c r="X34" s="784"/>
      <c r="Y34" s="784"/>
      <c r="Z34" s="784"/>
      <c r="AA34" s="784">
        <v>0</v>
      </c>
      <c r="AB34" s="784"/>
      <c r="AC34" s="784"/>
      <c r="AD34" s="784"/>
      <c r="AE34" s="785"/>
      <c r="AF34" s="786">
        <v>0</v>
      </c>
      <c r="AG34" s="787"/>
      <c r="AH34" s="787"/>
      <c r="AI34" s="787"/>
      <c r="AJ34" s="788"/>
      <c r="AK34" s="834">
        <v>1</v>
      </c>
      <c r="AL34" s="830"/>
      <c r="AM34" s="830"/>
      <c r="AN34" s="830"/>
      <c r="AO34" s="830"/>
      <c r="AP34" s="830"/>
      <c r="AQ34" s="830"/>
      <c r="AR34" s="830"/>
      <c r="AS34" s="830"/>
      <c r="AT34" s="830"/>
      <c r="AU34" s="830"/>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1102" t="s">
        <v>554</v>
      </c>
      <c r="C68" s="1103"/>
      <c r="D68" s="1103"/>
      <c r="E68" s="1103"/>
      <c r="F68" s="1103"/>
      <c r="G68" s="1103"/>
      <c r="H68" s="1103"/>
      <c r="I68" s="1103"/>
      <c r="J68" s="1103"/>
      <c r="K68" s="1103"/>
      <c r="L68" s="1103"/>
      <c r="M68" s="1103"/>
      <c r="N68" s="1103"/>
      <c r="O68" s="1103"/>
      <c r="P68" s="1104"/>
      <c r="Q68" s="869">
        <v>1964</v>
      </c>
      <c r="R68" s="866"/>
      <c r="S68" s="866"/>
      <c r="T68" s="866"/>
      <c r="U68" s="866"/>
      <c r="V68" s="866">
        <v>1938</v>
      </c>
      <c r="W68" s="866"/>
      <c r="X68" s="866"/>
      <c r="Y68" s="866"/>
      <c r="Z68" s="866"/>
      <c r="AA68" s="866">
        <v>26</v>
      </c>
      <c r="AB68" s="866"/>
      <c r="AC68" s="866"/>
      <c r="AD68" s="866"/>
      <c r="AE68" s="866"/>
      <c r="AF68" s="866">
        <v>26</v>
      </c>
      <c r="AG68" s="866"/>
      <c r="AH68" s="866"/>
      <c r="AI68" s="866"/>
      <c r="AJ68" s="866"/>
      <c r="AK68" s="866">
        <v>296</v>
      </c>
      <c r="AL68" s="866"/>
      <c r="AM68" s="866"/>
      <c r="AN68" s="866"/>
      <c r="AO68" s="866"/>
      <c r="AP68" s="866">
        <v>302</v>
      </c>
      <c r="AQ68" s="866"/>
      <c r="AR68" s="866"/>
      <c r="AS68" s="866"/>
      <c r="AT68" s="866"/>
      <c r="AU68" s="866">
        <v>18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4" t="s">
        <v>555</v>
      </c>
      <c r="C69" s="875"/>
      <c r="D69" s="875"/>
      <c r="E69" s="875"/>
      <c r="F69" s="875"/>
      <c r="G69" s="875"/>
      <c r="H69" s="875"/>
      <c r="I69" s="875"/>
      <c r="J69" s="875"/>
      <c r="K69" s="875"/>
      <c r="L69" s="875"/>
      <c r="M69" s="875"/>
      <c r="N69" s="875"/>
      <c r="O69" s="875"/>
      <c r="P69" s="876"/>
      <c r="Q69" s="870">
        <v>41</v>
      </c>
      <c r="R69" s="830"/>
      <c r="S69" s="830"/>
      <c r="T69" s="830"/>
      <c r="U69" s="830"/>
      <c r="V69" s="830">
        <v>40</v>
      </c>
      <c r="W69" s="830"/>
      <c r="X69" s="830"/>
      <c r="Y69" s="830"/>
      <c r="Z69" s="830"/>
      <c r="AA69" s="830">
        <v>1</v>
      </c>
      <c r="AB69" s="830"/>
      <c r="AC69" s="830"/>
      <c r="AD69" s="830"/>
      <c r="AE69" s="830"/>
      <c r="AF69" s="830">
        <v>1</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4" t="s">
        <v>556</v>
      </c>
      <c r="C70" s="875"/>
      <c r="D70" s="875"/>
      <c r="E70" s="875"/>
      <c r="F70" s="875"/>
      <c r="G70" s="875"/>
      <c r="H70" s="875"/>
      <c r="I70" s="875"/>
      <c r="J70" s="875"/>
      <c r="K70" s="875"/>
      <c r="L70" s="875"/>
      <c r="M70" s="875"/>
      <c r="N70" s="875"/>
      <c r="O70" s="875"/>
      <c r="P70" s="876"/>
      <c r="Q70" s="870">
        <v>0</v>
      </c>
      <c r="R70" s="830"/>
      <c r="S70" s="830"/>
      <c r="T70" s="830"/>
      <c r="U70" s="830"/>
      <c r="V70" s="830">
        <v>0</v>
      </c>
      <c r="W70" s="830"/>
      <c r="X70" s="830"/>
      <c r="Y70" s="830"/>
      <c r="Z70" s="830"/>
      <c r="AA70" s="830">
        <v>0</v>
      </c>
      <c r="AB70" s="830"/>
      <c r="AC70" s="830"/>
      <c r="AD70" s="830"/>
      <c r="AE70" s="830"/>
      <c r="AF70" s="830">
        <v>0</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4" t="s">
        <v>557</v>
      </c>
      <c r="C71" s="875"/>
      <c r="D71" s="875"/>
      <c r="E71" s="875"/>
      <c r="F71" s="875"/>
      <c r="G71" s="875"/>
      <c r="H71" s="875"/>
      <c r="I71" s="875"/>
      <c r="J71" s="875"/>
      <c r="K71" s="875"/>
      <c r="L71" s="875"/>
      <c r="M71" s="875"/>
      <c r="N71" s="875"/>
      <c r="O71" s="875"/>
      <c r="P71" s="876"/>
      <c r="Q71" s="870">
        <v>204</v>
      </c>
      <c r="R71" s="830"/>
      <c r="S71" s="830"/>
      <c r="T71" s="830"/>
      <c r="U71" s="830"/>
      <c r="V71" s="830">
        <v>201</v>
      </c>
      <c r="W71" s="830"/>
      <c r="X71" s="830"/>
      <c r="Y71" s="830"/>
      <c r="Z71" s="830"/>
      <c r="AA71" s="830">
        <v>3</v>
      </c>
      <c r="AB71" s="830"/>
      <c r="AC71" s="830"/>
      <c r="AD71" s="830"/>
      <c r="AE71" s="830"/>
      <c r="AF71" s="830">
        <v>3</v>
      </c>
      <c r="AG71" s="830"/>
      <c r="AH71" s="830"/>
      <c r="AI71" s="830"/>
      <c r="AJ71" s="830"/>
      <c r="AK71" s="830">
        <v>32</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4" t="s">
        <v>558</v>
      </c>
      <c r="C72" s="875"/>
      <c r="D72" s="875"/>
      <c r="E72" s="875"/>
      <c r="F72" s="875"/>
      <c r="G72" s="875"/>
      <c r="H72" s="875"/>
      <c r="I72" s="875"/>
      <c r="J72" s="875"/>
      <c r="K72" s="875"/>
      <c r="L72" s="875"/>
      <c r="M72" s="875"/>
      <c r="N72" s="875"/>
      <c r="O72" s="875"/>
      <c r="P72" s="876"/>
      <c r="Q72" s="870">
        <v>609</v>
      </c>
      <c r="R72" s="830"/>
      <c r="S72" s="830"/>
      <c r="T72" s="830"/>
      <c r="U72" s="830"/>
      <c r="V72" s="830">
        <v>544</v>
      </c>
      <c r="W72" s="830"/>
      <c r="X72" s="830"/>
      <c r="Y72" s="830"/>
      <c r="Z72" s="830"/>
      <c r="AA72" s="830">
        <v>65</v>
      </c>
      <c r="AB72" s="830"/>
      <c r="AC72" s="830"/>
      <c r="AD72" s="830"/>
      <c r="AE72" s="830"/>
      <c r="AF72" s="830">
        <v>65</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4" t="s">
        <v>559</v>
      </c>
      <c r="C73" s="875"/>
      <c r="D73" s="875"/>
      <c r="E73" s="875"/>
      <c r="F73" s="875"/>
      <c r="G73" s="875"/>
      <c r="H73" s="875"/>
      <c r="I73" s="875"/>
      <c r="J73" s="875"/>
      <c r="K73" s="875"/>
      <c r="L73" s="875"/>
      <c r="M73" s="875"/>
      <c r="N73" s="875"/>
      <c r="O73" s="875"/>
      <c r="P73" s="876"/>
      <c r="Q73" s="870">
        <v>114090</v>
      </c>
      <c r="R73" s="830"/>
      <c r="S73" s="830"/>
      <c r="T73" s="830"/>
      <c r="U73" s="830"/>
      <c r="V73" s="830">
        <v>112795</v>
      </c>
      <c r="W73" s="830"/>
      <c r="X73" s="830"/>
      <c r="Y73" s="830"/>
      <c r="Z73" s="830"/>
      <c r="AA73" s="830">
        <v>1295</v>
      </c>
      <c r="AB73" s="830"/>
      <c r="AC73" s="830"/>
      <c r="AD73" s="830"/>
      <c r="AE73" s="830"/>
      <c r="AF73" s="830">
        <v>1295</v>
      </c>
      <c r="AG73" s="830"/>
      <c r="AH73" s="830"/>
      <c r="AI73" s="830"/>
      <c r="AJ73" s="830"/>
      <c r="AK73" s="830">
        <v>350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4" t="s">
        <v>560</v>
      </c>
      <c r="C74" s="875"/>
      <c r="D74" s="875"/>
      <c r="E74" s="875"/>
      <c r="F74" s="875"/>
      <c r="G74" s="875"/>
      <c r="H74" s="875"/>
      <c r="I74" s="875"/>
      <c r="J74" s="875"/>
      <c r="K74" s="875"/>
      <c r="L74" s="875"/>
      <c r="M74" s="875"/>
      <c r="N74" s="875"/>
      <c r="O74" s="875"/>
      <c r="P74" s="876"/>
      <c r="Q74" s="870">
        <v>4382</v>
      </c>
      <c r="R74" s="830"/>
      <c r="S74" s="830"/>
      <c r="T74" s="830"/>
      <c r="U74" s="830"/>
      <c r="V74" s="830">
        <v>4137</v>
      </c>
      <c r="W74" s="830"/>
      <c r="X74" s="830"/>
      <c r="Y74" s="830"/>
      <c r="Z74" s="830"/>
      <c r="AA74" s="830">
        <v>245</v>
      </c>
      <c r="AB74" s="830"/>
      <c r="AC74" s="830"/>
      <c r="AD74" s="830"/>
      <c r="AE74" s="830"/>
      <c r="AF74" s="830">
        <v>245</v>
      </c>
      <c r="AG74" s="830"/>
      <c r="AH74" s="830"/>
      <c r="AI74" s="830"/>
      <c r="AJ74" s="830"/>
      <c r="AK74" s="830">
        <v>65</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4" t="s">
        <v>561</v>
      </c>
      <c r="C75" s="875"/>
      <c r="D75" s="875"/>
      <c r="E75" s="875"/>
      <c r="F75" s="875"/>
      <c r="G75" s="875"/>
      <c r="H75" s="875"/>
      <c r="I75" s="875"/>
      <c r="J75" s="875"/>
      <c r="K75" s="875"/>
      <c r="L75" s="875"/>
      <c r="M75" s="875"/>
      <c r="N75" s="875"/>
      <c r="O75" s="875"/>
      <c r="P75" s="876"/>
      <c r="Q75" s="871">
        <v>789</v>
      </c>
      <c r="R75" s="872"/>
      <c r="S75" s="872"/>
      <c r="T75" s="872"/>
      <c r="U75" s="834"/>
      <c r="V75" s="873">
        <v>784</v>
      </c>
      <c r="W75" s="872"/>
      <c r="X75" s="872"/>
      <c r="Y75" s="872"/>
      <c r="Z75" s="834"/>
      <c r="AA75" s="873">
        <v>5</v>
      </c>
      <c r="AB75" s="872"/>
      <c r="AC75" s="872"/>
      <c r="AD75" s="872"/>
      <c r="AE75" s="834"/>
      <c r="AF75" s="873">
        <v>5</v>
      </c>
      <c r="AG75" s="872"/>
      <c r="AH75" s="872"/>
      <c r="AI75" s="872"/>
      <c r="AJ75" s="834"/>
      <c r="AK75" s="873">
        <v>9</v>
      </c>
      <c r="AL75" s="872"/>
      <c r="AM75" s="872"/>
      <c r="AN75" s="872"/>
      <c r="AO75" s="834"/>
      <c r="AP75" s="873">
        <v>0</v>
      </c>
      <c r="AQ75" s="872"/>
      <c r="AR75" s="872"/>
      <c r="AS75" s="872"/>
      <c r="AT75" s="834"/>
      <c r="AU75" s="873">
        <v>0</v>
      </c>
      <c r="AV75" s="872"/>
      <c r="AW75" s="872"/>
      <c r="AX75" s="872"/>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4" t="s">
        <v>562</v>
      </c>
      <c r="C76" s="875"/>
      <c r="D76" s="875"/>
      <c r="E76" s="875"/>
      <c r="F76" s="875"/>
      <c r="G76" s="875"/>
      <c r="H76" s="875"/>
      <c r="I76" s="875"/>
      <c r="J76" s="875"/>
      <c r="K76" s="875"/>
      <c r="L76" s="875"/>
      <c r="M76" s="875"/>
      <c r="N76" s="875"/>
      <c r="O76" s="875"/>
      <c r="P76" s="876"/>
      <c r="Q76" s="871">
        <v>465</v>
      </c>
      <c r="R76" s="872"/>
      <c r="S76" s="872"/>
      <c r="T76" s="872"/>
      <c r="U76" s="834"/>
      <c r="V76" s="873">
        <v>432</v>
      </c>
      <c r="W76" s="872"/>
      <c r="X76" s="872"/>
      <c r="Y76" s="872"/>
      <c r="Z76" s="834"/>
      <c r="AA76" s="873">
        <v>33</v>
      </c>
      <c r="AB76" s="872"/>
      <c r="AC76" s="872"/>
      <c r="AD76" s="872"/>
      <c r="AE76" s="834"/>
      <c r="AF76" s="873">
        <v>33</v>
      </c>
      <c r="AG76" s="872"/>
      <c r="AH76" s="872"/>
      <c r="AI76" s="872"/>
      <c r="AJ76" s="834"/>
      <c r="AK76" s="873">
        <v>0</v>
      </c>
      <c r="AL76" s="872"/>
      <c r="AM76" s="872"/>
      <c r="AN76" s="872"/>
      <c r="AO76" s="834"/>
      <c r="AP76" s="873">
        <v>3111</v>
      </c>
      <c r="AQ76" s="872"/>
      <c r="AR76" s="872"/>
      <c r="AS76" s="872"/>
      <c r="AT76" s="834"/>
      <c r="AU76" s="873">
        <v>0</v>
      </c>
      <c r="AV76" s="872"/>
      <c r="AW76" s="872"/>
      <c r="AX76" s="872"/>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4" t="s">
        <v>563</v>
      </c>
      <c r="C77" s="875"/>
      <c r="D77" s="875"/>
      <c r="E77" s="875"/>
      <c r="F77" s="875"/>
      <c r="G77" s="875"/>
      <c r="H77" s="875"/>
      <c r="I77" s="875"/>
      <c r="J77" s="875"/>
      <c r="K77" s="875"/>
      <c r="L77" s="875"/>
      <c r="M77" s="875"/>
      <c r="N77" s="875"/>
      <c r="O77" s="875"/>
      <c r="P77" s="876"/>
      <c r="Q77" s="871">
        <v>7</v>
      </c>
      <c r="R77" s="872"/>
      <c r="S77" s="872"/>
      <c r="T77" s="872"/>
      <c r="U77" s="834"/>
      <c r="V77" s="873">
        <v>5</v>
      </c>
      <c r="W77" s="872"/>
      <c r="X77" s="872"/>
      <c r="Y77" s="872"/>
      <c r="Z77" s="834"/>
      <c r="AA77" s="873">
        <v>2</v>
      </c>
      <c r="AB77" s="872"/>
      <c r="AC77" s="872"/>
      <c r="AD77" s="872"/>
      <c r="AE77" s="834"/>
      <c r="AF77" s="873">
        <v>2</v>
      </c>
      <c r="AG77" s="872"/>
      <c r="AH77" s="872"/>
      <c r="AI77" s="872"/>
      <c r="AJ77" s="834"/>
      <c r="AK77" s="873">
        <v>0</v>
      </c>
      <c r="AL77" s="872"/>
      <c r="AM77" s="872"/>
      <c r="AN77" s="872"/>
      <c r="AO77" s="834"/>
      <c r="AP77" s="873">
        <v>0</v>
      </c>
      <c r="AQ77" s="872"/>
      <c r="AR77" s="872"/>
      <c r="AS77" s="872"/>
      <c r="AT77" s="834"/>
      <c r="AU77" s="873">
        <v>0</v>
      </c>
      <c r="AV77" s="872"/>
      <c r="AW77" s="872"/>
      <c r="AX77" s="872"/>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4" t="s">
        <v>564</v>
      </c>
      <c r="C78" s="875"/>
      <c r="D78" s="875"/>
      <c r="E78" s="875"/>
      <c r="F78" s="875"/>
      <c r="G78" s="875"/>
      <c r="H78" s="875"/>
      <c r="I78" s="875"/>
      <c r="J78" s="875"/>
      <c r="K78" s="875"/>
      <c r="L78" s="875"/>
      <c r="M78" s="875"/>
      <c r="N78" s="875"/>
      <c r="O78" s="875"/>
      <c r="P78" s="876"/>
      <c r="Q78" s="870">
        <v>52</v>
      </c>
      <c r="R78" s="830"/>
      <c r="S78" s="830"/>
      <c r="T78" s="830"/>
      <c r="U78" s="830"/>
      <c r="V78" s="830">
        <v>51</v>
      </c>
      <c r="W78" s="830"/>
      <c r="X78" s="830"/>
      <c r="Y78" s="830"/>
      <c r="Z78" s="830"/>
      <c r="AA78" s="830">
        <v>1</v>
      </c>
      <c r="AB78" s="830"/>
      <c r="AC78" s="830"/>
      <c r="AD78" s="830"/>
      <c r="AE78" s="830"/>
      <c r="AF78" s="830">
        <v>1</v>
      </c>
      <c r="AG78" s="830"/>
      <c r="AH78" s="830"/>
      <c r="AI78" s="830"/>
      <c r="AJ78" s="830"/>
      <c r="AK78" s="830">
        <v>0</v>
      </c>
      <c r="AL78" s="830"/>
      <c r="AM78" s="830"/>
      <c r="AN78" s="830"/>
      <c r="AO78" s="830"/>
      <c r="AP78" s="830">
        <v>0</v>
      </c>
      <c r="AQ78" s="830"/>
      <c r="AR78" s="830"/>
      <c r="AS78" s="830"/>
      <c r="AT78" s="830"/>
      <c r="AU78" s="830">
        <v>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4" t="s">
        <v>565</v>
      </c>
      <c r="C79" s="875"/>
      <c r="D79" s="875"/>
      <c r="E79" s="875"/>
      <c r="F79" s="875"/>
      <c r="G79" s="875"/>
      <c r="H79" s="875"/>
      <c r="I79" s="875"/>
      <c r="J79" s="875"/>
      <c r="K79" s="875"/>
      <c r="L79" s="875"/>
      <c r="M79" s="875"/>
      <c r="N79" s="875"/>
      <c r="O79" s="875"/>
      <c r="P79" s="876"/>
      <c r="Q79" s="870">
        <v>491</v>
      </c>
      <c r="R79" s="830"/>
      <c r="S79" s="830"/>
      <c r="T79" s="830"/>
      <c r="U79" s="830"/>
      <c r="V79" s="830">
        <v>473</v>
      </c>
      <c r="W79" s="830"/>
      <c r="X79" s="830"/>
      <c r="Y79" s="830"/>
      <c r="Z79" s="830"/>
      <c r="AA79" s="830">
        <v>18</v>
      </c>
      <c r="AB79" s="830"/>
      <c r="AC79" s="830"/>
      <c r="AD79" s="830"/>
      <c r="AE79" s="830"/>
      <c r="AF79" s="830">
        <v>17</v>
      </c>
      <c r="AG79" s="830"/>
      <c r="AH79" s="830"/>
      <c r="AI79" s="830"/>
      <c r="AJ79" s="830"/>
      <c r="AK79" s="830">
        <v>0</v>
      </c>
      <c r="AL79" s="830"/>
      <c r="AM79" s="830"/>
      <c r="AN79" s="830"/>
      <c r="AO79" s="830"/>
      <c r="AP79" s="830">
        <v>302</v>
      </c>
      <c r="AQ79" s="830"/>
      <c r="AR79" s="830"/>
      <c r="AS79" s="830"/>
      <c r="AT79" s="830"/>
      <c r="AU79" s="830">
        <v>302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4" t="s">
        <v>566</v>
      </c>
      <c r="C80" s="875"/>
      <c r="D80" s="875"/>
      <c r="E80" s="875"/>
      <c r="F80" s="875"/>
      <c r="G80" s="875"/>
      <c r="H80" s="875"/>
      <c r="I80" s="875"/>
      <c r="J80" s="875"/>
      <c r="K80" s="875"/>
      <c r="L80" s="875"/>
      <c r="M80" s="875"/>
      <c r="N80" s="875"/>
      <c r="O80" s="875"/>
      <c r="P80" s="876"/>
      <c r="Q80" s="870">
        <v>593</v>
      </c>
      <c r="R80" s="830"/>
      <c r="S80" s="830"/>
      <c r="T80" s="830"/>
      <c r="U80" s="830"/>
      <c r="V80" s="830">
        <v>558</v>
      </c>
      <c r="W80" s="830"/>
      <c r="X80" s="830"/>
      <c r="Y80" s="830"/>
      <c r="Z80" s="830"/>
      <c r="AA80" s="830">
        <v>35</v>
      </c>
      <c r="AB80" s="830"/>
      <c r="AC80" s="830"/>
      <c r="AD80" s="830"/>
      <c r="AE80" s="830"/>
      <c r="AF80" s="830">
        <v>35</v>
      </c>
      <c r="AG80" s="830"/>
      <c r="AH80" s="830"/>
      <c r="AI80" s="830"/>
      <c r="AJ80" s="830"/>
      <c r="AK80" s="830">
        <v>0</v>
      </c>
      <c r="AL80" s="830"/>
      <c r="AM80" s="830"/>
      <c r="AN80" s="830"/>
      <c r="AO80" s="830"/>
      <c r="AP80" s="830">
        <v>0</v>
      </c>
      <c r="AQ80" s="830"/>
      <c r="AR80" s="830"/>
      <c r="AS80" s="830"/>
      <c r="AT80" s="830"/>
      <c r="AU80" s="830">
        <v>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4" t="s">
        <v>567</v>
      </c>
      <c r="C81" s="875"/>
      <c r="D81" s="875"/>
      <c r="E81" s="875"/>
      <c r="F81" s="875"/>
      <c r="G81" s="875"/>
      <c r="H81" s="875"/>
      <c r="I81" s="875"/>
      <c r="J81" s="875"/>
      <c r="K81" s="875"/>
      <c r="L81" s="875"/>
      <c r="M81" s="875"/>
      <c r="N81" s="875"/>
      <c r="O81" s="875"/>
      <c r="P81" s="876"/>
      <c r="Q81" s="870">
        <v>1274</v>
      </c>
      <c r="R81" s="830"/>
      <c r="S81" s="830"/>
      <c r="T81" s="830"/>
      <c r="U81" s="830"/>
      <c r="V81" s="830">
        <v>1706</v>
      </c>
      <c r="W81" s="830"/>
      <c r="X81" s="830"/>
      <c r="Y81" s="830"/>
      <c r="Z81" s="830"/>
      <c r="AA81" s="830">
        <v>-432</v>
      </c>
      <c r="AB81" s="830"/>
      <c r="AC81" s="830"/>
      <c r="AD81" s="830"/>
      <c r="AE81" s="830"/>
      <c r="AF81" s="830">
        <v>65</v>
      </c>
      <c r="AG81" s="830"/>
      <c r="AH81" s="830"/>
      <c r="AI81" s="830"/>
      <c r="AJ81" s="830"/>
      <c r="AK81" s="830">
        <v>0</v>
      </c>
      <c r="AL81" s="830"/>
      <c r="AM81" s="830"/>
      <c r="AN81" s="830"/>
      <c r="AO81" s="830"/>
      <c r="AP81" s="830">
        <v>356</v>
      </c>
      <c r="AQ81" s="830"/>
      <c r="AR81" s="830"/>
      <c r="AS81" s="830"/>
      <c r="AT81" s="830"/>
      <c r="AU81" s="830">
        <v>0</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1793</v>
      </c>
      <c r="AG88" s="844"/>
      <c r="AH88" s="844"/>
      <c r="AI88" s="844"/>
      <c r="AJ88" s="844"/>
      <c r="AK88" s="841"/>
      <c r="AL88" s="841"/>
      <c r="AM88" s="841"/>
      <c r="AN88" s="841"/>
      <c r="AO88" s="841"/>
      <c r="AP88" s="844">
        <v>4071</v>
      </c>
      <c r="AQ88" s="844"/>
      <c r="AR88" s="844"/>
      <c r="AS88" s="844"/>
      <c r="AT88" s="844"/>
      <c r="AU88" s="844">
        <v>320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904"/>
      <c r="CI102" s="905"/>
      <c r="CJ102" s="905"/>
      <c r="CK102" s="905"/>
      <c r="CL102" s="906"/>
      <c r="CM102" s="904"/>
      <c r="CN102" s="905"/>
      <c r="CO102" s="905"/>
      <c r="CP102" s="905"/>
      <c r="CQ102" s="906"/>
      <c r="CR102" s="907">
        <v>30</v>
      </c>
      <c r="CS102" s="852"/>
      <c r="CT102" s="852"/>
      <c r="CU102" s="852"/>
      <c r="CV102" s="908"/>
      <c r="CW102" s="907">
        <v>77</v>
      </c>
      <c r="CX102" s="852"/>
      <c r="CY102" s="852"/>
      <c r="CZ102" s="852"/>
      <c r="DA102" s="908"/>
      <c r="DB102" s="907"/>
      <c r="DC102" s="852"/>
      <c r="DD102" s="852"/>
      <c r="DE102" s="852"/>
      <c r="DF102" s="908"/>
      <c r="DG102" s="907"/>
      <c r="DH102" s="852"/>
      <c r="DI102" s="852"/>
      <c r="DJ102" s="852"/>
      <c r="DK102" s="908"/>
      <c r="DL102" s="907"/>
      <c r="DM102" s="852"/>
      <c r="DN102" s="852"/>
      <c r="DO102" s="852"/>
      <c r="DP102" s="908"/>
      <c r="DQ102" s="907"/>
      <c r="DR102" s="852"/>
      <c r="DS102" s="852"/>
      <c r="DT102" s="852"/>
      <c r="DU102" s="908"/>
      <c r="DV102" s="789"/>
      <c r="DW102" s="790"/>
      <c r="DX102" s="790"/>
      <c r="DY102" s="790"/>
      <c r="DZ102" s="88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885" t="s">
        <v>404</v>
      </c>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c r="DO103" s="885"/>
      <c r="DP103" s="885"/>
      <c r="DQ103" s="885"/>
      <c r="DR103" s="885"/>
      <c r="DS103" s="885"/>
      <c r="DT103" s="885"/>
      <c r="DU103" s="885"/>
      <c r="DV103" s="885"/>
      <c r="DW103" s="885"/>
      <c r="DX103" s="885"/>
      <c r="DY103" s="885"/>
      <c r="DZ103" s="88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886" t="s">
        <v>405</v>
      </c>
      <c r="BR104" s="886"/>
      <c r="BS104" s="886"/>
      <c r="BT104" s="886"/>
      <c r="BU104" s="886"/>
      <c r="BV104" s="886"/>
      <c r="BW104" s="886"/>
      <c r="BX104" s="886"/>
      <c r="BY104" s="886"/>
      <c r="BZ104" s="886"/>
      <c r="CA104" s="886"/>
      <c r="CB104" s="886"/>
      <c r="CC104" s="886"/>
      <c r="CD104" s="886"/>
      <c r="CE104" s="886"/>
      <c r="CF104" s="886"/>
      <c r="CG104" s="886"/>
      <c r="CH104" s="886"/>
      <c r="CI104" s="886"/>
      <c r="CJ104" s="886"/>
      <c r="CK104" s="886"/>
      <c r="CL104" s="886"/>
      <c r="CM104" s="886"/>
      <c r="CN104" s="886"/>
      <c r="CO104" s="886"/>
      <c r="CP104" s="886"/>
      <c r="CQ104" s="886"/>
      <c r="CR104" s="886"/>
      <c r="CS104" s="886"/>
      <c r="CT104" s="886"/>
      <c r="CU104" s="886"/>
      <c r="CV104" s="886"/>
      <c r="CW104" s="886"/>
      <c r="CX104" s="886"/>
      <c r="CY104" s="886"/>
      <c r="CZ104" s="886"/>
      <c r="DA104" s="886"/>
      <c r="DB104" s="886"/>
      <c r="DC104" s="886"/>
      <c r="DD104" s="886"/>
      <c r="DE104" s="886"/>
      <c r="DF104" s="886"/>
      <c r="DG104" s="886"/>
      <c r="DH104" s="886"/>
      <c r="DI104" s="886"/>
      <c r="DJ104" s="886"/>
      <c r="DK104" s="886"/>
      <c r="DL104" s="886"/>
      <c r="DM104" s="886"/>
      <c r="DN104" s="886"/>
      <c r="DO104" s="886"/>
      <c r="DP104" s="886"/>
      <c r="DQ104" s="886"/>
      <c r="DR104" s="886"/>
      <c r="DS104" s="886"/>
      <c r="DT104" s="886"/>
      <c r="DU104" s="886"/>
      <c r="DV104" s="886"/>
      <c r="DW104" s="886"/>
      <c r="DX104" s="886"/>
      <c r="DY104" s="886"/>
      <c r="DZ104" s="88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887" t="s">
        <v>408</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409</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230" customFormat="1" ht="26.25" customHeight="1" x14ac:dyDescent="0.2">
      <c r="A109" s="890" t="s">
        <v>410</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411</v>
      </c>
      <c r="AB109" s="891"/>
      <c r="AC109" s="891"/>
      <c r="AD109" s="891"/>
      <c r="AE109" s="892"/>
      <c r="AF109" s="893" t="s">
        <v>412</v>
      </c>
      <c r="AG109" s="891"/>
      <c r="AH109" s="891"/>
      <c r="AI109" s="891"/>
      <c r="AJ109" s="892"/>
      <c r="AK109" s="893" t="s">
        <v>294</v>
      </c>
      <c r="AL109" s="891"/>
      <c r="AM109" s="891"/>
      <c r="AN109" s="891"/>
      <c r="AO109" s="892"/>
      <c r="AP109" s="893" t="s">
        <v>413</v>
      </c>
      <c r="AQ109" s="891"/>
      <c r="AR109" s="891"/>
      <c r="AS109" s="891"/>
      <c r="AT109" s="894"/>
      <c r="AU109" s="890" t="s">
        <v>410</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411</v>
      </c>
      <c r="BR109" s="891"/>
      <c r="BS109" s="891"/>
      <c r="BT109" s="891"/>
      <c r="BU109" s="892"/>
      <c r="BV109" s="893" t="s">
        <v>412</v>
      </c>
      <c r="BW109" s="891"/>
      <c r="BX109" s="891"/>
      <c r="BY109" s="891"/>
      <c r="BZ109" s="892"/>
      <c r="CA109" s="893" t="s">
        <v>294</v>
      </c>
      <c r="CB109" s="891"/>
      <c r="CC109" s="891"/>
      <c r="CD109" s="891"/>
      <c r="CE109" s="892"/>
      <c r="CF109" s="932" t="s">
        <v>413</v>
      </c>
      <c r="CG109" s="932"/>
      <c r="CH109" s="932"/>
      <c r="CI109" s="932"/>
      <c r="CJ109" s="932"/>
      <c r="CK109" s="893" t="s">
        <v>414</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411</v>
      </c>
      <c r="DH109" s="891"/>
      <c r="DI109" s="891"/>
      <c r="DJ109" s="891"/>
      <c r="DK109" s="892"/>
      <c r="DL109" s="893" t="s">
        <v>412</v>
      </c>
      <c r="DM109" s="891"/>
      <c r="DN109" s="891"/>
      <c r="DO109" s="891"/>
      <c r="DP109" s="892"/>
      <c r="DQ109" s="893" t="s">
        <v>294</v>
      </c>
      <c r="DR109" s="891"/>
      <c r="DS109" s="891"/>
      <c r="DT109" s="891"/>
      <c r="DU109" s="892"/>
      <c r="DV109" s="893" t="s">
        <v>413</v>
      </c>
      <c r="DW109" s="891"/>
      <c r="DX109" s="891"/>
      <c r="DY109" s="891"/>
      <c r="DZ109" s="894"/>
    </row>
    <row r="110" spans="1:131" s="230" customFormat="1" ht="26.25" customHeight="1" x14ac:dyDescent="0.2">
      <c r="A110" s="916" t="s">
        <v>415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253348</v>
      </c>
      <c r="AB110" s="920"/>
      <c r="AC110" s="920"/>
      <c r="AD110" s="920"/>
      <c r="AE110" s="921"/>
      <c r="AF110" s="922">
        <v>263103</v>
      </c>
      <c r="AG110" s="920"/>
      <c r="AH110" s="920"/>
      <c r="AI110" s="920"/>
      <c r="AJ110" s="921"/>
      <c r="AK110" s="922">
        <v>289391</v>
      </c>
      <c r="AL110" s="920"/>
      <c r="AM110" s="920"/>
      <c r="AN110" s="920"/>
      <c r="AO110" s="921"/>
      <c r="AP110" s="923">
        <v>20.100000000000001</v>
      </c>
      <c r="AQ110" s="924"/>
      <c r="AR110" s="924"/>
      <c r="AS110" s="924"/>
      <c r="AT110" s="925"/>
      <c r="AU110" s="926" t="s">
        <v>69</v>
      </c>
      <c r="AV110" s="927"/>
      <c r="AW110" s="927"/>
      <c r="AX110" s="927"/>
      <c r="AY110" s="927"/>
      <c r="AZ110" s="940" t="s">
        <v>416</v>
      </c>
      <c r="BA110" s="917"/>
      <c r="BB110" s="917"/>
      <c r="BC110" s="917"/>
      <c r="BD110" s="917"/>
      <c r="BE110" s="917"/>
      <c r="BF110" s="917"/>
      <c r="BG110" s="917"/>
      <c r="BH110" s="917"/>
      <c r="BI110" s="917"/>
      <c r="BJ110" s="917"/>
      <c r="BK110" s="917"/>
      <c r="BL110" s="917"/>
      <c r="BM110" s="917"/>
      <c r="BN110" s="917"/>
      <c r="BO110" s="917"/>
      <c r="BP110" s="918"/>
      <c r="BQ110" s="941">
        <v>2260235</v>
      </c>
      <c r="BR110" s="942"/>
      <c r="BS110" s="942"/>
      <c r="BT110" s="942"/>
      <c r="BU110" s="942"/>
      <c r="BV110" s="942">
        <v>2333367</v>
      </c>
      <c r="BW110" s="942"/>
      <c r="BX110" s="942"/>
      <c r="BY110" s="942"/>
      <c r="BZ110" s="942"/>
      <c r="CA110" s="942">
        <v>2370412</v>
      </c>
      <c r="CB110" s="942"/>
      <c r="CC110" s="942"/>
      <c r="CD110" s="942"/>
      <c r="CE110" s="942"/>
      <c r="CF110" s="948">
        <v>164.8</v>
      </c>
      <c r="CG110" s="949"/>
      <c r="CH110" s="949"/>
      <c r="CI110" s="949"/>
      <c r="CJ110" s="949"/>
      <c r="CK110" s="950" t="s">
        <v>417</v>
      </c>
      <c r="CL110" s="951"/>
      <c r="CM110" s="940" t="s">
        <v>418</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41" t="s">
        <v>122</v>
      </c>
      <c r="DH110" s="942"/>
      <c r="DI110" s="942"/>
      <c r="DJ110" s="942"/>
      <c r="DK110" s="942"/>
      <c r="DL110" s="942" t="s">
        <v>122</v>
      </c>
      <c r="DM110" s="942"/>
      <c r="DN110" s="942"/>
      <c r="DO110" s="942"/>
      <c r="DP110" s="942"/>
      <c r="DQ110" s="942" t="s">
        <v>122</v>
      </c>
      <c r="DR110" s="942"/>
      <c r="DS110" s="942"/>
      <c r="DT110" s="942"/>
      <c r="DU110" s="942"/>
      <c r="DV110" s="943" t="s">
        <v>122</v>
      </c>
      <c r="DW110" s="943"/>
      <c r="DX110" s="943"/>
      <c r="DY110" s="943"/>
      <c r="DZ110" s="944"/>
    </row>
    <row r="111" spans="1:131" s="230" customFormat="1" ht="26.25" customHeight="1" x14ac:dyDescent="0.2">
      <c r="A111" s="945" t="s">
        <v>419</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09" t="s">
        <v>122</v>
      </c>
      <c r="AB111" s="910"/>
      <c r="AC111" s="910"/>
      <c r="AD111" s="910"/>
      <c r="AE111" s="911"/>
      <c r="AF111" s="912" t="s">
        <v>122</v>
      </c>
      <c r="AG111" s="910"/>
      <c r="AH111" s="910"/>
      <c r="AI111" s="910"/>
      <c r="AJ111" s="911"/>
      <c r="AK111" s="912" t="s">
        <v>122</v>
      </c>
      <c r="AL111" s="910"/>
      <c r="AM111" s="910"/>
      <c r="AN111" s="910"/>
      <c r="AO111" s="911"/>
      <c r="AP111" s="913" t="s">
        <v>122</v>
      </c>
      <c r="AQ111" s="914"/>
      <c r="AR111" s="914"/>
      <c r="AS111" s="914"/>
      <c r="AT111" s="915"/>
      <c r="AU111" s="928"/>
      <c r="AV111" s="929"/>
      <c r="AW111" s="929"/>
      <c r="AX111" s="929"/>
      <c r="AY111" s="929"/>
      <c r="AZ111" s="897" t="s">
        <v>420</v>
      </c>
      <c r="BA111" s="898"/>
      <c r="BB111" s="898"/>
      <c r="BC111" s="898"/>
      <c r="BD111" s="898"/>
      <c r="BE111" s="898"/>
      <c r="BF111" s="898"/>
      <c r="BG111" s="898"/>
      <c r="BH111" s="898"/>
      <c r="BI111" s="898"/>
      <c r="BJ111" s="898"/>
      <c r="BK111" s="898"/>
      <c r="BL111" s="898"/>
      <c r="BM111" s="898"/>
      <c r="BN111" s="898"/>
      <c r="BO111" s="898"/>
      <c r="BP111" s="899"/>
      <c r="BQ111" s="900" t="s">
        <v>122</v>
      </c>
      <c r="BR111" s="901"/>
      <c r="BS111" s="901"/>
      <c r="BT111" s="901"/>
      <c r="BU111" s="901"/>
      <c r="BV111" s="901" t="s">
        <v>122</v>
      </c>
      <c r="BW111" s="901"/>
      <c r="BX111" s="901"/>
      <c r="BY111" s="901"/>
      <c r="BZ111" s="901"/>
      <c r="CA111" s="901" t="s">
        <v>122</v>
      </c>
      <c r="CB111" s="901"/>
      <c r="CC111" s="901"/>
      <c r="CD111" s="901"/>
      <c r="CE111" s="901"/>
      <c r="CF111" s="895" t="s">
        <v>122</v>
      </c>
      <c r="CG111" s="896"/>
      <c r="CH111" s="896"/>
      <c r="CI111" s="896"/>
      <c r="CJ111" s="896"/>
      <c r="CK111" s="952"/>
      <c r="CL111" s="953"/>
      <c r="CM111" s="897" t="s">
        <v>421</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122</v>
      </c>
      <c r="DH111" s="901"/>
      <c r="DI111" s="901"/>
      <c r="DJ111" s="901"/>
      <c r="DK111" s="901"/>
      <c r="DL111" s="901" t="s">
        <v>122</v>
      </c>
      <c r="DM111" s="901"/>
      <c r="DN111" s="901"/>
      <c r="DO111" s="901"/>
      <c r="DP111" s="901"/>
      <c r="DQ111" s="901" t="s">
        <v>122</v>
      </c>
      <c r="DR111" s="901"/>
      <c r="DS111" s="901"/>
      <c r="DT111" s="901"/>
      <c r="DU111" s="901"/>
      <c r="DV111" s="902" t="s">
        <v>122</v>
      </c>
      <c r="DW111" s="902"/>
      <c r="DX111" s="902"/>
      <c r="DY111" s="902"/>
      <c r="DZ111" s="903"/>
    </row>
    <row r="112" spans="1:131" s="230" customFormat="1" ht="26.25" customHeight="1" x14ac:dyDescent="0.2">
      <c r="A112" s="1107" t="s">
        <v>422</v>
      </c>
      <c r="B112" s="1108"/>
      <c r="C112" s="898" t="s">
        <v>423</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9" t="s">
        <v>122</v>
      </c>
      <c r="AB112" s="934"/>
      <c r="AC112" s="934"/>
      <c r="AD112" s="934"/>
      <c r="AE112" s="935"/>
      <c r="AF112" s="933" t="s">
        <v>122</v>
      </c>
      <c r="AG112" s="934"/>
      <c r="AH112" s="934"/>
      <c r="AI112" s="934"/>
      <c r="AJ112" s="935"/>
      <c r="AK112" s="933" t="s">
        <v>122</v>
      </c>
      <c r="AL112" s="934"/>
      <c r="AM112" s="934"/>
      <c r="AN112" s="934"/>
      <c r="AO112" s="935"/>
      <c r="AP112" s="936" t="s">
        <v>122</v>
      </c>
      <c r="AQ112" s="937"/>
      <c r="AR112" s="937"/>
      <c r="AS112" s="937"/>
      <c r="AT112" s="938"/>
      <c r="AU112" s="928"/>
      <c r="AV112" s="929"/>
      <c r="AW112" s="929"/>
      <c r="AX112" s="929"/>
      <c r="AY112" s="929"/>
      <c r="AZ112" s="897" t="s">
        <v>424</v>
      </c>
      <c r="BA112" s="898"/>
      <c r="BB112" s="898"/>
      <c r="BC112" s="898"/>
      <c r="BD112" s="898"/>
      <c r="BE112" s="898"/>
      <c r="BF112" s="898"/>
      <c r="BG112" s="898"/>
      <c r="BH112" s="898"/>
      <c r="BI112" s="898"/>
      <c r="BJ112" s="898"/>
      <c r="BK112" s="898"/>
      <c r="BL112" s="898"/>
      <c r="BM112" s="898"/>
      <c r="BN112" s="898"/>
      <c r="BO112" s="898"/>
      <c r="BP112" s="899"/>
      <c r="BQ112" s="900">
        <v>200228</v>
      </c>
      <c r="BR112" s="901"/>
      <c r="BS112" s="901"/>
      <c r="BT112" s="901"/>
      <c r="BU112" s="901"/>
      <c r="BV112" s="901" t="s">
        <v>122</v>
      </c>
      <c r="BW112" s="901"/>
      <c r="BX112" s="901"/>
      <c r="BY112" s="901"/>
      <c r="BZ112" s="901"/>
      <c r="CA112" s="901" t="s">
        <v>122</v>
      </c>
      <c r="CB112" s="901"/>
      <c r="CC112" s="901"/>
      <c r="CD112" s="901"/>
      <c r="CE112" s="901"/>
      <c r="CF112" s="895" t="s">
        <v>122</v>
      </c>
      <c r="CG112" s="896"/>
      <c r="CH112" s="896"/>
      <c r="CI112" s="896"/>
      <c r="CJ112" s="896"/>
      <c r="CK112" s="952"/>
      <c r="CL112" s="953"/>
      <c r="CM112" s="897" t="s">
        <v>425</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122</v>
      </c>
      <c r="DH112" s="901"/>
      <c r="DI112" s="901"/>
      <c r="DJ112" s="901"/>
      <c r="DK112" s="901"/>
      <c r="DL112" s="901" t="s">
        <v>122</v>
      </c>
      <c r="DM112" s="901"/>
      <c r="DN112" s="901"/>
      <c r="DO112" s="901"/>
      <c r="DP112" s="901"/>
      <c r="DQ112" s="901" t="s">
        <v>122</v>
      </c>
      <c r="DR112" s="901"/>
      <c r="DS112" s="901"/>
      <c r="DT112" s="901"/>
      <c r="DU112" s="901"/>
      <c r="DV112" s="902" t="s">
        <v>122</v>
      </c>
      <c r="DW112" s="902"/>
      <c r="DX112" s="902"/>
      <c r="DY112" s="902"/>
      <c r="DZ112" s="903"/>
    </row>
    <row r="113" spans="1:130" s="230" customFormat="1" ht="26.25" customHeight="1" x14ac:dyDescent="0.2">
      <c r="A113" s="1109"/>
      <c r="B113" s="1110"/>
      <c r="C113" s="898" t="s">
        <v>426</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09">
        <v>26343</v>
      </c>
      <c r="AB113" s="910"/>
      <c r="AC113" s="910"/>
      <c r="AD113" s="910"/>
      <c r="AE113" s="911"/>
      <c r="AF113" s="912">
        <v>285</v>
      </c>
      <c r="AG113" s="910"/>
      <c r="AH113" s="910"/>
      <c r="AI113" s="910"/>
      <c r="AJ113" s="911"/>
      <c r="AK113" s="912" t="s">
        <v>122</v>
      </c>
      <c r="AL113" s="910"/>
      <c r="AM113" s="910"/>
      <c r="AN113" s="910"/>
      <c r="AO113" s="911"/>
      <c r="AP113" s="913" t="s">
        <v>122</v>
      </c>
      <c r="AQ113" s="914"/>
      <c r="AR113" s="914"/>
      <c r="AS113" s="914"/>
      <c r="AT113" s="915"/>
      <c r="AU113" s="928"/>
      <c r="AV113" s="929"/>
      <c r="AW113" s="929"/>
      <c r="AX113" s="929"/>
      <c r="AY113" s="929"/>
      <c r="AZ113" s="897" t="s">
        <v>427</v>
      </c>
      <c r="BA113" s="898"/>
      <c r="BB113" s="898"/>
      <c r="BC113" s="898"/>
      <c r="BD113" s="898"/>
      <c r="BE113" s="898"/>
      <c r="BF113" s="898"/>
      <c r="BG113" s="898"/>
      <c r="BH113" s="898"/>
      <c r="BI113" s="898"/>
      <c r="BJ113" s="898"/>
      <c r="BK113" s="898"/>
      <c r="BL113" s="898"/>
      <c r="BM113" s="898"/>
      <c r="BN113" s="898"/>
      <c r="BO113" s="898"/>
      <c r="BP113" s="899"/>
      <c r="BQ113" s="900">
        <v>94694</v>
      </c>
      <c r="BR113" s="901"/>
      <c r="BS113" s="901"/>
      <c r="BT113" s="901"/>
      <c r="BU113" s="901"/>
      <c r="BV113" s="901">
        <v>104545</v>
      </c>
      <c r="BW113" s="901"/>
      <c r="BX113" s="901"/>
      <c r="BY113" s="901"/>
      <c r="BZ113" s="901"/>
      <c r="CA113" s="901">
        <v>96784</v>
      </c>
      <c r="CB113" s="901"/>
      <c r="CC113" s="901"/>
      <c r="CD113" s="901"/>
      <c r="CE113" s="901"/>
      <c r="CF113" s="895">
        <v>6.7</v>
      </c>
      <c r="CG113" s="896"/>
      <c r="CH113" s="896"/>
      <c r="CI113" s="896"/>
      <c r="CJ113" s="896"/>
      <c r="CK113" s="952"/>
      <c r="CL113" s="953"/>
      <c r="CM113" s="897" t="s">
        <v>428</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9" t="s">
        <v>122</v>
      </c>
      <c r="DH113" s="934"/>
      <c r="DI113" s="934"/>
      <c r="DJ113" s="934"/>
      <c r="DK113" s="935"/>
      <c r="DL113" s="933" t="s">
        <v>122</v>
      </c>
      <c r="DM113" s="934"/>
      <c r="DN113" s="934"/>
      <c r="DO113" s="934"/>
      <c r="DP113" s="935"/>
      <c r="DQ113" s="933" t="s">
        <v>122</v>
      </c>
      <c r="DR113" s="934"/>
      <c r="DS113" s="934"/>
      <c r="DT113" s="934"/>
      <c r="DU113" s="935"/>
      <c r="DV113" s="936" t="s">
        <v>122</v>
      </c>
      <c r="DW113" s="937"/>
      <c r="DX113" s="937"/>
      <c r="DY113" s="937"/>
      <c r="DZ113" s="938"/>
    </row>
    <row r="114" spans="1:130" s="230" customFormat="1" ht="26.25" customHeight="1" x14ac:dyDescent="0.2">
      <c r="A114" s="1109"/>
      <c r="B114" s="1110"/>
      <c r="C114" s="898" t="s">
        <v>429</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9">
        <v>10042</v>
      </c>
      <c r="AB114" s="934"/>
      <c r="AC114" s="934"/>
      <c r="AD114" s="934"/>
      <c r="AE114" s="935"/>
      <c r="AF114" s="933">
        <v>10812</v>
      </c>
      <c r="AG114" s="934"/>
      <c r="AH114" s="934"/>
      <c r="AI114" s="934"/>
      <c r="AJ114" s="935"/>
      <c r="AK114" s="933">
        <v>9553</v>
      </c>
      <c r="AL114" s="934"/>
      <c r="AM114" s="934"/>
      <c r="AN114" s="934"/>
      <c r="AO114" s="935"/>
      <c r="AP114" s="936">
        <v>0.7</v>
      </c>
      <c r="AQ114" s="937"/>
      <c r="AR114" s="937"/>
      <c r="AS114" s="937"/>
      <c r="AT114" s="938"/>
      <c r="AU114" s="928"/>
      <c r="AV114" s="929"/>
      <c r="AW114" s="929"/>
      <c r="AX114" s="929"/>
      <c r="AY114" s="929"/>
      <c r="AZ114" s="897" t="s">
        <v>430</v>
      </c>
      <c r="BA114" s="898"/>
      <c r="BB114" s="898"/>
      <c r="BC114" s="898"/>
      <c r="BD114" s="898"/>
      <c r="BE114" s="898"/>
      <c r="BF114" s="898"/>
      <c r="BG114" s="898"/>
      <c r="BH114" s="898"/>
      <c r="BI114" s="898"/>
      <c r="BJ114" s="898"/>
      <c r="BK114" s="898"/>
      <c r="BL114" s="898"/>
      <c r="BM114" s="898"/>
      <c r="BN114" s="898"/>
      <c r="BO114" s="898"/>
      <c r="BP114" s="899"/>
      <c r="BQ114" s="900">
        <v>748074</v>
      </c>
      <c r="BR114" s="901"/>
      <c r="BS114" s="901"/>
      <c r="BT114" s="901"/>
      <c r="BU114" s="901"/>
      <c r="BV114" s="901">
        <v>756636</v>
      </c>
      <c r="BW114" s="901"/>
      <c r="BX114" s="901"/>
      <c r="BY114" s="901"/>
      <c r="BZ114" s="901"/>
      <c r="CA114" s="901">
        <v>742728</v>
      </c>
      <c r="CB114" s="901"/>
      <c r="CC114" s="901"/>
      <c r="CD114" s="901"/>
      <c r="CE114" s="901"/>
      <c r="CF114" s="895">
        <v>51.6</v>
      </c>
      <c r="CG114" s="896"/>
      <c r="CH114" s="896"/>
      <c r="CI114" s="896"/>
      <c r="CJ114" s="896"/>
      <c r="CK114" s="952"/>
      <c r="CL114" s="953"/>
      <c r="CM114" s="897" t="s">
        <v>431</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9" t="s">
        <v>122</v>
      </c>
      <c r="DH114" s="934"/>
      <c r="DI114" s="934"/>
      <c r="DJ114" s="934"/>
      <c r="DK114" s="935"/>
      <c r="DL114" s="933" t="s">
        <v>122</v>
      </c>
      <c r="DM114" s="934"/>
      <c r="DN114" s="934"/>
      <c r="DO114" s="934"/>
      <c r="DP114" s="935"/>
      <c r="DQ114" s="933" t="s">
        <v>122</v>
      </c>
      <c r="DR114" s="934"/>
      <c r="DS114" s="934"/>
      <c r="DT114" s="934"/>
      <c r="DU114" s="935"/>
      <c r="DV114" s="936" t="s">
        <v>122</v>
      </c>
      <c r="DW114" s="937"/>
      <c r="DX114" s="937"/>
      <c r="DY114" s="937"/>
      <c r="DZ114" s="938"/>
    </row>
    <row r="115" spans="1:130" s="230" customFormat="1" ht="26.25" customHeight="1" x14ac:dyDescent="0.2">
      <c r="A115" s="1109"/>
      <c r="B115" s="1110"/>
      <c r="C115" s="898" t="s">
        <v>432</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09" t="s">
        <v>122</v>
      </c>
      <c r="AB115" s="910"/>
      <c r="AC115" s="910"/>
      <c r="AD115" s="910"/>
      <c r="AE115" s="911"/>
      <c r="AF115" s="912" t="s">
        <v>122</v>
      </c>
      <c r="AG115" s="910"/>
      <c r="AH115" s="910"/>
      <c r="AI115" s="910"/>
      <c r="AJ115" s="911"/>
      <c r="AK115" s="912" t="s">
        <v>122</v>
      </c>
      <c r="AL115" s="910"/>
      <c r="AM115" s="910"/>
      <c r="AN115" s="910"/>
      <c r="AO115" s="911"/>
      <c r="AP115" s="913" t="s">
        <v>122</v>
      </c>
      <c r="AQ115" s="914"/>
      <c r="AR115" s="914"/>
      <c r="AS115" s="914"/>
      <c r="AT115" s="915"/>
      <c r="AU115" s="928"/>
      <c r="AV115" s="929"/>
      <c r="AW115" s="929"/>
      <c r="AX115" s="929"/>
      <c r="AY115" s="929"/>
      <c r="AZ115" s="897" t="s">
        <v>433</v>
      </c>
      <c r="BA115" s="898"/>
      <c r="BB115" s="898"/>
      <c r="BC115" s="898"/>
      <c r="BD115" s="898"/>
      <c r="BE115" s="898"/>
      <c r="BF115" s="898"/>
      <c r="BG115" s="898"/>
      <c r="BH115" s="898"/>
      <c r="BI115" s="898"/>
      <c r="BJ115" s="898"/>
      <c r="BK115" s="898"/>
      <c r="BL115" s="898"/>
      <c r="BM115" s="898"/>
      <c r="BN115" s="898"/>
      <c r="BO115" s="898"/>
      <c r="BP115" s="899"/>
      <c r="BQ115" s="900" t="s">
        <v>122</v>
      </c>
      <c r="BR115" s="901"/>
      <c r="BS115" s="901"/>
      <c r="BT115" s="901"/>
      <c r="BU115" s="901"/>
      <c r="BV115" s="901" t="s">
        <v>122</v>
      </c>
      <c r="BW115" s="901"/>
      <c r="BX115" s="901"/>
      <c r="BY115" s="901"/>
      <c r="BZ115" s="901"/>
      <c r="CA115" s="901" t="s">
        <v>122</v>
      </c>
      <c r="CB115" s="901"/>
      <c r="CC115" s="901"/>
      <c r="CD115" s="901"/>
      <c r="CE115" s="901"/>
      <c r="CF115" s="895" t="s">
        <v>122</v>
      </c>
      <c r="CG115" s="896"/>
      <c r="CH115" s="896"/>
      <c r="CI115" s="896"/>
      <c r="CJ115" s="896"/>
      <c r="CK115" s="952"/>
      <c r="CL115" s="953"/>
      <c r="CM115" s="897" t="s">
        <v>434</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9" t="s">
        <v>122</v>
      </c>
      <c r="DH115" s="934"/>
      <c r="DI115" s="934"/>
      <c r="DJ115" s="934"/>
      <c r="DK115" s="935"/>
      <c r="DL115" s="933" t="s">
        <v>122</v>
      </c>
      <c r="DM115" s="934"/>
      <c r="DN115" s="934"/>
      <c r="DO115" s="934"/>
      <c r="DP115" s="935"/>
      <c r="DQ115" s="933" t="s">
        <v>122</v>
      </c>
      <c r="DR115" s="934"/>
      <c r="DS115" s="934"/>
      <c r="DT115" s="934"/>
      <c r="DU115" s="935"/>
      <c r="DV115" s="936" t="s">
        <v>122</v>
      </c>
      <c r="DW115" s="937"/>
      <c r="DX115" s="937"/>
      <c r="DY115" s="937"/>
      <c r="DZ115" s="938"/>
    </row>
    <row r="116" spans="1:130" s="230" customFormat="1" ht="26.25" customHeight="1" x14ac:dyDescent="0.2">
      <c r="A116" s="1111"/>
      <c r="B116" s="1112"/>
      <c r="C116" s="963" t="s">
        <v>435</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39" t="s">
        <v>122</v>
      </c>
      <c r="AB116" s="934"/>
      <c r="AC116" s="934"/>
      <c r="AD116" s="934"/>
      <c r="AE116" s="935"/>
      <c r="AF116" s="933" t="s">
        <v>122</v>
      </c>
      <c r="AG116" s="934"/>
      <c r="AH116" s="934"/>
      <c r="AI116" s="934"/>
      <c r="AJ116" s="935"/>
      <c r="AK116" s="933" t="s">
        <v>122</v>
      </c>
      <c r="AL116" s="934"/>
      <c r="AM116" s="934"/>
      <c r="AN116" s="934"/>
      <c r="AO116" s="935"/>
      <c r="AP116" s="936" t="s">
        <v>122</v>
      </c>
      <c r="AQ116" s="937"/>
      <c r="AR116" s="937"/>
      <c r="AS116" s="937"/>
      <c r="AT116" s="938"/>
      <c r="AU116" s="928"/>
      <c r="AV116" s="929"/>
      <c r="AW116" s="929"/>
      <c r="AX116" s="929"/>
      <c r="AY116" s="929"/>
      <c r="AZ116" s="956" t="s">
        <v>436</v>
      </c>
      <c r="BA116" s="957"/>
      <c r="BB116" s="957"/>
      <c r="BC116" s="957"/>
      <c r="BD116" s="957"/>
      <c r="BE116" s="957"/>
      <c r="BF116" s="957"/>
      <c r="BG116" s="957"/>
      <c r="BH116" s="957"/>
      <c r="BI116" s="957"/>
      <c r="BJ116" s="957"/>
      <c r="BK116" s="957"/>
      <c r="BL116" s="957"/>
      <c r="BM116" s="957"/>
      <c r="BN116" s="957"/>
      <c r="BO116" s="957"/>
      <c r="BP116" s="958"/>
      <c r="BQ116" s="900" t="s">
        <v>122</v>
      </c>
      <c r="BR116" s="901"/>
      <c r="BS116" s="901"/>
      <c r="BT116" s="901"/>
      <c r="BU116" s="901"/>
      <c r="BV116" s="901" t="s">
        <v>122</v>
      </c>
      <c r="BW116" s="901"/>
      <c r="BX116" s="901"/>
      <c r="BY116" s="901"/>
      <c r="BZ116" s="901"/>
      <c r="CA116" s="901" t="s">
        <v>122</v>
      </c>
      <c r="CB116" s="901"/>
      <c r="CC116" s="901"/>
      <c r="CD116" s="901"/>
      <c r="CE116" s="901"/>
      <c r="CF116" s="895" t="s">
        <v>122</v>
      </c>
      <c r="CG116" s="896"/>
      <c r="CH116" s="896"/>
      <c r="CI116" s="896"/>
      <c r="CJ116" s="896"/>
      <c r="CK116" s="952"/>
      <c r="CL116" s="953"/>
      <c r="CM116" s="897" t="s">
        <v>437</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9" t="s">
        <v>122</v>
      </c>
      <c r="DH116" s="934"/>
      <c r="DI116" s="934"/>
      <c r="DJ116" s="934"/>
      <c r="DK116" s="935"/>
      <c r="DL116" s="933" t="s">
        <v>122</v>
      </c>
      <c r="DM116" s="934"/>
      <c r="DN116" s="934"/>
      <c r="DO116" s="934"/>
      <c r="DP116" s="935"/>
      <c r="DQ116" s="933" t="s">
        <v>122</v>
      </c>
      <c r="DR116" s="934"/>
      <c r="DS116" s="934"/>
      <c r="DT116" s="934"/>
      <c r="DU116" s="935"/>
      <c r="DV116" s="936" t="s">
        <v>122</v>
      </c>
      <c r="DW116" s="937"/>
      <c r="DX116" s="937"/>
      <c r="DY116" s="937"/>
      <c r="DZ116" s="938"/>
    </row>
    <row r="117" spans="1:130" s="230" customFormat="1" ht="26.25" customHeight="1" x14ac:dyDescent="0.2">
      <c r="A117" s="890" t="s">
        <v>177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68" t="s">
        <v>438</v>
      </c>
      <c r="Z117" s="892"/>
      <c r="AA117" s="969">
        <v>289733</v>
      </c>
      <c r="AB117" s="970"/>
      <c r="AC117" s="970"/>
      <c r="AD117" s="970"/>
      <c r="AE117" s="971"/>
      <c r="AF117" s="972">
        <v>274200</v>
      </c>
      <c r="AG117" s="970"/>
      <c r="AH117" s="970"/>
      <c r="AI117" s="970"/>
      <c r="AJ117" s="971"/>
      <c r="AK117" s="972">
        <v>298944</v>
      </c>
      <c r="AL117" s="970"/>
      <c r="AM117" s="970"/>
      <c r="AN117" s="970"/>
      <c r="AO117" s="971"/>
      <c r="AP117" s="973"/>
      <c r="AQ117" s="974"/>
      <c r="AR117" s="974"/>
      <c r="AS117" s="974"/>
      <c r="AT117" s="975"/>
      <c r="AU117" s="928"/>
      <c r="AV117" s="929"/>
      <c r="AW117" s="929"/>
      <c r="AX117" s="929"/>
      <c r="AY117" s="929"/>
      <c r="AZ117" s="965" t="s">
        <v>439</v>
      </c>
      <c r="BA117" s="966"/>
      <c r="BB117" s="966"/>
      <c r="BC117" s="966"/>
      <c r="BD117" s="966"/>
      <c r="BE117" s="966"/>
      <c r="BF117" s="966"/>
      <c r="BG117" s="966"/>
      <c r="BH117" s="966"/>
      <c r="BI117" s="966"/>
      <c r="BJ117" s="966"/>
      <c r="BK117" s="966"/>
      <c r="BL117" s="966"/>
      <c r="BM117" s="966"/>
      <c r="BN117" s="966"/>
      <c r="BO117" s="966"/>
      <c r="BP117" s="967"/>
      <c r="BQ117" s="900" t="s">
        <v>122</v>
      </c>
      <c r="BR117" s="901"/>
      <c r="BS117" s="901"/>
      <c r="BT117" s="901"/>
      <c r="BU117" s="901"/>
      <c r="BV117" s="901" t="s">
        <v>122</v>
      </c>
      <c r="BW117" s="901"/>
      <c r="BX117" s="901"/>
      <c r="BY117" s="901"/>
      <c r="BZ117" s="901"/>
      <c r="CA117" s="901" t="s">
        <v>122</v>
      </c>
      <c r="CB117" s="901"/>
      <c r="CC117" s="901"/>
      <c r="CD117" s="901"/>
      <c r="CE117" s="901"/>
      <c r="CF117" s="895" t="s">
        <v>122</v>
      </c>
      <c r="CG117" s="896"/>
      <c r="CH117" s="896"/>
      <c r="CI117" s="896"/>
      <c r="CJ117" s="896"/>
      <c r="CK117" s="952"/>
      <c r="CL117" s="953"/>
      <c r="CM117" s="897" t="s">
        <v>440</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9" t="s">
        <v>122</v>
      </c>
      <c r="DH117" s="934"/>
      <c r="DI117" s="934"/>
      <c r="DJ117" s="934"/>
      <c r="DK117" s="935"/>
      <c r="DL117" s="933" t="s">
        <v>122</v>
      </c>
      <c r="DM117" s="934"/>
      <c r="DN117" s="934"/>
      <c r="DO117" s="934"/>
      <c r="DP117" s="935"/>
      <c r="DQ117" s="933" t="s">
        <v>122</v>
      </c>
      <c r="DR117" s="934"/>
      <c r="DS117" s="934"/>
      <c r="DT117" s="934"/>
      <c r="DU117" s="935"/>
      <c r="DV117" s="936" t="s">
        <v>122</v>
      </c>
      <c r="DW117" s="937"/>
      <c r="DX117" s="937"/>
      <c r="DY117" s="937"/>
      <c r="DZ117" s="938"/>
    </row>
    <row r="118" spans="1:130" s="230" customFormat="1" ht="26.25" customHeight="1" x14ac:dyDescent="0.2">
      <c r="A118" s="890" t="s">
        <v>414</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411</v>
      </c>
      <c r="AB118" s="891"/>
      <c r="AC118" s="891"/>
      <c r="AD118" s="891"/>
      <c r="AE118" s="892"/>
      <c r="AF118" s="893" t="s">
        <v>412</v>
      </c>
      <c r="AG118" s="891"/>
      <c r="AH118" s="891"/>
      <c r="AI118" s="891"/>
      <c r="AJ118" s="892"/>
      <c r="AK118" s="893" t="s">
        <v>294</v>
      </c>
      <c r="AL118" s="891"/>
      <c r="AM118" s="891"/>
      <c r="AN118" s="891"/>
      <c r="AO118" s="892"/>
      <c r="AP118" s="959" t="s">
        <v>413</v>
      </c>
      <c r="AQ118" s="960"/>
      <c r="AR118" s="960"/>
      <c r="AS118" s="960"/>
      <c r="AT118" s="961"/>
      <c r="AU118" s="928"/>
      <c r="AV118" s="929"/>
      <c r="AW118" s="929"/>
      <c r="AX118" s="929"/>
      <c r="AY118" s="929"/>
      <c r="AZ118" s="962" t="s">
        <v>441</v>
      </c>
      <c r="BA118" s="963"/>
      <c r="BB118" s="963"/>
      <c r="BC118" s="963"/>
      <c r="BD118" s="963"/>
      <c r="BE118" s="963"/>
      <c r="BF118" s="963"/>
      <c r="BG118" s="963"/>
      <c r="BH118" s="963"/>
      <c r="BI118" s="963"/>
      <c r="BJ118" s="963"/>
      <c r="BK118" s="963"/>
      <c r="BL118" s="963"/>
      <c r="BM118" s="963"/>
      <c r="BN118" s="963"/>
      <c r="BO118" s="963"/>
      <c r="BP118" s="964"/>
      <c r="BQ118" s="990" t="s">
        <v>122</v>
      </c>
      <c r="BR118" s="991"/>
      <c r="BS118" s="991"/>
      <c r="BT118" s="991"/>
      <c r="BU118" s="991"/>
      <c r="BV118" s="991" t="s">
        <v>122</v>
      </c>
      <c r="BW118" s="991"/>
      <c r="BX118" s="991"/>
      <c r="BY118" s="991"/>
      <c r="BZ118" s="991"/>
      <c r="CA118" s="991" t="s">
        <v>122</v>
      </c>
      <c r="CB118" s="991"/>
      <c r="CC118" s="991"/>
      <c r="CD118" s="991"/>
      <c r="CE118" s="991"/>
      <c r="CF118" s="895" t="s">
        <v>122</v>
      </c>
      <c r="CG118" s="896"/>
      <c r="CH118" s="896"/>
      <c r="CI118" s="896"/>
      <c r="CJ118" s="896"/>
      <c r="CK118" s="952"/>
      <c r="CL118" s="953"/>
      <c r="CM118" s="897" t="s">
        <v>442</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9" t="s">
        <v>122</v>
      </c>
      <c r="DH118" s="934"/>
      <c r="DI118" s="934"/>
      <c r="DJ118" s="934"/>
      <c r="DK118" s="935"/>
      <c r="DL118" s="933" t="s">
        <v>122</v>
      </c>
      <c r="DM118" s="934"/>
      <c r="DN118" s="934"/>
      <c r="DO118" s="934"/>
      <c r="DP118" s="935"/>
      <c r="DQ118" s="933" t="s">
        <v>122</v>
      </c>
      <c r="DR118" s="934"/>
      <c r="DS118" s="934"/>
      <c r="DT118" s="934"/>
      <c r="DU118" s="935"/>
      <c r="DV118" s="936" t="s">
        <v>122</v>
      </c>
      <c r="DW118" s="937"/>
      <c r="DX118" s="937"/>
      <c r="DY118" s="937"/>
      <c r="DZ118" s="938"/>
    </row>
    <row r="119" spans="1:130" s="230" customFormat="1" ht="26.25" customHeight="1" x14ac:dyDescent="0.2">
      <c r="A119" s="1047" t="s">
        <v>417</v>
      </c>
      <c r="B119" s="951"/>
      <c r="C119" s="940" t="s">
        <v>418</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t="s">
        <v>122</v>
      </c>
      <c r="AB119" s="920"/>
      <c r="AC119" s="920"/>
      <c r="AD119" s="920"/>
      <c r="AE119" s="921"/>
      <c r="AF119" s="922" t="s">
        <v>122</v>
      </c>
      <c r="AG119" s="920"/>
      <c r="AH119" s="920"/>
      <c r="AI119" s="920"/>
      <c r="AJ119" s="921"/>
      <c r="AK119" s="922" t="s">
        <v>122</v>
      </c>
      <c r="AL119" s="920"/>
      <c r="AM119" s="920"/>
      <c r="AN119" s="920"/>
      <c r="AO119" s="921"/>
      <c r="AP119" s="923" t="s">
        <v>122</v>
      </c>
      <c r="AQ119" s="924"/>
      <c r="AR119" s="924"/>
      <c r="AS119" s="924"/>
      <c r="AT119" s="925"/>
      <c r="AU119" s="930"/>
      <c r="AV119" s="931"/>
      <c r="AW119" s="931"/>
      <c r="AX119" s="931"/>
      <c r="AY119" s="931"/>
      <c r="AZ119" s="251" t="s">
        <v>177</v>
      </c>
      <c r="BA119" s="251"/>
      <c r="BB119" s="251"/>
      <c r="BC119" s="251"/>
      <c r="BD119" s="251"/>
      <c r="BE119" s="251"/>
      <c r="BF119" s="251"/>
      <c r="BG119" s="251"/>
      <c r="BH119" s="251"/>
      <c r="BI119" s="251"/>
      <c r="BJ119" s="251"/>
      <c r="BK119" s="251"/>
      <c r="BL119" s="251"/>
      <c r="BM119" s="251"/>
      <c r="BN119" s="251"/>
      <c r="BO119" s="968" t="s">
        <v>443</v>
      </c>
      <c r="BP119" s="996"/>
      <c r="BQ119" s="990">
        <v>3303231</v>
      </c>
      <c r="BR119" s="991"/>
      <c r="BS119" s="991"/>
      <c r="BT119" s="991"/>
      <c r="BU119" s="991"/>
      <c r="BV119" s="991">
        <v>3194548</v>
      </c>
      <c r="BW119" s="991"/>
      <c r="BX119" s="991"/>
      <c r="BY119" s="991"/>
      <c r="BZ119" s="991"/>
      <c r="CA119" s="991">
        <v>3209924</v>
      </c>
      <c r="CB119" s="991"/>
      <c r="CC119" s="991"/>
      <c r="CD119" s="991"/>
      <c r="CE119" s="991"/>
      <c r="CF119" s="992"/>
      <c r="CG119" s="993"/>
      <c r="CH119" s="993"/>
      <c r="CI119" s="993"/>
      <c r="CJ119" s="994"/>
      <c r="CK119" s="954"/>
      <c r="CL119" s="955"/>
      <c r="CM119" s="962" t="s">
        <v>444</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995" t="s">
        <v>122</v>
      </c>
      <c r="DH119" s="977"/>
      <c r="DI119" s="977"/>
      <c r="DJ119" s="977"/>
      <c r="DK119" s="978"/>
      <c r="DL119" s="976" t="s">
        <v>122</v>
      </c>
      <c r="DM119" s="977"/>
      <c r="DN119" s="977"/>
      <c r="DO119" s="977"/>
      <c r="DP119" s="978"/>
      <c r="DQ119" s="976" t="s">
        <v>122</v>
      </c>
      <c r="DR119" s="977"/>
      <c r="DS119" s="977"/>
      <c r="DT119" s="977"/>
      <c r="DU119" s="978"/>
      <c r="DV119" s="979" t="s">
        <v>122</v>
      </c>
      <c r="DW119" s="980"/>
      <c r="DX119" s="980"/>
      <c r="DY119" s="980"/>
      <c r="DZ119" s="981"/>
    </row>
    <row r="120" spans="1:130" s="230" customFormat="1" ht="26.25" customHeight="1" x14ac:dyDescent="0.2">
      <c r="A120" s="1048"/>
      <c r="B120" s="953"/>
      <c r="C120" s="897" t="s">
        <v>421</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9" t="s">
        <v>122</v>
      </c>
      <c r="AB120" s="934"/>
      <c r="AC120" s="934"/>
      <c r="AD120" s="934"/>
      <c r="AE120" s="935"/>
      <c r="AF120" s="933" t="s">
        <v>122</v>
      </c>
      <c r="AG120" s="934"/>
      <c r="AH120" s="934"/>
      <c r="AI120" s="934"/>
      <c r="AJ120" s="935"/>
      <c r="AK120" s="933" t="s">
        <v>122</v>
      </c>
      <c r="AL120" s="934"/>
      <c r="AM120" s="934"/>
      <c r="AN120" s="934"/>
      <c r="AO120" s="935"/>
      <c r="AP120" s="936" t="s">
        <v>122</v>
      </c>
      <c r="AQ120" s="937"/>
      <c r="AR120" s="937"/>
      <c r="AS120" s="937"/>
      <c r="AT120" s="938"/>
      <c r="AU120" s="982" t="s">
        <v>445</v>
      </c>
      <c r="AV120" s="983"/>
      <c r="AW120" s="983"/>
      <c r="AX120" s="983"/>
      <c r="AY120" s="984"/>
      <c r="AZ120" s="940" t="s">
        <v>446</v>
      </c>
      <c r="BA120" s="917"/>
      <c r="BB120" s="917"/>
      <c r="BC120" s="917"/>
      <c r="BD120" s="917"/>
      <c r="BE120" s="917"/>
      <c r="BF120" s="917"/>
      <c r="BG120" s="917"/>
      <c r="BH120" s="917"/>
      <c r="BI120" s="917"/>
      <c r="BJ120" s="917"/>
      <c r="BK120" s="917"/>
      <c r="BL120" s="917"/>
      <c r="BM120" s="917"/>
      <c r="BN120" s="917"/>
      <c r="BO120" s="917"/>
      <c r="BP120" s="918"/>
      <c r="BQ120" s="941">
        <v>2167438</v>
      </c>
      <c r="BR120" s="942"/>
      <c r="BS120" s="942"/>
      <c r="BT120" s="942"/>
      <c r="BU120" s="942"/>
      <c r="BV120" s="942">
        <v>2362497</v>
      </c>
      <c r="BW120" s="942"/>
      <c r="BX120" s="942"/>
      <c r="BY120" s="942"/>
      <c r="BZ120" s="942"/>
      <c r="CA120" s="942">
        <v>2408644</v>
      </c>
      <c r="CB120" s="942"/>
      <c r="CC120" s="942"/>
      <c r="CD120" s="942"/>
      <c r="CE120" s="942"/>
      <c r="CF120" s="948">
        <v>167.5</v>
      </c>
      <c r="CG120" s="949"/>
      <c r="CH120" s="949"/>
      <c r="CI120" s="949"/>
      <c r="CJ120" s="949"/>
      <c r="CK120" s="997" t="s">
        <v>447</v>
      </c>
      <c r="CL120" s="998"/>
      <c r="CM120" s="998"/>
      <c r="CN120" s="998"/>
      <c r="CO120" s="999"/>
      <c r="CP120" s="1005" t="s">
        <v>396</v>
      </c>
      <c r="CQ120" s="1006"/>
      <c r="CR120" s="1006"/>
      <c r="CS120" s="1006"/>
      <c r="CT120" s="1006"/>
      <c r="CU120" s="1006"/>
      <c r="CV120" s="1006"/>
      <c r="CW120" s="1006"/>
      <c r="CX120" s="1006"/>
      <c r="CY120" s="1006"/>
      <c r="CZ120" s="1006"/>
      <c r="DA120" s="1006"/>
      <c r="DB120" s="1006"/>
      <c r="DC120" s="1006"/>
      <c r="DD120" s="1006"/>
      <c r="DE120" s="1006"/>
      <c r="DF120" s="1007"/>
      <c r="DG120" s="941" t="s">
        <v>122</v>
      </c>
      <c r="DH120" s="942"/>
      <c r="DI120" s="942"/>
      <c r="DJ120" s="942"/>
      <c r="DK120" s="942"/>
      <c r="DL120" s="942" t="s">
        <v>122</v>
      </c>
      <c r="DM120" s="942"/>
      <c r="DN120" s="942"/>
      <c r="DO120" s="942"/>
      <c r="DP120" s="942"/>
      <c r="DQ120" s="942" t="s">
        <v>122</v>
      </c>
      <c r="DR120" s="942"/>
      <c r="DS120" s="942"/>
      <c r="DT120" s="942"/>
      <c r="DU120" s="942"/>
      <c r="DV120" s="943" t="s">
        <v>122</v>
      </c>
      <c r="DW120" s="943"/>
      <c r="DX120" s="943"/>
      <c r="DY120" s="943"/>
      <c r="DZ120" s="944"/>
    </row>
    <row r="121" spans="1:130" s="230" customFormat="1" ht="26.25" customHeight="1" x14ac:dyDescent="0.2">
      <c r="A121" s="1048"/>
      <c r="B121" s="953"/>
      <c r="C121" s="965" t="s">
        <v>448</v>
      </c>
      <c r="D121" s="966"/>
      <c r="E121" s="966"/>
      <c r="F121" s="966"/>
      <c r="G121" s="966"/>
      <c r="H121" s="966"/>
      <c r="I121" s="966"/>
      <c r="J121" s="966"/>
      <c r="K121" s="966"/>
      <c r="L121" s="966"/>
      <c r="M121" s="966"/>
      <c r="N121" s="966"/>
      <c r="O121" s="966"/>
      <c r="P121" s="966"/>
      <c r="Q121" s="966"/>
      <c r="R121" s="966"/>
      <c r="S121" s="966"/>
      <c r="T121" s="966"/>
      <c r="U121" s="966"/>
      <c r="V121" s="966"/>
      <c r="W121" s="966"/>
      <c r="X121" s="966"/>
      <c r="Y121" s="966"/>
      <c r="Z121" s="967"/>
      <c r="AA121" s="939" t="s">
        <v>122</v>
      </c>
      <c r="AB121" s="934"/>
      <c r="AC121" s="934"/>
      <c r="AD121" s="934"/>
      <c r="AE121" s="935"/>
      <c r="AF121" s="933" t="s">
        <v>122</v>
      </c>
      <c r="AG121" s="934"/>
      <c r="AH121" s="934"/>
      <c r="AI121" s="934"/>
      <c r="AJ121" s="935"/>
      <c r="AK121" s="933" t="s">
        <v>122</v>
      </c>
      <c r="AL121" s="934"/>
      <c r="AM121" s="934"/>
      <c r="AN121" s="934"/>
      <c r="AO121" s="935"/>
      <c r="AP121" s="936" t="s">
        <v>122</v>
      </c>
      <c r="AQ121" s="937"/>
      <c r="AR121" s="937"/>
      <c r="AS121" s="937"/>
      <c r="AT121" s="938"/>
      <c r="AU121" s="985"/>
      <c r="AV121" s="986"/>
      <c r="AW121" s="986"/>
      <c r="AX121" s="986"/>
      <c r="AY121" s="987"/>
      <c r="AZ121" s="897" t="s">
        <v>449</v>
      </c>
      <c r="BA121" s="898"/>
      <c r="BB121" s="898"/>
      <c r="BC121" s="898"/>
      <c r="BD121" s="898"/>
      <c r="BE121" s="898"/>
      <c r="BF121" s="898"/>
      <c r="BG121" s="898"/>
      <c r="BH121" s="898"/>
      <c r="BI121" s="898"/>
      <c r="BJ121" s="898"/>
      <c r="BK121" s="898"/>
      <c r="BL121" s="898"/>
      <c r="BM121" s="898"/>
      <c r="BN121" s="898"/>
      <c r="BO121" s="898"/>
      <c r="BP121" s="899"/>
      <c r="BQ121" s="900">
        <v>64803</v>
      </c>
      <c r="BR121" s="901"/>
      <c r="BS121" s="901"/>
      <c r="BT121" s="901"/>
      <c r="BU121" s="901"/>
      <c r="BV121" s="901">
        <v>30097</v>
      </c>
      <c r="BW121" s="901"/>
      <c r="BX121" s="901"/>
      <c r="BY121" s="901"/>
      <c r="BZ121" s="901"/>
      <c r="CA121" s="901" t="s">
        <v>122</v>
      </c>
      <c r="CB121" s="901"/>
      <c r="CC121" s="901"/>
      <c r="CD121" s="901"/>
      <c r="CE121" s="901"/>
      <c r="CF121" s="895" t="s">
        <v>122</v>
      </c>
      <c r="CG121" s="896"/>
      <c r="CH121" s="896"/>
      <c r="CI121" s="896"/>
      <c r="CJ121" s="896"/>
      <c r="CK121" s="1000"/>
      <c r="CL121" s="1001"/>
      <c r="CM121" s="1001"/>
      <c r="CN121" s="1001"/>
      <c r="CO121" s="1002"/>
      <c r="CP121" s="1010" t="s">
        <v>390</v>
      </c>
      <c r="CQ121" s="1011"/>
      <c r="CR121" s="1011"/>
      <c r="CS121" s="1011"/>
      <c r="CT121" s="1011"/>
      <c r="CU121" s="1011"/>
      <c r="CV121" s="1011"/>
      <c r="CW121" s="1011"/>
      <c r="CX121" s="1011"/>
      <c r="CY121" s="1011"/>
      <c r="CZ121" s="1011"/>
      <c r="DA121" s="1011"/>
      <c r="DB121" s="1011"/>
      <c r="DC121" s="1011"/>
      <c r="DD121" s="1011"/>
      <c r="DE121" s="1011"/>
      <c r="DF121" s="1012"/>
      <c r="DG121" s="900" t="s">
        <v>122</v>
      </c>
      <c r="DH121" s="901"/>
      <c r="DI121" s="901"/>
      <c r="DJ121" s="901"/>
      <c r="DK121" s="901"/>
      <c r="DL121" s="901" t="s">
        <v>122</v>
      </c>
      <c r="DM121" s="901"/>
      <c r="DN121" s="901"/>
      <c r="DO121" s="901"/>
      <c r="DP121" s="901"/>
      <c r="DQ121" s="901" t="s">
        <v>122</v>
      </c>
      <c r="DR121" s="901"/>
      <c r="DS121" s="901"/>
      <c r="DT121" s="901"/>
      <c r="DU121" s="901"/>
      <c r="DV121" s="902" t="s">
        <v>122</v>
      </c>
      <c r="DW121" s="902"/>
      <c r="DX121" s="902"/>
      <c r="DY121" s="902"/>
      <c r="DZ121" s="903"/>
    </row>
    <row r="122" spans="1:130" s="230" customFormat="1" ht="26.25" customHeight="1" x14ac:dyDescent="0.2">
      <c r="A122" s="1048"/>
      <c r="B122" s="953"/>
      <c r="C122" s="897" t="s">
        <v>431</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9" t="s">
        <v>122</v>
      </c>
      <c r="AB122" s="934"/>
      <c r="AC122" s="934"/>
      <c r="AD122" s="934"/>
      <c r="AE122" s="935"/>
      <c r="AF122" s="933" t="s">
        <v>122</v>
      </c>
      <c r="AG122" s="934"/>
      <c r="AH122" s="934"/>
      <c r="AI122" s="934"/>
      <c r="AJ122" s="935"/>
      <c r="AK122" s="933" t="s">
        <v>122</v>
      </c>
      <c r="AL122" s="934"/>
      <c r="AM122" s="934"/>
      <c r="AN122" s="934"/>
      <c r="AO122" s="935"/>
      <c r="AP122" s="936" t="s">
        <v>122</v>
      </c>
      <c r="AQ122" s="937"/>
      <c r="AR122" s="937"/>
      <c r="AS122" s="937"/>
      <c r="AT122" s="938"/>
      <c r="AU122" s="985"/>
      <c r="AV122" s="986"/>
      <c r="AW122" s="986"/>
      <c r="AX122" s="986"/>
      <c r="AY122" s="987"/>
      <c r="AZ122" s="962" t="s">
        <v>450</v>
      </c>
      <c r="BA122" s="963"/>
      <c r="BB122" s="963"/>
      <c r="BC122" s="963"/>
      <c r="BD122" s="963"/>
      <c r="BE122" s="963"/>
      <c r="BF122" s="963"/>
      <c r="BG122" s="963"/>
      <c r="BH122" s="963"/>
      <c r="BI122" s="963"/>
      <c r="BJ122" s="963"/>
      <c r="BK122" s="963"/>
      <c r="BL122" s="963"/>
      <c r="BM122" s="963"/>
      <c r="BN122" s="963"/>
      <c r="BO122" s="963"/>
      <c r="BP122" s="964"/>
      <c r="BQ122" s="990">
        <v>2214765</v>
      </c>
      <c r="BR122" s="991"/>
      <c r="BS122" s="991"/>
      <c r="BT122" s="991"/>
      <c r="BU122" s="991"/>
      <c r="BV122" s="991">
        <v>2143035</v>
      </c>
      <c r="BW122" s="991"/>
      <c r="BX122" s="991"/>
      <c r="BY122" s="991"/>
      <c r="BZ122" s="991"/>
      <c r="CA122" s="991">
        <v>2149907</v>
      </c>
      <c r="CB122" s="991"/>
      <c r="CC122" s="991"/>
      <c r="CD122" s="991"/>
      <c r="CE122" s="991"/>
      <c r="CF122" s="1008">
        <v>149.5</v>
      </c>
      <c r="CG122" s="1009"/>
      <c r="CH122" s="1009"/>
      <c r="CI122" s="1009"/>
      <c r="CJ122" s="1009"/>
      <c r="CK122" s="1000"/>
      <c r="CL122" s="1001"/>
      <c r="CM122" s="1001"/>
      <c r="CN122" s="1001"/>
      <c r="CO122" s="1002"/>
      <c r="CP122" s="1010" t="s">
        <v>391</v>
      </c>
      <c r="CQ122" s="1011"/>
      <c r="CR122" s="1011"/>
      <c r="CS122" s="1011"/>
      <c r="CT122" s="1011"/>
      <c r="CU122" s="1011"/>
      <c r="CV122" s="1011"/>
      <c r="CW122" s="1011"/>
      <c r="CX122" s="1011"/>
      <c r="CY122" s="1011"/>
      <c r="CZ122" s="1011"/>
      <c r="DA122" s="1011"/>
      <c r="DB122" s="1011"/>
      <c r="DC122" s="1011"/>
      <c r="DD122" s="1011"/>
      <c r="DE122" s="1011"/>
      <c r="DF122" s="1012"/>
      <c r="DG122" s="900" t="s">
        <v>122</v>
      </c>
      <c r="DH122" s="901"/>
      <c r="DI122" s="901"/>
      <c r="DJ122" s="901"/>
      <c r="DK122" s="901"/>
      <c r="DL122" s="901" t="s">
        <v>122</v>
      </c>
      <c r="DM122" s="901"/>
      <c r="DN122" s="901"/>
      <c r="DO122" s="901"/>
      <c r="DP122" s="901"/>
      <c r="DQ122" s="901" t="s">
        <v>122</v>
      </c>
      <c r="DR122" s="901"/>
      <c r="DS122" s="901"/>
      <c r="DT122" s="901"/>
      <c r="DU122" s="901"/>
      <c r="DV122" s="902" t="s">
        <v>122</v>
      </c>
      <c r="DW122" s="902"/>
      <c r="DX122" s="902"/>
      <c r="DY122" s="902"/>
      <c r="DZ122" s="903"/>
    </row>
    <row r="123" spans="1:130" s="230" customFormat="1" ht="26.25" customHeight="1" x14ac:dyDescent="0.2">
      <c r="A123" s="1048"/>
      <c r="B123" s="953"/>
      <c r="C123" s="897" t="s">
        <v>437</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9" t="s">
        <v>122</v>
      </c>
      <c r="AB123" s="934"/>
      <c r="AC123" s="934"/>
      <c r="AD123" s="934"/>
      <c r="AE123" s="935"/>
      <c r="AF123" s="933" t="s">
        <v>122</v>
      </c>
      <c r="AG123" s="934"/>
      <c r="AH123" s="934"/>
      <c r="AI123" s="934"/>
      <c r="AJ123" s="935"/>
      <c r="AK123" s="933" t="s">
        <v>122</v>
      </c>
      <c r="AL123" s="934"/>
      <c r="AM123" s="934"/>
      <c r="AN123" s="934"/>
      <c r="AO123" s="935"/>
      <c r="AP123" s="936" t="s">
        <v>122</v>
      </c>
      <c r="AQ123" s="937"/>
      <c r="AR123" s="937"/>
      <c r="AS123" s="937"/>
      <c r="AT123" s="938"/>
      <c r="AU123" s="988"/>
      <c r="AV123" s="989"/>
      <c r="AW123" s="989"/>
      <c r="AX123" s="989"/>
      <c r="AY123" s="989"/>
      <c r="AZ123" s="251" t="s">
        <v>177</v>
      </c>
      <c r="BA123" s="251"/>
      <c r="BB123" s="251"/>
      <c r="BC123" s="251"/>
      <c r="BD123" s="251"/>
      <c r="BE123" s="251"/>
      <c r="BF123" s="251"/>
      <c r="BG123" s="251"/>
      <c r="BH123" s="251"/>
      <c r="BI123" s="251"/>
      <c r="BJ123" s="251"/>
      <c r="BK123" s="251"/>
      <c r="BL123" s="251"/>
      <c r="BM123" s="251"/>
      <c r="BN123" s="251"/>
      <c r="BO123" s="968" t="s">
        <v>451</v>
      </c>
      <c r="BP123" s="996"/>
      <c r="BQ123" s="1054">
        <v>4447006</v>
      </c>
      <c r="BR123" s="1055"/>
      <c r="BS123" s="1055"/>
      <c r="BT123" s="1055"/>
      <c r="BU123" s="1055"/>
      <c r="BV123" s="1055">
        <v>4535629</v>
      </c>
      <c r="BW123" s="1055"/>
      <c r="BX123" s="1055"/>
      <c r="BY123" s="1055"/>
      <c r="BZ123" s="1055"/>
      <c r="CA123" s="1055">
        <v>4558551</v>
      </c>
      <c r="CB123" s="1055"/>
      <c r="CC123" s="1055"/>
      <c r="CD123" s="1055"/>
      <c r="CE123" s="1055"/>
      <c r="CF123" s="992"/>
      <c r="CG123" s="993"/>
      <c r="CH123" s="993"/>
      <c r="CI123" s="993"/>
      <c r="CJ123" s="994"/>
      <c r="CK123" s="1000"/>
      <c r="CL123" s="1001"/>
      <c r="CM123" s="1001"/>
      <c r="CN123" s="1001"/>
      <c r="CO123" s="1002"/>
      <c r="CP123" s="1010" t="s">
        <v>392</v>
      </c>
      <c r="CQ123" s="1011"/>
      <c r="CR123" s="1011"/>
      <c r="CS123" s="1011"/>
      <c r="CT123" s="1011"/>
      <c r="CU123" s="1011"/>
      <c r="CV123" s="1011"/>
      <c r="CW123" s="1011"/>
      <c r="CX123" s="1011"/>
      <c r="CY123" s="1011"/>
      <c r="CZ123" s="1011"/>
      <c r="DA123" s="1011"/>
      <c r="DB123" s="1011"/>
      <c r="DC123" s="1011"/>
      <c r="DD123" s="1011"/>
      <c r="DE123" s="1011"/>
      <c r="DF123" s="1012"/>
      <c r="DG123" s="939" t="s">
        <v>122</v>
      </c>
      <c r="DH123" s="934"/>
      <c r="DI123" s="934"/>
      <c r="DJ123" s="934"/>
      <c r="DK123" s="935"/>
      <c r="DL123" s="933" t="s">
        <v>122</v>
      </c>
      <c r="DM123" s="934"/>
      <c r="DN123" s="934"/>
      <c r="DO123" s="934"/>
      <c r="DP123" s="935"/>
      <c r="DQ123" s="933" t="s">
        <v>122</v>
      </c>
      <c r="DR123" s="934"/>
      <c r="DS123" s="934"/>
      <c r="DT123" s="934"/>
      <c r="DU123" s="935"/>
      <c r="DV123" s="936" t="s">
        <v>122</v>
      </c>
      <c r="DW123" s="937"/>
      <c r="DX123" s="937"/>
      <c r="DY123" s="937"/>
      <c r="DZ123" s="938"/>
    </row>
    <row r="124" spans="1:130" s="230" customFormat="1" ht="26.25" customHeight="1" thickBot="1" x14ac:dyDescent="0.25">
      <c r="A124" s="1048"/>
      <c r="B124" s="953"/>
      <c r="C124" s="897" t="s">
        <v>440</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9" t="s">
        <v>122</v>
      </c>
      <c r="AB124" s="934"/>
      <c r="AC124" s="934"/>
      <c r="AD124" s="934"/>
      <c r="AE124" s="935"/>
      <c r="AF124" s="933" t="s">
        <v>122</v>
      </c>
      <c r="AG124" s="934"/>
      <c r="AH124" s="934"/>
      <c r="AI124" s="934"/>
      <c r="AJ124" s="935"/>
      <c r="AK124" s="933" t="s">
        <v>122</v>
      </c>
      <c r="AL124" s="934"/>
      <c r="AM124" s="934"/>
      <c r="AN124" s="934"/>
      <c r="AO124" s="935"/>
      <c r="AP124" s="936" t="s">
        <v>122</v>
      </c>
      <c r="AQ124" s="937"/>
      <c r="AR124" s="937"/>
      <c r="AS124" s="937"/>
      <c r="AT124" s="938"/>
      <c r="AU124" s="1050" t="s">
        <v>452</v>
      </c>
      <c r="AV124" s="1051"/>
      <c r="AW124" s="1051"/>
      <c r="AX124" s="1051"/>
      <c r="AY124" s="1051"/>
      <c r="AZ124" s="1051"/>
      <c r="BA124" s="1051"/>
      <c r="BB124" s="1051"/>
      <c r="BC124" s="1051"/>
      <c r="BD124" s="1051"/>
      <c r="BE124" s="1051"/>
      <c r="BF124" s="1051"/>
      <c r="BG124" s="1051"/>
      <c r="BH124" s="1051"/>
      <c r="BI124" s="1051"/>
      <c r="BJ124" s="1051"/>
      <c r="BK124" s="1051"/>
      <c r="BL124" s="1051"/>
      <c r="BM124" s="1051"/>
      <c r="BN124" s="1051"/>
      <c r="BO124" s="1051"/>
      <c r="BP124" s="1052"/>
      <c r="BQ124" s="1053" t="s">
        <v>122</v>
      </c>
      <c r="BR124" s="1018"/>
      <c r="BS124" s="1018"/>
      <c r="BT124" s="1018"/>
      <c r="BU124" s="1018"/>
      <c r="BV124" s="1018" t="s">
        <v>122</v>
      </c>
      <c r="BW124" s="1018"/>
      <c r="BX124" s="1018"/>
      <c r="BY124" s="1018"/>
      <c r="BZ124" s="1018"/>
      <c r="CA124" s="1018" t="s">
        <v>122</v>
      </c>
      <c r="CB124" s="1018"/>
      <c r="CC124" s="1018"/>
      <c r="CD124" s="1018"/>
      <c r="CE124" s="1018"/>
      <c r="CF124" s="1019"/>
      <c r="CG124" s="1020"/>
      <c r="CH124" s="1020"/>
      <c r="CI124" s="1020"/>
      <c r="CJ124" s="1021"/>
      <c r="CK124" s="1003"/>
      <c r="CL124" s="1003"/>
      <c r="CM124" s="1003"/>
      <c r="CN124" s="1003"/>
      <c r="CO124" s="1004"/>
      <c r="CP124" s="1010" t="s">
        <v>453</v>
      </c>
      <c r="CQ124" s="1011"/>
      <c r="CR124" s="1011"/>
      <c r="CS124" s="1011"/>
      <c r="CT124" s="1011"/>
      <c r="CU124" s="1011"/>
      <c r="CV124" s="1011"/>
      <c r="CW124" s="1011"/>
      <c r="CX124" s="1011"/>
      <c r="CY124" s="1011"/>
      <c r="CZ124" s="1011"/>
      <c r="DA124" s="1011"/>
      <c r="DB124" s="1011"/>
      <c r="DC124" s="1011"/>
      <c r="DD124" s="1011"/>
      <c r="DE124" s="1011"/>
      <c r="DF124" s="1012"/>
      <c r="DG124" s="995">
        <v>200228</v>
      </c>
      <c r="DH124" s="977"/>
      <c r="DI124" s="977"/>
      <c r="DJ124" s="977"/>
      <c r="DK124" s="978"/>
      <c r="DL124" s="976" t="s">
        <v>122</v>
      </c>
      <c r="DM124" s="977"/>
      <c r="DN124" s="977"/>
      <c r="DO124" s="977"/>
      <c r="DP124" s="978"/>
      <c r="DQ124" s="976" t="s">
        <v>122</v>
      </c>
      <c r="DR124" s="977"/>
      <c r="DS124" s="977"/>
      <c r="DT124" s="977"/>
      <c r="DU124" s="978"/>
      <c r="DV124" s="979" t="s">
        <v>122</v>
      </c>
      <c r="DW124" s="980"/>
      <c r="DX124" s="980"/>
      <c r="DY124" s="980"/>
      <c r="DZ124" s="981"/>
    </row>
    <row r="125" spans="1:130" s="230" customFormat="1" ht="26.25" customHeight="1" x14ac:dyDescent="0.2">
      <c r="A125" s="1048"/>
      <c r="B125" s="953"/>
      <c r="C125" s="897" t="s">
        <v>442</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9" t="s">
        <v>122</v>
      </c>
      <c r="AB125" s="934"/>
      <c r="AC125" s="934"/>
      <c r="AD125" s="934"/>
      <c r="AE125" s="935"/>
      <c r="AF125" s="933" t="s">
        <v>122</v>
      </c>
      <c r="AG125" s="934"/>
      <c r="AH125" s="934"/>
      <c r="AI125" s="934"/>
      <c r="AJ125" s="935"/>
      <c r="AK125" s="933" t="s">
        <v>122</v>
      </c>
      <c r="AL125" s="934"/>
      <c r="AM125" s="934"/>
      <c r="AN125" s="934"/>
      <c r="AO125" s="935"/>
      <c r="AP125" s="936" t="s">
        <v>122</v>
      </c>
      <c r="AQ125" s="937"/>
      <c r="AR125" s="937"/>
      <c r="AS125" s="937"/>
      <c r="AT125" s="93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3" t="s">
        <v>454</v>
      </c>
      <c r="CL125" s="998"/>
      <c r="CM125" s="998"/>
      <c r="CN125" s="998"/>
      <c r="CO125" s="999"/>
      <c r="CP125" s="940" t="s">
        <v>455</v>
      </c>
      <c r="CQ125" s="917"/>
      <c r="CR125" s="917"/>
      <c r="CS125" s="917"/>
      <c r="CT125" s="917"/>
      <c r="CU125" s="917"/>
      <c r="CV125" s="917"/>
      <c r="CW125" s="917"/>
      <c r="CX125" s="917"/>
      <c r="CY125" s="917"/>
      <c r="CZ125" s="917"/>
      <c r="DA125" s="917"/>
      <c r="DB125" s="917"/>
      <c r="DC125" s="917"/>
      <c r="DD125" s="917"/>
      <c r="DE125" s="917"/>
      <c r="DF125" s="918"/>
      <c r="DG125" s="941" t="s">
        <v>122</v>
      </c>
      <c r="DH125" s="942"/>
      <c r="DI125" s="942"/>
      <c r="DJ125" s="942"/>
      <c r="DK125" s="942"/>
      <c r="DL125" s="942" t="s">
        <v>122</v>
      </c>
      <c r="DM125" s="942"/>
      <c r="DN125" s="942"/>
      <c r="DO125" s="942"/>
      <c r="DP125" s="942"/>
      <c r="DQ125" s="942" t="s">
        <v>122</v>
      </c>
      <c r="DR125" s="942"/>
      <c r="DS125" s="942"/>
      <c r="DT125" s="942"/>
      <c r="DU125" s="942"/>
      <c r="DV125" s="943" t="s">
        <v>122</v>
      </c>
      <c r="DW125" s="943"/>
      <c r="DX125" s="943"/>
      <c r="DY125" s="943"/>
      <c r="DZ125" s="944"/>
    </row>
    <row r="126" spans="1:130" s="230" customFormat="1" ht="26.25" customHeight="1" thickBot="1" x14ac:dyDescent="0.25">
      <c r="A126" s="1048"/>
      <c r="B126" s="953"/>
      <c r="C126" s="897" t="s">
        <v>444</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9" t="s">
        <v>122</v>
      </c>
      <c r="AB126" s="934"/>
      <c r="AC126" s="934"/>
      <c r="AD126" s="934"/>
      <c r="AE126" s="935"/>
      <c r="AF126" s="933" t="s">
        <v>122</v>
      </c>
      <c r="AG126" s="934"/>
      <c r="AH126" s="934"/>
      <c r="AI126" s="934"/>
      <c r="AJ126" s="935"/>
      <c r="AK126" s="933" t="s">
        <v>122</v>
      </c>
      <c r="AL126" s="934"/>
      <c r="AM126" s="934"/>
      <c r="AN126" s="934"/>
      <c r="AO126" s="935"/>
      <c r="AP126" s="936" t="s">
        <v>122</v>
      </c>
      <c r="AQ126" s="937"/>
      <c r="AR126" s="937"/>
      <c r="AS126" s="937"/>
      <c r="AT126" s="93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14"/>
      <c r="CL126" s="1001"/>
      <c r="CM126" s="1001"/>
      <c r="CN126" s="1001"/>
      <c r="CO126" s="1002"/>
      <c r="CP126" s="897" t="s">
        <v>456</v>
      </c>
      <c r="CQ126" s="898"/>
      <c r="CR126" s="898"/>
      <c r="CS126" s="898"/>
      <c r="CT126" s="898"/>
      <c r="CU126" s="898"/>
      <c r="CV126" s="898"/>
      <c r="CW126" s="898"/>
      <c r="CX126" s="898"/>
      <c r="CY126" s="898"/>
      <c r="CZ126" s="898"/>
      <c r="DA126" s="898"/>
      <c r="DB126" s="898"/>
      <c r="DC126" s="898"/>
      <c r="DD126" s="898"/>
      <c r="DE126" s="898"/>
      <c r="DF126" s="899"/>
      <c r="DG126" s="900" t="s">
        <v>122</v>
      </c>
      <c r="DH126" s="901"/>
      <c r="DI126" s="901"/>
      <c r="DJ126" s="901"/>
      <c r="DK126" s="901"/>
      <c r="DL126" s="901" t="s">
        <v>122</v>
      </c>
      <c r="DM126" s="901"/>
      <c r="DN126" s="901"/>
      <c r="DO126" s="901"/>
      <c r="DP126" s="901"/>
      <c r="DQ126" s="901" t="s">
        <v>122</v>
      </c>
      <c r="DR126" s="901"/>
      <c r="DS126" s="901"/>
      <c r="DT126" s="901"/>
      <c r="DU126" s="901"/>
      <c r="DV126" s="902" t="s">
        <v>122</v>
      </c>
      <c r="DW126" s="902"/>
      <c r="DX126" s="902"/>
      <c r="DY126" s="902"/>
      <c r="DZ126" s="903"/>
    </row>
    <row r="127" spans="1:130" s="230" customFormat="1" ht="26.25" customHeight="1" x14ac:dyDescent="0.2">
      <c r="A127" s="1049"/>
      <c r="B127" s="955"/>
      <c r="C127" s="962" t="s">
        <v>457</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39" t="s">
        <v>122</v>
      </c>
      <c r="AB127" s="934"/>
      <c r="AC127" s="934"/>
      <c r="AD127" s="934"/>
      <c r="AE127" s="935"/>
      <c r="AF127" s="933" t="s">
        <v>122</v>
      </c>
      <c r="AG127" s="934"/>
      <c r="AH127" s="934"/>
      <c r="AI127" s="934"/>
      <c r="AJ127" s="935"/>
      <c r="AK127" s="933" t="s">
        <v>122</v>
      </c>
      <c r="AL127" s="934"/>
      <c r="AM127" s="934"/>
      <c r="AN127" s="934"/>
      <c r="AO127" s="935"/>
      <c r="AP127" s="936" t="s">
        <v>122</v>
      </c>
      <c r="AQ127" s="937"/>
      <c r="AR127" s="937"/>
      <c r="AS127" s="937"/>
      <c r="AT127" s="938"/>
      <c r="AU127" s="232"/>
      <c r="AV127" s="232"/>
      <c r="AW127" s="232"/>
      <c r="AX127" s="1022" t="s">
        <v>458</v>
      </c>
      <c r="AY127" s="1023"/>
      <c r="AZ127" s="1023"/>
      <c r="BA127" s="1023"/>
      <c r="BB127" s="1023"/>
      <c r="BC127" s="1023"/>
      <c r="BD127" s="1023"/>
      <c r="BE127" s="1024"/>
      <c r="BF127" s="1025" t="s">
        <v>459</v>
      </c>
      <c r="BG127" s="1023"/>
      <c r="BH127" s="1023"/>
      <c r="BI127" s="1023"/>
      <c r="BJ127" s="1023"/>
      <c r="BK127" s="1023"/>
      <c r="BL127" s="1024"/>
      <c r="BM127" s="1025" t="s">
        <v>460</v>
      </c>
      <c r="BN127" s="1023"/>
      <c r="BO127" s="1023"/>
      <c r="BP127" s="1023"/>
      <c r="BQ127" s="1023"/>
      <c r="BR127" s="1023"/>
      <c r="BS127" s="1024"/>
      <c r="BT127" s="1025" t="s">
        <v>461</v>
      </c>
      <c r="BU127" s="1023"/>
      <c r="BV127" s="1023"/>
      <c r="BW127" s="1023"/>
      <c r="BX127" s="1023"/>
      <c r="BY127" s="1023"/>
      <c r="BZ127" s="1046"/>
      <c r="CA127" s="232"/>
      <c r="CB127" s="232"/>
      <c r="CC127" s="232"/>
      <c r="CD127" s="255"/>
      <c r="CE127" s="255"/>
      <c r="CF127" s="255"/>
      <c r="CG127" s="232"/>
      <c r="CH127" s="232"/>
      <c r="CI127" s="232"/>
      <c r="CJ127" s="254"/>
      <c r="CK127" s="1014"/>
      <c r="CL127" s="1001"/>
      <c r="CM127" s="1001"/>
      <c r="CN127" s="1001"/>
      <c r="CO127" s="1002"/>
      <c r="CP127" s="897" t="s">
        <v>462</v>
      </c>
      <c r="CQ127" s="898"/>
      <c r="CR127" s="898"/>
      <c r="CS127" s="898"/>
      <c r="CT127" s="898"/>
      <c r="CU127" s="898"/>
      <c r="CV127" s="898"/>
      <c r="CW127" s="898"/>
      <c r="CX127" s="898"/>
      <c r="CY127" s="898"/>
      <c r="CZ127" s="898"/>
      <c r="DA127" s="898"/>
      <c r="DB127" s="898"/>
      <c r="DC127" s="898"/>
      <c r="DD127" s="898"/>
      <c r="DE127" s="898"/>
      <c r="DF127" s="899"/>
      <c r="DG127" s="900" t="s">
        <v>122</v>
      </c>
      <c r="DH127" s="901"/>
      <c r="DI127" s="901"/>
      <c r="DJ127" s="901"/>
      <c r="DK127" s="901"/>
      <c r="DL127" s="901" t="s">
        <v>122</v>
      </c>
      <c r="DM127" s="901"/>
      <c r="DN127" s="901"/>
      <c r="DO127" s="901"/>
      <c r="DP127" s="901"/>
      <c r="DQ127" s="901" t="s">
        <v>122</v>
      </c>
      <c r="DR127" s="901"/>
      <c r="DS127" s="901"/>
      <c r="DT127" s="901"/>
      <c r="DU127" s="901"/>
      <c r="DV127" s="902" t="s">
        <v>122</v>
      </c>
      <c r="DW127" s="902"/>
      <c r="DX127" s="902"/>
      <c r="DY127" s="902"/>
      <c r="DZ127" s="903"/>
    </row>
    <row r="128" spans="1:130" s="230" customFormat="1" ht="26.25" customHeight="1" thickBot="1" x14ac:dyDescent="0.25">
      <c r="A128" s="1032" t="s">
        <v>463</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464</v>
      </c>
      <c r="X128" s="1034"/>
      <c r="Y128" s="1034"/>
      <c r="Z128" s="1035"/>
      <c r="AA128" s="1036" t="s">
        <v>122</v>
      </c>
      <c r="AB128" s="1037"/>
      <c r="AC128" s="1037"/>
      <c r="AD128" s="1037"/>
      <c r="AE128" s="1038"/>
      <c r="AF128" s="1039" t="s">
        <v>122</v>
      </c>
      <c r="AG128" s="1037"/>
      <c r="AH128" s="1037"/>
      <c r="AI128" s="1037"/>
      <c r="AJ128" s="1038"/>
      <c r="AK128" s="1039" t="s">
        <v>122</v>
      </c>
      <c r="AL128" s="1037"/>
      <c r="AM128" s="1037"/>
      <c r="AN128" s="1037"/>
      <c r="AO128" s="1038"/>
      <c r="AP128" s="1040"/>
      <c r="AQ128" s="1041"/>
      <c r="AR128" s="1041"/>
      <c r="AS128" s="1041"/>
      <c r="AT128" s="1042"/>
      <c r="AU128" s="232"/>
      <c r="AV128" s="232"/>
      <c r="AW128" s="232"/>
      <c r="AX128" s="916" t="s">
        <v>465</v>
      </c>
      <c r="AY128" s="917"/>
      <c r="AZ128" s="917"/>
      <c r="BA128" s="917"/>
      <c r="BB128" s="917"/>
      <c r="BC128" s="917"/>
      <c r="BD128" s="917"/>
      <c r="BE128" s="918"/>
      <c r="BF128" s="1043" t="s">
        <v>122</v>
      </c>
      <c r="BG128" s="1044"/>
      <c r="BH128" s="1044"/>
      <c r="BI128" s="1044"/>
      <c r="BJ128" s="1044"/>
      <c r="BK128" s="1044"/>
      <c r="BL128" s="1045"/>
      <c r="BM128" s="1043">
        <v>15</v>
      </c>
      <c r="BN128" s="1044"/>
      <c r="BO128" s="1044"/>
      <c r="BP128" s="1044"/>
      <c r="BQ128" s="1044"/>
      <c r="BR128" s="1044"/>
      <c r="BS128" s="1045"/>
      <c r="BT128" s="1043">
        <v>20</v>
      </c>
      <c r="BU128" s="1044"/>
      <c r="BV128" s="1044"/>
      <c r="BW128" s="1044"/>
      <c r="BX128" s="1044"/>
      <c r="BY128" s="1044"/>
      <c r="BZ128" s="1067"/>
      <c r="CA128" s="255"/>
      <c r="CB128" s="255"/>
      <c r="CC128" s="255"/>
      <c r="CD128" s="255"/>
      <c r="CE128" s="255"/>
      <c r="CF128" s="255"/>
      <c r="CG128" s="232"/>
      <c r="CH128" s="232"/>
      <c r="CI128" s="232"/>
      <c r="CJ128" s="254"/>
      <c r="CK128" s="1015"/>
      <c r="CL128" s="1016"/>
      <c r="CM128" s="1016"/>
      <c r="CN128" s="1016"/>
      <c r="CO128" s="1017"/>
      <c r="CP128" s="1026" t="s">
        <v>466</v>
      </c>
      <c r="CQ128" s="726"/>
      <c r="CR128" s="726"/>
      <c r="CS128" s="726"/>
      <c r="CT128" s="726"/>
      <c r="CU128" s="726"/>
      <c r="CV128" s="726"/>
      <c r="CW128" s="726"/>
      <c r="CX128" s="726"/>
      <c r="CY128" s="726"/>
      <c r="CZ128" s="726"/>
      <c r="DA128" s="726"/>
      <c r="DB128" s="726"/>
      <c r="DC128" s="726"/>
      <c r="DD128" s="726"/>
      <c r="DE128" s="726"/>
      <c r="DF128" s="1027"/>
      <c r="DG128" s="1028" t="s">
        <v>122</v>
      </c>
      <c r="DH128" s="1029"/>
      <c r="DI128" s="1029"/>
      <c r="DJ128" s="1029"/>
      <c r="DK128" s="1029"/>
      <c r="DL128" s="1029" t="s">
        <v>122</v>
      </c>
      <c r="DM128" s="1029"/>
      <c r="DN128" s="1029"/>
      <c r="DO128" s="1029"/>
      <c r="DP128" s="1029"/>
      <c r="DQ128" s="1029" t="s">
        <v>122</v>
      </c>
      <c r="DR128" s="1029"/>
      <c r="DS128" s="1029"/>
      <c r="DT128" s="1029"/>
      <c r="DU128" s="1029"/>
      <c r="DV128" s="1030" t="s">
        <v>122</v>
      </c>
      <c r="DW128" s="1030"/>
      <c r="DX128" s="1030"/>
      <c r="DY128" s="1030"/>
      <c r="DZ128" s="1031"/>
    </row>
    <row r="129" spans="1:131" s="230" customFormat="1" ht="26.25" customHeight="1" x14ac:dyDescent="0.2">
      <c r="A129" s="945" t="s">
        <v>102</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61" t="s">
        <v>467</v>
      </c>
      <c r="X129" s="1062"/>
      <c r="Y129" s="1062"/>
      <c r="Z129" s="1063"/>
      <c r="AA129" s="939">
        <v>1708144</v>
      </c>
      <c r="AB129" s="934"/>
      <c r="AC129" s="934"/>
      <c r="AD129" s="934"/>
      <c r="AE129" s="935"/>
      <c r="AF129" s="933">
        <v>1647356</v>
      </c>
      <c r="AG129" s="934"/>
      <c r="AH129" s="934"/>
      <c r="AI129" s="934"/>
      <c r="AJ129" s="935"/>
      <c r="AK129" s="933">
        <v>1684717</v>
      </c>
      <c r="AL129" s="934"/>
      <c r="AM129" s="934"/>
      <c r="AN129" s="934"/>
      <c r="AO129" s="935"/>
      <c r="AP129" s="1064"/>
      <c r="AQ129" s="1065"/>
      <c r="AR129" s="1065"/>
      <c r="AS129" s="1065"/>
      <c r="AT129" s="1066"/>
      <c r="AU129" s="233"/>
      <c r="AV129" s="233"/>
      <c r="AW129" s="233"/>
      <c r="AX129" s="1056" t="s">
        <v>468</v>
      </c>
      <c r="AY129" s="898"/>
      <c r="AZ129" s="898"/>
      <c r="BA129" s="898"/>
      <c r="BB129" s="898"/>
      <c r="BC129" s="898"/>
      <c r="BD129" s="898"/>
      <c r="BE129" s="899"/>
      <c r="BF129" s="1057" t="s">
        <v>122</v>
      </c>
      <c r="BG129" s="1058"/>
      <c r="BH129" s="1058"/>
      <c r="BI129" s="1058"/>
      <c r="BJ129" s="1058"/>
      <c r="BK129" s="1058"/>
      <c r="BL129" s="1059"/>
      <c r="BM129" s="1057">
        <v>20</v>
      </c>
      <c r="BN129" s="1058"/>
      <c r="BO129" s="1058"/>
      <c r="BP129" s="1058"/>
      <c r="BQ129" s="1058"/>
      <c r="BR129" s="1058"/>
      <c r="BS129" s="1059"/>
      <c r="BT129" s="1057">
        <v>30</v>
      </c>
      <c r="BU129" s="1058"/>
      <c r="BV129" s="1058"/>
      <c r="BW129" s="1058"/>
      <c r="BX129" s="1058"/>
      <c r="BY129" s="1058"/>
      <c r="BZ129" s="106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5" t="s">
        <v>469</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61" t="s">
        <v>470</v>
      </c>
      <c r="X130" s="1062"/>
      <c r="Y130" s="1062"/>
      <c r="Z130" s="1063"/>
      <c r="AA130" s="939">
        <v>247999</v>
      </c>
      <c r="AB130" s="934"/>
      <c r="AC130" s="934"/>
      <c r="AD130" s="934"/>
      <c r="AE130" s="935"/>
      <c r="AF130" s="933">
        <v>222588</v>
      </c>
      <c r="AG130" s="934"/>
      <c r="AH130" s="934"/>
      <c r="AI130" s="934"/>
      <c r="AJ130" s="935"/>
      <c r="AK130" s="933">
        <v>246487</v>
      </c>
      <c r="AL130" s="934"/>
      <c r="AM130" s="934"/>
      <c r="AN130" s="934"/>
      <c r="AO130" s="935"/>
      <c r="AP130" s="1064"/>
      <c r="AQ130" s="1065"/>
      <c r="AR130" s="1065"/>
      <c r="AS130" s="1065"/>
      <c r="AT130" s="1066"/>
      <c r="AU130" s="233"/>
      <c r="AV130" s="233"/>
      <c r="AW130" s="233"/>
      <c r="AX130" s="1056" t="s">
        <v>471</v>
      </c>
      <c r="AY130" s="898"/>
      <c r="AZ130" s="898"/>
      <c r="BA130" s="898"/>
      <c r="BB130" s="898"/>
      <c r="BC130" s="898"/>
      <c r="BD130" s="898"/>
      <c r="BE130" s="899"/>
      <c r="BF130" s="1090">
        <v>3.3</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472</v>
      </c>
      <c r="X131" s="1097"/>
      <c r="Y131" s="1097"/>
      <c r="Z131" s="1098"/>
      <c r="AA131" s="995">
        <v>1460145</v>
      </c>
      <c r="AB131" s="977"/>
      <c r="AC131" s="977"/>
      <c r="AD131" s="977"/>
      <c r="AE131" s="978"/>
      <c r="AF131" s="976">
        <v>1424768</v>
      </c>
      <c r="AG131" s="977"/>
      <c r="AH131" s="977"/>
      <c r="AI131" s="977"/>
      <c r="AJ131" s="978"/>
      <c r="AK131" s="976">
        <v>1438230</v>
      </c>
      <c r="AL131" s="977"/>
      <c r="AM131" s="977"/>
      <c r="AN131" s="977"/>
      <c r="AO131" s="978"/>
      <c r="AP131" s="1099"/>
      <c r="AQ131" s="1100"/>
      <c r="AR131" s="1100"/>
      <c r="AS131" s="1100"/>
      <c r="AT131" s="1101"/>
      <c r="AU131" s="233"/>
      <c r="AV131" s="233"/>
      <c r="AW131" s="233"/>
      <c r="AX131" s="1072" t="s">
        <v>473</v>
      </c>
      <c r="AY131" s="726"/>
      <c r="AZ131" s="726"/>
      <c r="BA131" s="726"/>
      <c r="BB131" s="726"/>
      <c r="BC131" s="726"/>
      <c r="BD131" s="726"/>
      <c r="BE131" s="1027"/>
      <c r="BF131" s="1073" t="s">
        <v>122</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79" t="s">
        <v>474</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475</v>
      </c>
      <c r="W132" s="1083"/>
      <c r="X132" s="1083"/>
      <c r="Y132" s="1083"/>
      <c r="Z132" s="1084"/>
      <c r="AA132" s="1085">
        <v>2.8582092870000002</v>
      </c>
      <c r="AB132" s="1086"/>
      <c r="AC132" s="1086"/>
      <c r="AD132" s="1086"/>
      <c r="AE132" s="1087"/>
      <c r="AF132" s="1088">
        <v>3.6224845029999999</v>
      </c>
      <c r="AG132" s="1086"/>
      <c r="AH132" s="1086"/>
      <c r="AI132" s="1086"/>
      <c r="AJ132" s="1087"/>
      <c r="AK132" s="1088">
        <v>3.6473303989999999</v>
      </c>
      <c r="AL132" s="1086"/>
      <c r="AM132" s="1086"/>
      <c r="AN132" s="1086"/>
      <c r="AO132" s="1087"/>
      <c r="AP132" s="992"/>
      <c r="AQ132" s="993"/>
      <c r="AR132" s="993"/>
      <c r="AS132" s="993"/>
      <c r="AT132" s="108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105" t="s">
        <v>476</v>
      </c>
      <c r="W133" s="1105"/>
      <c r="X133" s="1105"/>
      <c r="Y133" s="1105"/>
      <c r="Z133" s="1106"/>
      <c r="AA133" s="1068">
        <v>2.4</v>
      </c>
      <c r="AB133" s="1069"/>
      <c r="AC133" s="1069"/>
      <c r="AD133" s="1069"/>
      <c r="AE133" s="1070"/>
      <c r="AF133" s="1068">
        <v>2.8</v>
      </c>
      <c r="AG133" s="1069"/>
      <c r="AH133" s="1069"/>
      <c r="AI133" s="1069"/>
      <c r="AJ133" s="1070"/>
      <c r="AK133" s="1068">
        <v>3.3</v>
      </c>
      <c r="AL133" s="1069"/>
      <c r="AM133" s="1069"/>
      <c r="AN133" s="1069"/>
      <c r="AO133" s="1070"/>
      <c r="AP133" s="1019"/>
      <c r="AQ133" s="1020"/>
      <c r="AR133" s="1020"/>
      <c r="AS133" s="1020"/>
      <c r="AT133" s="107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d7fIEC2grjE+nvcszMO78eAyjQHG80BQHkyX6sS2aeJ/shtgaDqdHQYo75vWMwW9Y+NEP5M5ZUKvT3N+k10vg==" saltValue="aYThzwxinhUGtmrK9mN3hg==" spinCount="100000" sheet="1" objects="1" scenarios="1" formatRows="0"/>
  <mergeCells count="2035">
    <mergeCell ref="B68:P68"/>
    <mergeCell ref="B70:P70"/>
    <mergeCell ref="B69:P69"/>
    <mergeCell ref="B71:P71"/>
    <mergeCell ref="B72:P72"/>
    <mergeCell ref="B74:P74"/>
    <mergeCell ref="B73:P73"/>
    <mergeCell ref="B75:P75"/>
    <mergeCell ref="B76:P76"/>
    <mergeCell ref="B78:P78"/>
    <mergeCell ref="B77:P77"/>
    <mergeCell ref="B79:P79"/>
    <mergeCell ref="B80:P80"/>
    <mergeCell ref="B81:P81"/>
    <mergeCell ref="V133:Z133"/>
    <mergeCell ref="AA133:AE133"/>
    <mergeCell ref="AF133:AJ133"/>
    <mergeCell ref="C116:Z116"/>
    <mergeCell ref="AA116:AE116"/>
    <mergeCell ref="AF116:AJ116"/>
    <mergeCell ref="A112:B116"/>
    <mergeCell ref="C112:Z112"/>
    <mergeCell ref="AA112:AE112"/>
    <mergeCell ref="AF112:AJ112"/>
    <mergeCell ref="C115:Z115"/>
    <mergeCell ref="AA115:AE115"/>
    <mergeCell ref="AF115:AJ115"/>
    <mergeCell ref="Q70:U70"/>
    <mergeCell ref="V70:Z70"/>
    <mergeCell ref="AA70:AE70"/>
    <mergeCell ref="AF70:AJ70"/>
    <mergeCell ref="AA114:AE114"/>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G117:DK117"/>
    <mergeCell ref="DL117:DP117"/>
    <mergeCell ref="DQ117:DU117"/>
    <mergeCell ref="AK114:AO114"/>
    <mergeCell ref="AP114:AT114"/>
    <mergeCell ref="AZ114:BP114"/>
    <mergeCell ref="BQ114:BU114"/>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BQ116:BU116"/>
    <mergeCell ref="BV116:BZ116"/>
    <mergeCell ref="CA116:CE116"/>
    <mergeCell ref="CA115:CE115"/>
    <mergeCell ref="CF115:CJ115"/>
    <mergeCell ref="CM115:DF115"/>
    <mergeCell ref="DG115:DK115"/>
    <mergeCell ref="DL115:DP115"/>
    <mergeCell ref="DQ115:DU115"/>
    <mergeCell ref="AK112:AO112"/>
    <mergeCell ref="AP112:AT112"/>
    <mergeCell ref="DQ114:DU114"/>
    <mergeCell ref="DV114:DZ114"/>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2:DP112"/>
    <mergeCell ref="DQ112:DU112"/>
    <mergeCell ref="DV112:DZ112"/>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V115:DZ115"/>
    <mergeCell ref="BV112:BZ112"/>
    <mergeCell ref="CA112:CE112"/>
    <mergeCell ref="CF112:CJ112"/>
    <mergeCell ref="DG112:DK112"/>
    <mergeCell ref="CM112:DF112"/>
    <mergeCell ref="AK116:AO116"/>
    <mergeCell ref="AP116:AT116"/>
    <mergeCell ref="AZ116:BP116"/>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L113:DP113"/>
    <mergeCell ref="DQ113:DU113"/>
    <mergeCell ref="DV113:DZ113"/>
    <mergeCell ref="C114:Z114"/>
    <mergeCell ref="AF114:AJ114"/>
    <mergeCell ref="BQ113:BU113"/>
    <mergeCell ref="BV113:BZ113"/>
    <mergeCell ref="CA113:CE113"/>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F73:AJ73"/>
    <mergeCell ref="AK73:AO73"/>
    <mergeCell ref="AP73:AT73"/>
    <mergeCell ref="AU73:AY73"/>
    <mergeCell ref="AZ73:BD73"/>
    <mergeCell ref="DB69:DF69"/>
    <mergeCell ref="CR72:CV72"/>
    <mergeCell ref="CW72:DA72"/>
    <mergeCell ref="DB72:DF72"/>
    <mergeCell ref="DG72:DK72"/>
    <mergeCell ref="DL72:DP72"/>
    <mergeCell ref="DQ72:DU72"/>
    <mergeCell ref="AP72:AT72"/>
    <mergeCell ref="AU72:AY72"/>
    <mergeCell ref="AZ72:BD72"/>
    <mergeCell ref="BS72:CG72"/>
    <mergeCell ref="CH72:CL72"/>
    <mergeCell ref="CM72:CQ72"/>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V72:DZ72"/>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DV69:DZ69"/>
    <mergeCell ref="AK70:AO70"/>
    <mergeCell ref="BS69:CG69"/>
    <mergeCell ref="CH69:CL69"/>
    <mergeCell ref="CM69:CQ69"/>
    <mergeCell ref="CR69:CV69"/>
    <mergeCell ref="CW69:DA69"/>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9" zoomScale="85" zoomScaleNormal="85" zoomScaleSheetLayoutView="85" workbookViewId="0">
      <selection activeCell="BB32" sqref="BB3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wrXTfoSlxGRTqSDDg7bZuQWAQBzBd+JRL1zJj/NH2m3PEl7K8fr9ZEgac/zMASQzqE+80asjgOESUV1iTsorg==" saltValue="9h0y+wAD8Oknje4ZRy0y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HW6bxF+zA5w7KZ7w1q/23h3fySBgpBg0mr5gCy0EeeEo5hphxZX267Wz+hf3fQzQNXJGVYSpYMgq73DeBQ3XQ==" saltValue="Ox8ouCXW+xoKolvLNJ3n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O32" sqref="AO3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469565</v>
      </c>
      <c r="AP9" s="281">
        <v>531182</v>
      </c>
      <c r="AQ9" s="282">
        <v>217348</v>
      </c>
      <c r="AR9" s="283">
        <v>144.4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84147</v>
      </c>
      <c r="AP10" s="284">
        <v>95189</v>
      </c>
      <c r="AQ10" s="285">
        <v>32038</v>
      </c>
      <c r="AR10" s="286">
        <v>197.1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835</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10235</v>
      </c>
      <c r="AP13" s="284">
        <v>11578</v>
      </c>
      <c r="AQ13" s="285">
        <v>7824</v>
      </c>
      <c r="AR13" s="286">
        <v>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t="s">
        <v>488</v>
      </c>
      <c r="AP14" s="284" t="s">
        <v>488</v>
      </c>
      <c r="AQ14" s="285">
        <v>4511</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-33930</v>
      </c>
      <c r="AP15" s="284">
        <v>-38382</v>
      </c>
      <c r="AQ15" s="285">
        <v>-13520</v>
      </c>
      <c r="AR15" s="286">
        <v>183.9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530017</v>
      </c>
      <c r="AP16" s="284">
        <v>599567</v>
      </c>
      <c r="AQ16" s="285">
        <v>249036</v>
      </c>
      <c r="AR16" s="286">
        <v>140.80000000000001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52.04</v>
      </c>
      <c r="AP21" s="298">
        <v>21</v>
      </c>
      <c r="AQ21" s="299">
        <v>31.04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96.8</v>
      </c>
      <c r="AP22" s="303">
        <v>95.5</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289391</v>
      </c>
      <c r="AP32" s="312">
        <v>327365</v>
      </c>
      <c r="AQ32" s="313">
        <v>141939</v>
      </c>
      <c r="AR32" s="314">
        <v>130.6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t="s">
        <v>488</v>
      </c>
      <c r="AP35" s="312" t="s">
        <v>488</v>
      </c>
      <c r="AQ35" s="313">
        <v>33103</v>
      </c>
      <c r="AR35" s="314" t="s">
        <v>488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9553</v>
      </c>
      <c r="AP36" s="312">
        <v>10807</v>
      </c>
      <c r="AQ36" s="313">
        <v>3141</v>
      </c>
      <c r="AR36" s="314">
        <v>244.1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429</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16</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t="s">
        <v>488</v>
      </c>
      <c r="AP39" s="312" t="s">
        <v>488</v>
      </c>
      <c r="AQ39" s="313">
        <v>-2776</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-246487</v>
      </c>
      <c r="AP40" s="312">
        <v>-278831</v>
      </c>
      <c r="AQ40" s="313">
        <v>-127875</v>
      </c>
      <c r="AR40" s="314">
        <v>118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52457</v>
      </c>
      <c r="AP41" s="312">
        <v>59340</v>
      </c>
      <c r="AQ41" s="313">
        <v>47977</v>
      </c>
      <c r="AR41" s="314">
        <v>23.7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1054194</v>
      </c>
      <c r="AN51" s="334">
        <v>1013648</v>
      </c>
      <c r="AO51" s="335">
        <v>40</v>
      </c>
      <c r="AP51" s="336">
        <v>316937</v>
      </c>
      <c r="AQ51" s="337">
        <v>9.4</v>
      </c>
      <c r="AR51" s="338">
        <v>30.6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934152</v>
      </c>
      <c r="AN52" s="342">
        <v>898223</v>
      </c>
      <c r="AO52" s="343">
        <v>36.5</v>
      </c>
      <c r="AP52" s="344">
        <v>199150</v>
      </c>
      <c r="AQ52" s="345">
        <v>27.5</v>
      </c>
      <c r="AR52" s="346">
        <v>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736368</v>
      </c>
      <c r="AN53" s="334">
        <v>734898</v>
      </c>
      <c r="AO53" s="335">
        <v>-27.5</v>
      </c>
      <c r="AP53" s="336">
        <v>332350</v>
      </c>
      <c r="AQ53" s="337">
        <v>4.9000000000000004</v>
      </c>
      <c r="AR53" s="338">
        <v>-32.4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542455</v>
      </c>
      <c r="AN54" s="342">
        <v>541372</v>
      </c>
      <c r="AO54" s="343">
        <v>-39.700000000000003</v>
      </c>
      <c r="AP54" s="344">
        <v>200453</v>
      </c>
      <c r="AQ54" s="345">
        <v>0.7</v>
      </c>
      <c r="AR54" s="346">
        <v>-40.4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1290693</v>
      </c>
      <c r="AN55" s="334">
        <v>1357196</v>
      </c>
      <c r="AO55" s="335">
        <v>84.7</v>
      </c>
      <c r="AP55" s="336">
        <v>330026</v>
      </c>
      <c r="AQ55" s="337">
        <v>-0.7</v>
      </c>
      <c r="AR55" s="338">
        <v>85.4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1102478</v>
      </c>
      <c r="AN56" s="342">
        <v>1159283</v>
      </c>
      <c r="AO56" s="343">
        <v>114.1</v>
      </c>
      <c r="AP56" s="344">
        <v>141075</v>
      </c>
      <c r="AQ56" s="345">
        <v>-29.6</v>
      </c>
      <c r="AR56" s="346">
        <v>143.69999999999999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1369754</v>
      </c>
      <c r="AN57" s="334">
        <v>1474439</v>
      </c>
      <c r="AO57" s="335">
        <v>8.6</v>
      </c>
      <c r="AP57" s="336">
        <v>278179</v>
      </c>
      <c r="AQ57" s="337">
        <v>-15.7</v>
      </c>
      <c r="AR57" s="338">
        <v>24.3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1229844</v>
      </c>
      <c r="AN58" s="342">
        <v>1323836</v>
      </c>
      <c r="AO58" s="343">
        <v>14.2</v>
      </c>
      <c r="AP58" s="344">
        <v>122182</v>
      </c>
      <c r="AQ58" s="345">
        <v>-13.4</v>
      </c>
      <c r="AR58" s="346">
        <v>27.6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802588</v>
      </c>
      <c r="AN59" s="334">
        <v>907905</v>
      </c>
      <c r="AO59" s="335">
        <v>-38.4</v>
      </c>
      <c r="AP59" s="336">
        <v>283153</v>
      </c>
      <c r="AQ59" s="337">
        <v>1.8</v>
      </c>
      <c r="AR59" s="338">
        <v>-40.200000000000003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534299</v>
      </c>
      <c r="AN60" s="342">
        <v>604411</v>
      </c>
      <c r="AO60" s="343">
        <v>-54.3</v>
      </c>
      <c r="AP60" s="344">
        <v>127593</v>
      </c>
      <c r="AQ60" s="345">
        <v>4.4000000000000004</v>
      </c>
      <c r="AR60" s="346">
        <v>-58.7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1050719</v>
      </c>
      <c r="AN61" s="349">
        <v>1097617</v>
      </c>
      <c r="AO61" s="350">
        <v>13.5</v>
      </c>
      <c r="AP61" s="351">
        <v>308129</v>
      </c>
      <c r="AQ61" s="352">
        <v>-0.1</v>
      </c>
      <c r="AR61" s="338">
        <v>13.6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868646</v>
      </c>
      <c r="AN62" s="342">
        <v>905425</v>
      </c>
      <c r="AO62" s="343">
        <v>14.2</v>
      </c>
      <c r="AP62" s="344">
        <v>158091</v>
      </c>
      <c r="AQ62" s="345">
        <v>-2.1</v>
      </c>
      <c r="AR62" s="346">
        <v>16.3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VICxVFUsL6KSV98C9falPhM0hc3XfndK7oI1Gs0/lSyqjSxg+emyr2eklZ+j+bEKQ2mG/P9HIr5xre2KxbaYg==" saltValue="CMmP39Y4ZER4ky3i5Ev0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73" sqref="BJ7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N+Asvz9bXwAB02UyZOwnuinIBP9lE3/zNgaRzKwqvhElHjesyOslhh0/bccuRnsOJjoM+pJ1YwX9XjhGTKFPag==" saltValue="EmIGdgZn8ol+n+89DP+Z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2" zoomScale="70" zoomScaleNormal="70" zoomScaleSheetLayoutView="55" workbookViewId="0">
      <selection activeCell="AF27" sqref="AF2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cf8H/dDJeiOPDu95MzdV0CxaznCKjW6SO4YsbDQYEwFCgWDYZng+cf/7ws3cnRH6LaUSSuQApcPWQpWpYeJZ+A==" saltValue="Y+juAqqyUxvrFLtHUvhb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L45" sqref="L45:L4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37.56</v>
      </c>
      <c r="G47" s="12">
        <v>35.840000000000003</v>
      </c>
      <c r="H47" s="12">
        <v>32.299999999999997</v>
      </c>
      <c r="I47" s="12">
        <v>33.5</v>
      </c>
      <c r="J47" s="13">
        <v>32.76</v>
      </c>
    </row>
    <row r="48" spans="2:10" ht="57.75" customHeight="1" x14ac:dyDescent="0.2">
      <c r="B48" s="14"/>
      <c r="C48" s="1141" t="s">
        <v>4</v>
      </c>
      <c r="D48" s="1141"/>
      <c r="E48" s="1142"/>
      <c r="F48" s="15">
        <v>19.690000000000001</v>
      </c>
      <c r="G48" s="16">
        <v>18.239999999999998</v>
      </c>
      <c r="H48" s="16">
        <v>19.8</v>
      </c>
      <c r="I48" s="16">
        <v>22.41</v>
      </c>
      <c r="J48" s="17">
        <v>21.02</v>
      </c>
    </row>
    <row r="49" spans="2:10" ht="57.75" customHeight="1" thickBot="1" x14ac:dyDescent="0.25">
      <c r="B49" s="18"/>
      <c r="C49" s="1143" t="s">
        <v>5</v>
      </c>
      <c r="D49" s="1143"/>
      <c r="E49" s="1144"/>
      <c r="F49" s="19">
        <v>5.56</v>
      </c>
      <c r="G49" s="20" t="s">
        <v>532</v>
      </c>
      <c r="H49" s="20">
        <v>3.38</v>
      </c>
      <c r="I49" s="20">
        <v>1.88</v>
      </c>
      <c r="J49" s="21" t="s">
        <v>533</v>
      </c>
    </row>
    <row r="50" spans="2:10" ht="13.2" x14ac:dyDescent="0.2"/>
  </sheetData>
  <sheetProtection algorithmName="SHA-512" hashValue="wDntur1xxwd+7vFvJbSLC7YLzTXlD7C+V3RVDs6n3TERjsHYLIUP6xEcr+Mam+1eRHD9l5bGAJ6+QZFuMYZinw==" saltValue="worxBzYuvAm7GYBYNPwk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6"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19.59</v>
      </c>
      <c r="G34" s="33">
        <v>18.149999999999999</v>
      </c>
      <c r="H34" s="33">
        <v>19.68</v>
      </c>
      <c r="I34" s="33">
        <v>22.35</v>
      </c>
      <c r="J34" s="34">
        <v>20.94</v>
      </c>
      <c r="K34" s="22"/>
      <c r="L34" s="22"/>
      <c r="M34" s="22"/>
      <c r="N34" s="22"/>
      <c r="O34" s="22"/>
      <c r="P34" s="22"/>
    </row>
    <row r="35" spans="1:16" ht="39" customHeight="1" x14ac:dyDescent="0.2">
      <c r="A35" s="22"/>
      <c r="B35" s="35"/>
      <c r="C35" s="1145" t="s">
        <v>535</v>
      </c>
      <c r="D35" s="1146"/>
      <c r="E35" s="1147"/>
      <c r="F35" s="36">
        <v>0.74</v>
      </c>
      <c r="G35" s="37">
        <v>0.27</v>
      </c>
      <c r="H35" s="37">
        <v>0.48</v>
      </c>
      <c r="I35" s="37">
        <v>2.02</v>
      </c>
      <c r="J35" s="38">
        <v>2.2999999999999998</v>
      </c>
      <c r="K35" s="22"/>
      <c r="L35" s="22"/>
      <c r="M35" s="22"/>
      <c r="N35" s="22"/>
      <c r="O35" s="22"/>
      <c r="P35" s="22"/>
    </row>
    <row r="36" spans="1:16" ht="39" customHeight="1" x14ac:dyDescent="0.2">
      <c r="A36" s="22"/>
      <c r="B36" s="35"/>
      <c r="C36" s="1145" t="s">
        <v>536</v>
      </c>
      <c r="D36" s="1146"/>
      <c r="E36" s="1147"/>
      <c r="F36" s="36">
        <v>0.23</v>
      </c>
      <c r="G36" s="37">
        <v>0.28000000000000003</v>
      </c>
      <c r="H36" s="37">
        <v>0.27</v>
      </c>
      <c r="I36" s="37">
        <v>0.38</v>
      </c>
      <c r="J36" s="38">
        <v>0.19</v>
      </c>
      <c r="K36" s="22"/>
      <c r="L36" s="22"/>
      <c r="M36" s="22"/>
      <c r="N36" s="22"/>
      <c r="O36" s="22"/>
      <c r="P36" s="22"/>
    </row>
    <row r="37" spans="1:16" ht="39" customHeight="1" x14ac:dyDescent="0.2">
      <c r="A37" s="22"/>
      <c r="B37" s="35"/>
      <c r="C37" s="1145" t="s">
        <v>537</v>
      </c>
      <c r="D37" s="1146"/>
      <c r="E37" s="1147"/>
      <c r="F37" s="36">
        <v>0.01</v>
      </c>
      <c r="G37" s="37">
        <v>0</v>
      </c>
      <c r="H37" s="37">
        <v>0.01</v>
      </c>
      <c r="I37" s="37">
        <v>0.06</v>
      </c>
      <c r="J37" s="38">
        <v>0.08</v>
      </c>
      <c r="K37" s="22"/>
      <c r="L37" s="22"/>
      <c r="M37" s="22"/>
      <c r="N37" s="22"/>
      <c r="O37" s="22"/>
      <c r="P37" s="22"/>
    </row>
    <row r="38" spans="1:16" ht="39" customHeight="1" x14ac:dyDescent="0.2">
      <c r="A38" s="22"/>
      <c r="B38" s="35"/>
      <c r="C38" s="1145" t="s">
        <v>538</v>
      </c>
      <c r="D38" s="1146"/>
      <c r="E38" s="1147"/>
      <c r="F38" s="36">
        <v>0.09</v>
      </c>
      <c r="G38" s="37">
        <v>0.08</v>
      </c>
      <c r="H38" s="37">
        <v>0.11</v>
      </c>
      <c r="I38" s="37">
        <v>0.06</v>
      </c>
      <c r="J38" s="38">
        <v>0.06</v>
      </c>
      <c r="K38" s="22"/>
      <c r="L38" s="22"/>
      <c r="M38" s="22"/>
      <c r="N38" s="22"/>
      <c r="O38" s="22"/>
      <c r="P38" s="22"/>
    </row>
    <row r="39" spans="1:16" ht="39" customHeight="1" x14ac:dyDescent="0.2">
      <c r="A39" s="22"/>
      <c r="B39" s="35"/>
      <c r="C39" s="1145" t="s">
        <v>539</v>
      </c>
      <c r="D39" s="1146"/>
      <c r="E39" s="1147"/>
      <c r="F39" s="36">
        <v>0.03</v>
      </c>
      <c r="G39" s="37">
        <v>0.01</v>
      </c>
      <c r="H39" s="37">
        <v>0.01</v>
      </c>
      <c r="I39" s="37">
        <v>0</v>
      </c>
      <c r="J39" s="38">
        <v>0.04</v>
      </c>
      <c r="K39" s="22"/>
      <c r="L39" s="22"/>
      <c r="M39" s="22"/>
      <c r="N39" s="22"/>
      <c r="O39" s="22"/>
      <c r="P39" s="22"/>
    </row>
    <row r="40" spans="1:16" ht="39" customHeight="1" x14ac:dyDescent="0.2">
      <c r="A40" s="22"/>
      <c r="B40" s="35"/>
      <c r="C40" s="1145" t="s">
        <v>540</v>
      </c>
      <c r="D40" s="1146"/>
      <c r="E40" s="1147"/>
      <c r="F40" s="36">
        <v>0.05</v>
      </c>
      <c r="G40" s="37">
        <v>0.06</v>
      </c>
      <c r="H40" s="37">
        <v>0.05</v>
      </c>
      <c r="I40" s="37">
        <v>0</v>
      </c>
      <c r="J40" s="38">
        <v>0.02</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v>0.01</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cXTH+Z4QsKNl97jxSDiF3jxjEn33A5vIF2zGgXjejeS8WaSiw+/C3gzi09BeGzcitZDw1ReBacGsVFyscgshQ==" saltValue="NJunNnwXtGJGTO6t1fjT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31"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219</v>
      </c>
      <c r="L45" s="60">
        <v>226</v>
      </c>
      <c r="M45" s="60">
        <v>253</v>
      </c>
      <c r="N45" s="60">
        <v>263</v>
      </c>
      <c r="O45" s="61">
        <v>289</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30</v>
      </c>
      <c r="L48" s="64">
        <v>25</v>
      </c>
      <c r="M48" s="64">
        <v>26</v>
      </c>
      <c r="N48" s="64">
        <v>0</v>
      </c>
      <c r="O48" s="65" t="s">
        <v>488</v>
      </c>
      <c r="P48" s="48"/>
      <c r="Q48" s="48"/>
      <c r="R48" s="48"/>
      <c r="S48" s="48"/>
      <c r="T48" s="48"/>
      <c r="U48" s="48"/>
    </row>
    <row r="49" spans="1:21" ht="30.75" customHeight="1" x14ac:dyDescent="0.2">
      <c r="A49" s="48"/>
      <c r="B49" s="1155"/>
      <c r="C49" s="1156"/>
      <c r="D49" s="62"/>
      <c r="E49" s="1161" t="s">
        <v>14</v>
      </c>
      <c r="F49" s="1161"/>
      <c r="G49" s="1161"/>
      <c r="H49" s="1161"/>
      <c r="I49" s="1161"/>
      <c r="J49" s="1162"/>
      <c r="K49" s="63">
        <v>10</v>
      </c>
      <c r="L49" s="64">
        <v>11</v>
      </c>
      <c r="M49" s="64">
        <v>10</v>
      </c>
      <c r="N49" s="64">
        <v>11</v>
      </c>
      <c r="O49" s="65">
        <v>10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227</v>
      </c>
      <c r="L52" s="64">
        <v>235</v>
      </c>
      <c r="M52" s="64">
        <v>248</v>
      </c>
      <c r="N52" s="64">
        <v>223</v>
      </c>
      <c r="O52" s="65">
        <v>247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32</v>
      </c>
      <c r="L53" s="69">
        <v>27</v>
      </c>
      <c r="M53" s="69">
        <v>41</v>
      </c>
      <c r="N53" s="69">
        <v>51</v>
      </c>
      <c r="O53" s="70">
        <v>52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IWTA5a7nY7Ftz8kkPZ+ehqBrXNoT6nycxCRdNoV2ZJgSm8ADznYtGERke1trm7e2UvS1NKvzDMB+tJ5BX5z1A==" saltValue="ASJY+XqXYinXC4teNmhw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70" zoomScaleNormal="70" zoomScaleSheetLayoutView="100" workbookViewId="0">
      <selection activeCell="I43" sqref="I4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2400</v>
      </c>
      <c r="J41" s="356">
        <v>2300</v>
      </c>
      <c r="K41" s="356">
        <v>2260</v>
      </c>
      <c r="L41" s="356">
        <v>2333</v>
      </c>
      <c r="M41" s="357">
        <v>2370</v>
      </c>
    </row>
    <row r="42" spans="2:13" ht="27.75" customHeight="1" x14ac:dyDescent="0.2">
      <c r="B42" s="1186"/>
      <c r="C42" s="1187"/>
      <c r="D42" s="106"/>
      <c r="E42" s="1192" t="s">
        <v>32</v>
      </c>
      <c r="F42" s="1192"/>
      <c r="G42" s="1192"/>
      <c r="H42" s="1193"/>
      <c r="I42" s="358" t="s">
        <v>488</v>
      </c>
      <c r="J42" s="359" t="s">
        <v>488</v>
      </c>
      <c r="K42" s="359" t="s">
        <v>488</v>
      </c>
      <c r="L42" s="359" t="s">
        <v>488</v>
      </c>
      <c r="M42" s="360" t="s">
        <v>488</v>
      </c>
    </row>
    <row r="43" spans="2:13" ht="27.75" customHeight="1" x14ac:dyDescent="0.2">
      <c r="B43" s="1186"/>
      <c r="C43" s="1187"/>
      <c r="D43" s="106"/>
      <c r="E43" s="1192" t="s">
        <v>33</v>
      </c>
      <c r="F43" s="1192"/>
      <c r="G43" s="1192"/>
      <c r="H43" s="1193"/>
      <c r="I43" s="358">
        <v>250</v>
      </c>
      <c r="J43" s="359">
        <v>228</v>
      </c>
      <c r="K43" s="359">
        <v>200</v>
      </c>
      <c r="L43" s="359" t="s">
        <v>488</v>
      </c>
      <c r="M43" s="360" t="s">
        <v>488</v>
      </c>
    </row>
    <row r="44" spans="2:13" ht="27.75" customHeight="1" x14ac:dyDescent="0.2">
      <c r="B44" s="1186"/>
      <c r="C44" s="1187"/>
      <c r="D44" s="106"/>
      <c r="E44" s="1192" t="s">
        <v>34</v>
      </c>
      <c r="F44" s="1192"/>
      <c r="G44" s="1192"/>
      <c r="H44" s="1193"/>
      <c r="I44" s="358">
        <v>129</v>
      </c>
      <c r="J44" s="359">
        <v>114</v>
      </c>
      <c r="K44" s="359">
        <v>95</v>
      </c>
      <c r="L44" s="359">
        <v>105</v>
      </c>
      <c r="M44" s="360">
        <v>97</v>
      </c>
    </row>
    <row r="45" spans="2:13" ht="27.75" customHeight="1" x14ac:dyDescent="0.2">
      <c r="B45" s="1186"/>
      <c r="C45" s="1187"/>
      <c r="D45" s="106"/>
      <c r="E45" s="1192" t="s">
        <v>35</v>
      </c>
      <c r="F45" s="1192"/>
      <c r="G45" s="1192"/>
      <c r="H45" s="1193"/>
      <c r="I45" s="358">
        <v>770</v>
      </c>
      <c r="J45" s="359">
        <v>753</v>
      </c>
      <c r="K45" s="359">
        <v>748</v>
      </c>
      <c r="L45" s="359">
        <v>757</v>
      </c>
      <c r="M45" s="360">
        <v>743</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1849</v>
      </c>
      <c r="J50" s="359">
        <v>1971</v>
      </c>
      <c r="K50" s="359">
        <v>2167</v>
      </c>
      <c r="L50" s="359">
        <v>2362</v>
      </c>
      <c r="M50" s="360">
        <v>2409</v>
      </c>
    </row>
    <row r="51" spans="2:13" ht="27.75" customHeight="1" x14ac:dyDescent="0.2">
      <c r="B51" s="1186"/>
      <c r="C51" s="1187"/>
      <c r="D51" s="106"/>
      <c r="E51" s="1192" t="s">
        <v>42</v>
      </c>
      <c r="F51" s="1192"/>
      <c r="G51" s="1192"/>
      <c r="H51" s="1193"/>
      <c r="I51" s="358">
        <v>106</v>
      </c>
      <c r="J51" s="359">
        <v>102</v>
      </c>
      <c r="K51" s="359">
        <v>65</v>
      </c>
      <c r="L51" s="359">
        <v>30</v>
      </c>
      <c r="M51" s="360" t="s">
        <v>488</v>
      </c>
    </row>
    <row r="52" spans="2:13" ht="27.75" customHeight="1" x14ac:dyDescent="0.2">
      <c r="B52" s="1188"/>
      <c r="C52" s="1189"/>
      <c r="D52" s="106"/>
      <c r="E52" s="1192" t="s">
        <v>43</v>
      </c>
      <c r="F52" s="1192"/>
      <c r="G52" s="1192"/>
      <c r="H52" s="1193"/>
      <c r="I52" s="358">
        <v>2371</v>
      </c>
      <c r="J52" s="359">
        <v>2318</v>
      </c>
      <c r="K52" s="359">
        <v>2215</v>
      </c>
      <c r="L52" s="359">
        <v>2143</v>
      </c>
      <c r="M52" s="360">
        <v>2150</v>
      </c>
    </row>
    <row r="53" spans="2:13" ht="27.75" customHeight="1" thickBot="1" x14ac:dyDescent="0.25">
      <c r="B53" s="1199" t="s">
        <v>19</v>
      </c>
      <c r="C53" s="1200"/>
      <c r="D53" s="110"/>
      <c r="E53" s="1201" t="s">
        <v>44</v>
      </c>
      <c r="F53" s="1201"/>
      <c r="G53" s="1201"/>
      <c r="H53" s="1202"/>
      <c r="I53" s="361">
        <v>-777</v>
      </c>
      <c r="J53" s="362">
        <v>-996</v>
      </c>
      <c r="K53" s="362">
        <v>-1144</v>
      </c>
      <c r="L53" s="362">
        <v>-1341</v>
      </c>
      <c r="M53" s="363">
        <v>-1349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E0Jrtz0amkjE1rMOFadWmGsHiGaU8p7pNSQUmPXYbfg/C4KxB/4Q9jV60tiPLcjgj79DhD/3RLMkxTrfAVWYw==" saltValue="1AscsU5N3VAQvozEoSDA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5" zoomScale="55" zoomScaleNormal="55"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552</v>
      </c>
      <c r="G55" s="122">
        <v>552</v>
      </c>
      <c r="H55" s="123">
        <v>552</v>
      </c>
    </row>
    <row r="56" spans="2:8" ht="52.5" customHeight="1" x14ac:dyDescent="0.2">
      <c r="B56" s="124"/>
      <c r="C56" s="1213" t="s">
        <v>47</v>
      </c>
      <c r="D56" s="1213"/>
      <c r="E56" s="1214"/>
      <c r="F56" s="125">
        <v>235</v>
      </c>
      <c r="G56" s="125">
        <v>235</v>
      </c>
      <c r="H56" s="126">
        <v>235</v>
      </c>
    </row>
    <row r="57" spans="2:8" ht="53.25" customHeight="1" x14ac:dyDescent="0.2">
      <c r="B57" s="124"/>
      <c r="C57" s="1215" t="s">
        <v>48</v>
      </c>
      <c r="D57" s="1215"/>
      <c r="E57" s="1216"/>
      <c r="F57" s="127">
        <v>1283</v>
      </c>
      <c r="G57" s="127">
        <v>1477</v>
      </c>
      <c r="H57" s="128">
        <v>1511</v>
      </c>
    </row>
    <row r="58" spans="2:8" ht="45.75" customHeight="1" x14ac:dyDescent="0.2">
      <c r="B58" s="129"/>
      <c r="C58" s="1203" t="s">
        <v>549</v>
      </c>
      <c r="D58" s="1204"/>
      <c r="E58" s="1205"/>
      <c r="F58" s="130">
        <v>825</v>
      </c>
      <c r="G58" s="130">
        <v>825</v>
      </c>
      <c r="H58" s="131">
        <v>825</v>
      </c>
    </row>
    <row r="59" spans="2:8" ht="45.75" customHeight="1" x14ac:dyDescent="0.2">
      <c r="B59" s="129"/>
      <c r="C59" s="1203" t="s">
        <v>553</v>
      </c>
      <c r="D59" s="1204"/>
      <c r="E59" s="1205"/>
      <c r="F59" s="130">
        <v>220</v>
      </c>
      <c r="G59" s="130">
        <v>220</v>
      </c>
      <c r="H59" s="131">
        <v>270</v>
      </c>
    </row>
    <row r="60" spans="2:8" ht="45.75" customHeight="1" x14ac:dyDescent="0.2">
      <c r="B60" s="129"/>
      <c r="C60" s="1203" t="s">
        <v>550</v>
      </c>
      <c r="D60" s="1204"/>
      <c r="E60" s="1205"/>
      <c r="F60" s="130">
        <v>136</v>
      </c>
      <c r="G60" s="130">
        <v>136</v>
      </c>
      <c r="H60" s="131">
        <v>136</v>
      </c>
    </row>
    <row r="61" spans="2:8" ht="45.75" customHeight="1" x14ac:dyDescent="0.2">
      <c r="B61" s="129"/>
      <c r="C61" s="1203" t="s">
        <v>551</v>
      </c>
      <c r="D61" s="1204"/>
      <c r="E61" s="1205"/>
      <c r="F61" s="130">
        <v>123</v>
      </c>
      <c r="G61" s="130">
        <v>123</v>
      </c>
      <c r="H61" s="131">
        <v>123</v>
      </c>
    </row>
    <row r="62" spans="2:8" ht="45.75" customHeight="1" thickBot="1" x14ac:dyDescent="0.25">
      <c r="B62" s="132"/>
      <c r="C62" s="1206" t="s">
        <v>552</v>
      </c>
      <c r="D62" s="1207"/>
      <c r="E62" s="1208"/>
      <c r="F62" s="133">
        <v>66</v>
      </c>
      <c r="G62" s="133">
        <v>66</v>
      </c>
      <c r="H62" s="134">
        <v>58</v>
      </c>
    </row>
    <row r="63" spans="2:8" ht="52.5" customHeight="1" thickBot="1" x14ac:dyDescent="0.25">
      <c r="B63" s="135"/>
      <c r="C63" s="1209" t="s">
        <v>49</v>
      </c>
      <c r="D63" s="1209"/>
      <c r="E63" s="1210"/>
      <c r="F63" s="136">
        <v>2070</v>
      </c>
      <c r="G63" s="136">
        <v>2264</v>
      </c>
      <c r="H63" s="137">
        <v>2299</v>
      </c>
    </row>
    <row r="64" spans="2:8" ht="13.2" x14ac:dyDescent="0.2"/>
  </sheetData>
  <sheetProtection algorithmName="SHA-512" hashValue="IR4d0JXD6zgHjKt72vAFKATpQE3gmIhA4DUSSkaxxN2Ylempt6IkQ9HJdUHb+waoAUPsLKp2wWHGtHKaMt3INQ==" saltValue="krFcCBBHJT4IjUjJ41F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1013648</v>
      </c>
      <c r="E3" s="156"/>
      <c r="F3" s="157">
        <v>316937</v>
      </c>
      <c r="G3" s="158"/>
      <c r="H3" s="159"/>
    </row>
    <row r="4" spans="1:8" x14ac:dyDescent="0.2">
      <c r="A4" s="160"/>
      <c r="B4" s="161"/>
      <c r="C4" s="162"/>
      <c r="D4" s="163">
        <v>898223</v>
      </c>
      <c r="E4" s="164"/>
      <c r="F4" s="165">
        <v>199150</v>
      </c>
      <c r="G4" s="166"/>
      <c r="H4" s="167"/>
    </row>
    <row r="5" spans="1:8" x14ac:dyDescent="0.2">
      <c r="A5" s="148" t="s">
        <v>521</v>
      </c>
      <c r="B5" s="153"/>
      <c r="C5" s="154"/>
      <c r="D5" s="155">
        <v>734898</v>
      </c>
      <c r="E5" s="156"/>
      <c r="F5" s="157">
        <v>332350</v>
      </c>
      <c r="G5" s="158"/>
      <c r="H5" s="159"/>
    </row>
    <row r="6" spans="1:8" x14ac:dyDescent="0.2">
      <c r="A6" s="160"/>
      <c r="B6" s="161"/>
      <c r="C6" s="162"/>
      <c r="D6" s="163">
        <v>541372</v>
      </c>
      <c r="E6" s="164"/>
      <c r="F6" s="165">
        <v>200453</v>
      </c>
      <c r="G6" s="166"/>
      <c r="H6" s="167"/>
    </row>
    <row r="7" spans="1:8" x14ac:dyDescent="0.2">
      <c r="A7" s="148" t="s">
        <v>522</v>
      </c>
      <c r="B7" s="153"/>
      <c r="C7" s="154"/>
      <c r="D7" s="155">
        <v>1357196</v>
      </c>
      <c r="E7" s="156"/>
      <c r="F7" s="157">
        <v>330026</v>
      </c>
      <c r="G7" s="158"/>
      <c r="H7" s="159"/>
    </row>
    <row r="8" spans="1:8" x14ac:dyDescent="0.2">
      <c r="A8" s="160"/>
      <c r="B8" s="161"/>
      <c r="C8" s="162"/>
      <c r="D8" s="163">
        <v>1159283</v>
      </c>
      <c r="E8" s="164"/>
      <c r="F8" s="165">
        <v>141075</v>
      </c>
      <c r="G8" s="166"/>
      <c r="H8" s="167"/>
    </row>
    <row r="9" spans="1:8" x14ac:dyDescent="0.2">
      <c r="A9" s="148" t="s">
        <v>523</v>
      </c>
      <c r="B9" s="153"/>
      <c r="C9" s="154"/>
      <c r="D9" s="155">
        <v>1474439</v>
      </c>
      <c r="E9" s="156"/>
      <c r="F9" s="157">
        <v>278179</v>
      </c>
      <c r="G9" s="158"/>
      <c r="H9" s="159"/>
    </row>
    <row r="10" spans="1:8" x14ac:dyDescent="0.2">
      <c r="A10" s="160"/>
      <c r="B10" s="161"/>
      <c r="C10" s="162"/>
      <c r="D10" s="163">
        <v>1323836</v>
      </c>
      <c r="E10" s="164"/>
      <c r="F10" s="165">
        <v>122182</v>
      </c>
      <c r="G10" s="166"/>
      <c r="H10" s="167"/>
    </row>
    <row r="11" spans="1:8" x14ac:dyDescent="0.2">
      <c r="A11" s="148" t="s">
        <v>524</v>
      </c>
      <c r="B11" s="153"/>
      <c r="C11" s="154"/>
      <c r="D11" s="155">
        <v>907905</v>
      </c>
      <c r="E11" s="156"/>
      <c r="F11" s="157">
        <v>283153</v>
      </c>
      <c r="G11" s="158"/>
      <c r="H11" s="159"/>
    </row>
    <row r="12" spans="1:8" x14ac:dyDescent="0.2">
      <c r="A12" s="160"/>
      <c r="B12" s="161"/>
      <c r="C12" s="168"/>
      <c r="D12" s="163">
        <v>604411</v>
      </c>
      <c r="E12" s="164"/>
      <c r="F12" s="165">
        <v>127593</v>
      </c>
      <c r="G12" s="166"/>
      <c r="H12" s="167"/>
    </row>
    <row r="13" spans="1:8" x14ac:dyDescent="0.2">
      <c r="A13" s="148"/>
      <c r="B13" s="153"/>
      <c r="C13" s="169"/>
      <c r="D13" s="170">
        <v>1097617</v>
      </c>
      <c r="E13" s="171"/>
      <c r="F13" s="172">
        <v>308129</v>
      </c>
      <c r="G13" s="173"/>
      <c r="H13" s="159"/>
    </row>
    <row r="14" spans="1:8" x14ac:dyDescent="0.2">
      <c r="A14" s="160"/>
      <c r="B14" s="161"/>
      <c r="C14" s="162"/>
      <c r="D14" s="163">
        <v>905425</v>
      </c>
      <c r="E14" s="164"/>
      <c r="F14" s="165">
        <v>158091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19.690000000000001</v>
      </c>
      <c r="C19" s="174">
        <f>ROUND(VALUE(SUBSTITUTE(実質収支比率等に係る経年分析!G$48,"▲","-")),2)</f>
        <v>18.239999999999998</v>
      </c>
      <c r="D19" s="174">
        <f>ROUND(VALUE(SUBSTITUTE(実質収支比率等に係る経年分析!H$48,"▲","-")),2)</f>
        <v>19.8</v>
      </c>
      <c r="E19" s="174">
        <f>ROUND(VALUE(SUBSTITUTE(実質収支比率等に係る経年分析!I$48,"▲","-")),2)</f>
        <v>22.41</v>
      </c>
      <c r="F19" s="174">
        <f>ROUND(VALUE(SUBSTITUTE(実質収支比率等に係る経年分析!J$48,"▲","-")),2)</f>
        <v>21.02</v>
      </c>
    </row>
    <row r="20" spans="1:11" x14ac:dyDescent="0.2">
      <c r="A20" s="174" t="s">
        <v>53</v>
      </c>
      <c r="B20" s="174">
        <f>ROUND(VALUE(SUBSTITUTE(実質収支比率等に係る経年分析!F$47,"▲","-")),2)</f>
        <v>37.56</v>
      </c>
      <c r="C20" s="174">
        <f>ROUND(VALUE(SUBSTITUTE(実質収支比率等に係る経年分析!G$47,"▲","-")),2)</f>
        <v>35.840000000000003</v>
      </c>
      <c r="D20" s="174">
        <f>ROUND(VALUE(SUBSTITUTE(実質収支比率等に係る経年分析!H$47,"▲","-")),2)</f>
        <v>32.299999999999997</v>
      </c>
      <c r="E20" s="174">
        <f>ROUND(VALUE(SUBSTITUTE(実質収支比率等に係る経年分析!I$47,"▲","-")),2)</f>
        <v>33.5</v>
      </c>
      <c r="F20" s="174">
        <f>ROUND(VALUE(SUBSTITUTE(実質収支比率等に係る経年分析!J$47,"▲","-")),2)</f>
        <v>32.76</v>
      </c>
    </row>
    <row r="21" spans="1:11" x14ac:dyDescent="0.2">
      <c r="A21" s="174" t="s">
        <v>54</v>
      </c>
      <c r="B21" s="174">
        <f>IF(ISNUMBER(VALUE(SUBSTITUTE(実質収支比率等に係る経年分析!F$49,"▲","-"))),ROUND(VALUE(SUBSTITUTE(実質収支比率等に係る経年分析!F$49,"▲","-")),2),NA())</f>
        <v>5.56</v>
      </c>
      <c r="C21" s="174">
        <f>IF(ISNUMBER(VALUE(SUBSTITUTE(実質収支比率等に係る経年分析!G$49,"▲","-"))),ROUND(VALUE(SUBSTITUTE(実質収支比率等に係る経年分析!G$49,"▲","-")),2),NA())</f>
        <v>-0.53</v>
      </c>
      <c r="D21" s="174">
        <f>IF(ISNUMBER(VALUE(SUBSTITUTE(実質収支比率等に係る経年分析!H$49,"▲","-"))),ROUND(VALUE(SUBSTITUTE(実質収支比率等に係る経年分析!H$49,"▲","-")),2),NA())</f>
        <v>3.38</v>
      </c>
      <c r="E21" s="174">
        <f>IF(ISNUMBER(VALUE(SUBSTITUTE(実質収支比率等に係る経年分析!I$49,"▲","-"))),ROUND(VALUE(SUBSTITUTE(実質収支比率等に係る経年分析!I$49,"▲","-")),2),NA())</f>
        <v>1.88</v>
      </c>
      <c r="F21" s="174">
        <f>IF(ISNUMBER(VALUE(SUBSTITUTE(実質収支比率等に係る経年分析!J$49,"▲","-"))),ROUND(VALUE(SUBSTITUTE(実質収支比率等に係る経年分析!J$49,"▲","-")),2),NA())</f>
        <v>-0.9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居宅介護支援事業特別会計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奨学金特別会計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特定環境保全公共下水道特別会計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227</v>
      </c>
      <c r="E42" s="176"/>
      <c r="F42" s="176"/>
      <c r="G42" s="176">
        <f>'実質公債費比率（分子）の構造'!L$52</f>
        <v>235</v>
      </c>
      <c r="H42" s="176"/>
      <c r="I42" s="176"/>
      <c r="J42" s="176">
        <f>'実質公債費比率（分子）の構造'!M$52</f>
        <v>248</v>
      </c>
      <c r="K42" s="176"/>
      <c r="L42" s="176"/>
      <c r="M42" s="176">
        <f>'実質公債費比率（分子）の構造'!N$52</f>
        <v>223</v>
      </c>
      <c r="N42" s="176"/>
      <c r="O42" s="176"/>
      <c r="P42" s="176">
        <f>'実質公債費比率（分子）の構造'!O$52</f>
        <v>247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v>
      </c>
      <c r="C45" s="176"/>
      <c r="D45" s="176"/>
      <c r="E45" s="176">
        <f>'実質公債費比率（分子）の構造'!L$49</f>
        <v>11</v>
      </c>
      <c r="F45" s="176"/>
      <c r="G45" s="176"/>
      <c r="H45" s="176">
        <f>'実質公債費比率（分子）の構造'!M$49</f>
        <v>10</v>
      </c>
      <c r="I45" s="176"/>
      <c r="J45" s="176"/>
      <c r="K45" s="176">
        <f>'実質公債費比率（分子）の構造'!N$49</f>
        <v>11</v>
      </c>
      <c r="L45" s="176"/>
      <c r="M45" s="176"/>
      <c r="N45" s="176">
        <f>'実質公債費比率（分子）の構造'!O$49</f>
        <v>10</v>
      </c>
      <c r="O45" s="176"/>
      <c r="P45" s="176"/>
    </row>
    <row r="46" spans="1:16" x14ac:dyDescent="0.2">
      <c r="A46" s="176" t="s">
        <v>64</v>
      </c>
      <c r="B46" s="176">
        <f>'実質公債費比率（分子）の構造'!K$48</f>
        <v>30</v>
      </c>
      <c r="C46" s="176"/>
      <c r="D46" s="176"/>
      <c r="E46" s="176">
        <f>'実質公債費比率（分子）の構造'!L$48</f>
        <v>25</v>
      </c>
      <c r="F46" s="176"/>
      <c r="G46" s="176"/>
      <c r="H46" s="176">
        <f>'実質公債費比率（分子）の構造'!M$48</f>
        <v>26</v>
      </c>
      <c r="I46" s="176"/>
      <c r="J46" s="176"/>
      <c r="K46" s="176">
        <f>'実質公債費比率（分子）の構造'!N$48</f>
        <v>0</v>
      </c>
      <c r="L46" s="176"/>
      <c r="M46" s="176"/>
      <c r="N46" s="176" t="str">
        <f>'実質公債費比率（分子）の構造'!O$48</f>
        <v>-</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219</v>
      </c>
      <c r="C49" s="176"/>
      <c r="D49" s="176"/>
      <c r="E49" s="176">
        <f>'実質公債費比率（分子）の構造'!L$45</f>
        <v>226</v>
      </c>
      <c r="F49" s="176"/>
      <c r="G49" s="176"/>
      <c r="H49" s="176">
        <f>'実質公債費比率（分子）の構造'!M$45</f>
        <v>253</v>
      </c>
      <c r="I49" s="176"/>
      <c r="J49" s="176"/>
      <c r="K49" s="176">
        <f>'実質公債費比率（分子）の構造'!N$45</f>
        <v>263</v>
      </c>
      <c r="L49" s="176"/>
      <c r="M49" s="176"/>
      <c r="N49" s="176">
        <f>'実質公債費比率（分子）の構造'!O$45</f>
        <v>289</v>
      </c>
      <c r="O49" s="176"/>
      <c r="P49" s="176"/>
    </row>
    <row r="50" spans="1:16" x14ac:dyDescent="0.2">
      <c r="A50" s="176" t="s">
        <v>67</v>
      </c>
      <c r="B50" s="176" t="e">
        <f>NA()</f>
        <v>#N/A</v>
      </c>
      <c r="C50" s="176">
        <f>IF(ISNUMBER('実質公債費比率（分子）の構造'!K$53),'実質公債費比率（分子）の構造'!K$53,NA())</f>
        <v>32</v>
      </c>
      <c r="D50" s="176" t="e">
        <f>NA()</f>
        <v>#N/A</v>
      </c>
      <c r="E50" s="176" t="e">
        <f>NA()</f>
        <v>#N/A</v>
      </c>
      <c r="F50" s="176">
        <f>IF(ISNUMBER('実質公債費比率（分子）の構造'!L$53),'実質公債費比率（分子）の構造'!L$53,NA())</f>
        <v>27</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51</v>
      </c>
      <c r="M50" s="176" t="e">
        <f>NA()</f>
        <v>#N/A</v>
      </c>
      <c r="N50" s="176" t="e">
        <f>NA()</f>
        <v>#N/A</v>
      </c>
      <c r="O50" s="176">
        <f>IF(ISNUMBER('実質公債費比率（分子）の構造'!O$53),'実質公債費比率（分子）の構造'!O$53,NA())</f>
        <v>52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2371</v>
      </c>
      <c r="E56" s="175"/>
      <c r="F56" s="175"/>
      <c r="G56" s="175">
        <f>'将来負担比率（分子）の構造'!J$52</f>
        <v>2318</v>
      </c>
      <c r="H56" s="175"/>
      <c r="I56" s="175"/>
      <c r="J56" s="175">
        <f>'将来負担比率（分子）の構造'!K$52</f>
        <v>2215</v>
      </c>
      <c r="K56" s="175"/>
      <c r="L56" s="175"/>
      <c r="M56" s="175">
        <f>'将来負担比率（分子）の構造'!L$52</f>
        <v>2143</v>
      </c>
      <c r="N56" s="175"/>
      <c r="O56" s="175"/>
      <c r="P56" s="175">
        <f>'将来負担比率（分子）の構造'!M$52</f>
        <v>2150</v>
      </c>
    </row>
    <row r="57" spans="1:16" x14ac:dyDescent="0.2">
      <c r="A57" s="175" t="s">
        <v>42</v>
      </c>
      <c r="B57" s="175"/>
      <c r="C57" s="175"/>
      <c r="D57" s="175">
        <f>'将来負担比率（分子）の構造'!I$51</f>
        <v>106</v>
      </c>
      <c r="E57" s="175"/>
      <c r="F57" s="175"/>
      <c r="G57" s="175">
        <f>'将来負担比率（分子）の構造'!J$51</f>
        <v>102</v>
      </c>
      <c r="H57" s="175"/>
      <c r="I57" s="175"/>
      <c r="J57" s="175">
        <f>'将来負担比率（分子）の構造'!K$51</f>
        <v>65</v>
      </c>
      <c r="K57" s="175"/>
      <c r="L57" s="175"/>
      <c r="M57" s="175">
        <f>'将来負担比率（分子）の構造'!L$51</f>
        <v>30</v>
      </c>
      <c r="N57" s="175"/>
      <c r="O57" s="175"/>
      <c r="P57" s="175" t="str">
        <f>'将来負担比率（分子）の構造'!M$51</f>
        <v>-</v>
      </c>
    </row>
    <row r="58" spans="1:16" x14ac:dyDescent="0.2">
      <c r="A58" s="175" t="s">
        <v>41</v>
      </c>
      <c r="B58" s="175"/>
      <c r="C58" s="175"/>
      <c r="D58" s="175">
        <f>'将来負担比率（分子）の構造'!I$50</f>
        <v>1849</v>
      </c>
      <c r="E58" s="175"/>
      <c r="F58" s="175"/>
      <c r="G58" s="175">
        <f>'将来負担比率（分子）の構造'!J$50</f>
        <v>1971</v>
      </c>
      <c r="H58" s="175"/>
      <c r="I58" s="175"/>
      <c r="J58" s="175">
        <f>'将来負担比率（分子）の構造'!K$50</f>
        <v>2167</v>
      </c>
      <c r="K58" s="175"/>
      <c r="L58" s="175"/>
      <c r="M58" s="175">
        <f>'将来負担比率（分子）の構造'!L$50</f>
        <v>2362</v>
      </c>
      <c r="N58" s="175"/>
      <c r="O58" s="175"/>
      <c r="P58" s="175">
        <f>'将来負担比率（分子）の構造'!M$50</f>
        <v>2409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770</v>
      </c>
      <c r="C62" s="175"/>
      <c r="D62" s="175"/>
      <c r="E62" s="175">
        <f>'将来負担比率（分子）の構造'!J$45</f>
        <v>753</v>
      </c>
      <c r="F62" s="175"/>
      <c r="G62" s="175"/>
      <c r="H62" s="175">
        <f>'将来負担比率（分子）の構造'!K$45</f>
        <v>748</v>
      </c>
      <c r="I62" s="175"/>
      <c r="J62" s="175"/>
      <c r="K62" s="175">
        <f>'将来負担比率（分子）の構造'!L$45</f>
        <v>757</v>
      </c>
      <c r="L62" s="175"/>
      <c r="M62" s="175"/>
      <c r="N62" s="175">
        <f>'将来負担比率（分子）の構造'!M$45</f>
        <v>743</v>
      </c>
      <c r="O62" s="175"/>
      <c r="P62" s="175"/>
    </row>
    <row r="63" spans="1:16" x14ac:dyDescent="0.2">
      <c r="A63" s="175" t="s">
        <v>34</v>
      </c>
      <c r="B63" s="175">
        <f>'将来負担比率（分子）の構造'!I$44</f>
        <v>129</v>
      </c>
      <c r="C63" s="175"/>
      <c r="D63" s="175"/>
      <c r="E63" s="175">
        <f>'将来負担比率（分子）の構造'!J$44</f>
        <v>114</v>
      </c>
      <c r="F63" s="175"/>
      <c r="G63" s="175"/>
      <c r="H63" s="175">
        <f>'将来負担比率（分子）の構造'!K$44</f>
        <v>95</v>
      </c>
      <c r="I63" s="175"/>
      <c r="J63" s="175"/>
      <c r="K63" s="175">
        <f>'将来負担比率（分子）の構造'!L$44</f>
        <v>105</v>
      </c>
      <c r="L63" s="175"/>
      <c r="M63" s="175"/>
      <c r="N63" s="175">
        <f>'将来負担比率（分子）の構造'!M$44</f>
        <v>97</v>
      </c>
      <c r="O63" s="175"/>
      <c r="P63" s="175"/>
    </row>
    <row r="64" spans="1:16" x14ac:dyDescent="0.2">
      <c r="A64" s="175" t="s">
        <v>33</v>
      </c>
      <c r="B64" s="175">
        <f>'将来負担比率（分子）の構造'!I$43</f>
        <v>250</v>
      </c>
      <c r="C64" s="175"/>
      <c r="D64" s="175"/>
      <c r="E64" s="175">
        <f>'将来負担比率（分子）の構造'!J$43</f>
        <v>228</v>
      </c>
      <c r="F64" s="175"/>
      <c r="G64" s="175"/>
      <c r="H64" s="175">
        <f>'将来負担比率（分子）の構造'!K$43</f>
        <v>200</v>
      </c>
      <c r="I64" s="175"/>
      <c r="J64" s="175"/>
      <c r="K64" s="175" t="str">
        <f>'将来負担比率（分子）の構造'!L$43</f>
        <v>-</v>
      </c>
      <c r="L64" s="175"/>
      <c r="M64" s="175"/>
      <c r="N64" s="175" t="str">
        <f>'将来負担比率（分子）の構造'!M$43</f>
        <v>-</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2400</v>
      </c>
      <c r="C66" s="175"/>
      <c r="D66" s="175"/>
      <c r="E66" s="175">
        <f>'将来負担比率（分子）の構造'!J$41</f>
        <v>2300</v>
      </c>
      <c r="F66" s="175"/>
      <c r="G66" s="175"/>
      <c r="H66" s="175">
        <f>'将来負担比率（分子）の構造'!K$41</f>
        <v>2260</v>
      </c>
      <c r="I66" s="175"/>
      <c r="J66" s="175"/>
      <c r="K66" s="175">
        <f>'将来負担比率（分子）の構造'!L$41</f>
        <v>2333</v>
      </c>
      <c r="L66" s="175"/>
      <c r="M66" s="175"/>
      <c r="N66" s="175">
        <f>'将来負担比率（分子）の構造'!M$41</f>
        <v>2370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552</v>
      </c>
      <c r="C72" s="179">
        <f>基金残高に係る経年分析!G55</f>
        <v>552</v>
      </c>
      <c r="D72" s="179">
        <f>基金残高に係る経年分析!H55</f>
        <v>552</v>
      </c>
    </row>
    <row r="73" spans="1:16" x14ac:dyDescent="0.2">
      <c r="A73" s="178" t="s">
        <v>74</v>
      </c>
      <c r="B73" s="179">
        <f>基金残高に係る経年分析!F56</f>
        <v>235</v>
      </c>
      <c r="C73" s="179">
        <f>基金残高に係る経年分析!G56</f>
        <v>235</v>
      </c>
      <c r="D73" s="179">
        <f>基金残高に係る経年分析!H56</f>
        <v>235</v>
      </c>
    </row>
    <row r="74" spans="1:16" x14ac:dyDescent="0.2">
      <c r="A74" s="178" t="s">
        <v>75</v>
      </c>
      <c r="B74" s="179">
        <f>基金残高に係る経年分析!F57</f>
        <v>1283</v>
      </c>
      <c r="C74" s="179">
        <f>基金残高に係る経年分析!G57</f>
        <v>1477</v>
      </c>
      <c r="D74" s="179">
        <f>基金残高に係る経年分析!H57</f>
        <v>1511</v>
      </c>
    </row>
  </sheetData>
  <sheetProtection algorithmName="SHA-512" hashValue="1ZWEnug48hKgeuFJa6VuUylHiKSoYLDUfKq1HRhFjHotca4cQY5xgpYXWmXVlwAfF1T7LdHIf27TE0fyDrg1CQ==" saltValue="8FspiKFnPK54dKaNJYwe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2025-03-19T04:09:36Z</cp:lastPrinted>
  <dcterms:created xsi:type="dcterms:W3CDTF">2025-02-19T02:23:13Z</dcterms:created>
  <dcterms:modified xsi:type="dcterms:W3CDTF">2025-03-21T02:12:03Z</dcterms:modified>
  <cp:category/>
</cp:coreProperties>
</file>