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<sst xmlns="http://schemas.openxmlformats.org/spreadsheetml/2006/main" xmlns:r="http://schemas.openxmlformats.org/officeDocument/2006/relationships" count="529" uniqueCount="529">
  <si>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</si>
  <si>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</si>
  <si>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</si>
  <si>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</si>
  <si>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</si>
  <si>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</si>
  <si>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</si>
  <si>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</si>
  <si>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</si>
  <si>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</si>
  <si>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</si>
  <si>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</si>
  <si>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</si>
  <si>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</si>
  <si>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</si>
  <si>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</si>
  <si>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</si>
  <si>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</si>
  <si>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</si>
  <si>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</si>
  <si>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</si>
  <si>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</si>
  <si>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</si>
  <si>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</si>
  <si>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</si>
  <si>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</si>
  <si>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</si>
  <si>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</si>
  <si>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</si>
  <si>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</si>
  <si>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</si>
  <si>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</si>
  <si>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</si>
  <si>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</si>
  <si>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</si>
  <si>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</si>
  <si>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</si>
  <si>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</si>
  <si>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</si>
  <si>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</si>
  <si>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</si>
  <si>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</si>
  <si>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</si>
  <si>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</si>
  <si>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</si>
  <si>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</si>
  <si>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</si>
  <si>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</si>
  <si>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簡易水道事業特別会計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</si>
  <si>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</si>
  <si>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</si>
  <si>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</si>
  <si>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</si>
  <si>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</si>
  <si>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</si>
  <si>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</si>
  <si>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</si>
  <si>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</si>
  <si>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</si>
  <si>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</si>
  <si>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</si>
  <si>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</si>
  <si>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</si>
  <si>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</si>
  <si>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</si>
  <si>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</si>
  <si>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</si>
  <si>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</si>
  <si>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</si>
  <si>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</si>
  <si>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</si>
  <si>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</si>
  <si>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</si>
  <si>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</si>
  <si>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</si>
  <si>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</si>
  <si>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</si>
  <si>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</si>
  <si>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</si>
  <si>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</si>
  <si>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</si>
  <si>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</si>
  <si>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</si>
  <si>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</si>
  <si>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</si>
  <si>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</si>
  <si>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</si>
  <si>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</si>
  <si>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</si>
  <si>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</si>
  <si>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</si>
  <si>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</si>
  <si>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</si>
  <si>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</si>
  <si>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</si>
  <si>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</si>
  <si>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</si>
  <si>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山梨県上野原市</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</si>
  <si>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</si>
  <si>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</si>
  <si>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</si>
  <si>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</si>
  <si>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</si>
  <si>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</si>
  <si>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</si>
  <si>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</si>
  <si>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</si>
  <si>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</si>
  <si>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</si>
  <si>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</si>
  <si>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</si>
  <si>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</si>
  <si>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</si>
  <si>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</si>
  <si>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</si>
  <si>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</si>
  <si>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</si>
  <si>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</si>
  <si>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</si>
  <si>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</si>
  <si>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</si>
  <si>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</si>
  <si>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</si>
  <si>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</si>
  <si>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</si>
  <si>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</si>
  <si>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</si>
  <si>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</si>
  <si>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</si>
  <si>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</si>
  <si>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</si>
  <si>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</si>
  <si>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</si>
  <si>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</si>
  <si>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</si>
  <si>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</si>
  <si>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</si>
  <si>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</si>
  <si>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</si>
  <si>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</si>
  <si>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山梨県</t>
  </si>
  <si>
    <t>積立不足額を考慮して算定した額</t>
    <rPh sb="0" eb="1">
      <t>ツ</t>
    </rPh>
    <rPh sb="1" eb="2">
      <t>タ</t>
    </rPh>
    <rPh sb="2" eb="5">
      <t>フソクガク</t>
    </rPh>
    <rPh sb="6" eb="8">
      <t>コウリョ</t>
    </rPh>
    <rPh sb="10" eb="12">
      <t>サンテイ</t>
    </rPh>
    <rPh sb="14" eb="15">
      <t>ガク</t>
    </rPh>
    <phoneticPr fontId="37"/>
  </si>
  <si>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</si>
  <si>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</si>
  <si>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</si>
  <si>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</si>
  <si>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</si>
  <si>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</si>
  <si>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</si>
  <si>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</si>
  <si>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上野原市公共施設整備基金</t>
    <rPh sb="0" eb="4">
      <t>ウエノハラシ</t>
    </rPh>
    <rPh sb="4" eb="6">
      <t>コウキョウ</t>
    </rPh>
    <rPh sb="6" eb="8">
      <t>シセツ</t>
    </rPh>
    <rPh sb="8" eb="10">
      <t>セイビ</t>
    </rPh>
    <rPh sb="10" eb="12">
      <t>キキン</t>
    </rPh>
    <phoneticPr fontId="5"/>
  </si>
  <si>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</si>
  <si>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</si>
  <si>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</si>
  <si>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</si>
  <si>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</si>
  <si>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</si>
  <si>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</si>
  <si>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</si>
  <si>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</si>
  <si>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</si>
  <si>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</si>
  <si>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</si>
  <si>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上野原市</t>
  </si>
  <si>
    <t>　うち利子</t>
  </si>
  <si>
    <t>区分</t>
  </si>
  <si>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</si>
  <si>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</si>
  <si>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</si>
  <si>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</si>
  <si>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</si>
  <si>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</si>
  <si>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</si>
  <si>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介護サービス事業特別会計</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</si>
  <si>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</si>
  <si>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</si>
  <si>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</si>
  <si>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</si>
  <si>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</si>
  <si>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</si>
  <si>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</si>
  <si>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</si>
  <si>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</si>
  <si>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</si>
  <si>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</si>
  <si>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</si>
  <si>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</si>
  <si>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</si>
  <si>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</si>
  <si>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</si>
  <si>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</si>
  <si>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</si>
  <si>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</si>
  <si>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</si>
  <si>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</si>
  <si>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</si>
  <si>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-8.6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</si>
  <si>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</si>
  <si>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</si>
  <si>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</si>
  <si>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</si>
  <si>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</si>
  <si>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</si>
  <si>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</si>
  <si>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</si>
  <si>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</si>
  <si>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</si>
  <si>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</si>
  <si>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</si>
  <si>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</si>
  <si>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</si>
  <si>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</si>
  <si>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</si>
  <si>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</si>
  <si>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</si>
  <si>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</si>
  <si>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</si>
  <si>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</si>
  <si>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</si>
  <si>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</si>
  <si>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</si>
  <si>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</si>
  <si>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</si>
  <si>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</si>
  <si>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</si>
  <si>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</si>
  <si>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</si>
  <si>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</si>
  <si>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</si>
  <si>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公共下水道事業特別会計</t>
  </si>
  <si>
    <t>-1.7</t>
  </si>
  <si>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</si>
  <si>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</si>
  <si>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</si>
  <si>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</si>
  <si>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</si>
  <si>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</si>
  <si>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</si>
  <si>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</si>
  <si>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</si>
  <si>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</si>
  <si>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</si>
  <si>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</si>
  <si>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</si>
  <si>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</si>
  <si>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</si>
  <si>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</si>
  <si>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</si>
  <si>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</si>
  <si>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</si>
  <si>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</si>
  <si>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</si>
  <si>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</si>
  <si>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</si>
  <si>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</si>
  <si>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</si>
  <si>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</si>
  <si>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</si>
  <si>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</si>
  <si>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</si>
  <si>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</si>
  <si>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</si>
  <si>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</si>
  <si>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</si>
  <si>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</si>
  <si>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</si>
  <si>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</si>
  <si>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</si>
  <si>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</si>
  <si>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</si>
  <si>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</si>
  <si>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</si>
  <si>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</si>
  <si>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</si>
  <si>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</si>
  <si>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</si>
  <si>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</si>
  <si>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</si>
  <si>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</si>
  <si>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</si>
  <si>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</si>
  <si>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</si>
  <si>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</si>
  <si>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</si>
  <si>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</si>
  <si>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</si>
  <si>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</si>
  <si>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</si>
  <si>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</si>
  <si>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</si>
  <si>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</si>
  <si>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</si>
  <si>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</si>
  <si>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</si>
  <si>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</si>
  <si>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</si>
  <si>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</si>
  <si>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</si>
  <si>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</si>
  <si>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</si>
  <si>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</si>
  <si>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</si>
  <si>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</si>
  <si>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</si>
  <si>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</si>
  <si>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</si>
  <si>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</si>
  <si>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</si>
  <si>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</si>
  <si>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</si>
  <si>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</si>
  <si>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</si>
  <si>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</si>
  <si>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超過課税分</t>
    <rPh sb="0" eb="2">
      <t>チョウカ</t>
    </rPh>
    <rPh sb="2" eb="4">
      <t>カゼイ</t>
    </rPh>
    <rPh sb="4" eb="5">
      <t>ブン</t>
    </rPh>
    <phoneticPr fontId="33"/>
  </si>
  <si>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</si>
  <si>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</si>
  <si>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</si>
  <si>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</si>
  <si>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</si>
  <si>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</si>
  <si>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</si>
  <si>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</si>
  <si>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</si>
  <si>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</si>
  <si>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</si>
  <si>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</si>
  <si>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</si>
  <si>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</si>
  <si>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</si>
  <si>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</si>
  <si>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</si>
  <si>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</si>
  <si>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</si>
  <si>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</si>
  <si>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</si>
  <si>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</si>
  <si>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</si>
  <si>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</si>
  <si>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</si>
  <si>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</si>
  <si>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</si>
  <si>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</si>
  <si>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</si>
  <si>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</si>
  <si>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</si>
  <si>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</si>
  <si>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</si>
  <si>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</si>
  <si>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</si>
  <si>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</si>
  <si>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</si>
  <si>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</si>
  <si>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</si>
  <si>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</si>
  <si>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</si>
  <si>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</si>
  <si>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</si>
  <si>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</si>
  <si>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</si>
  <si>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</si>
  <si>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</si>
  <si>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</si>
  <si>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</si>
  <si>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</si>
  <si>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</si>
  <si>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</si>
  <si>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</si>
  <si>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</si>
  <si>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</si>
  <si>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</si>
  <si>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</si>
  <si>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</si>
  <si>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</si>
  <si>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</si>
  <si>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教育奨励資金特別会計</t>
  </si>
  <si>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</si>
  <si>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</si>
  <si>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</si>
  <si>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</si>
  <si>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</si>
  <si>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</si>
  <si>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</si>
  <si>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</si>
  <si>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</si>
  <si>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</si>
  <si>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</si>
  <si>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</si>
  <si>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</si>
  <si>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</si>
  <si>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</si>
  <si>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</si>
  <si>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</si>
  <si>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</si>
  <si>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</si>
  <si>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</si>
  <si>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</si>
  <si>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</si>
  <si>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</si>
  <si>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</si>
  <si>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</si>
  <si>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</si>
  <si>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</si>
  <si>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</si>
  <si>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</si>
  <si>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</si>
  <si>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</si>
  <si>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</si>
  <si>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</si>
  <si>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</si>
  <si>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</si>
  <si>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</si>
  <si>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</si>
  <si>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</si>
  <si>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</si>
  <si>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</si>
  <si>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</si>
  <si>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</si>
  <si>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</si>
  <si>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</si>
  <si>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</si>
  <si>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</si>
  <si>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</si>
  <si>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</si>
  <si>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</si>
  <si>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 xml:space="preserve"> 過去５年間平均</t>
    <rPh sb="1" eb="3">
      <t>カコ</t>
    </rPh>
    <rPh sb="4" eb="6">
      <t>ネンカン</t>
    </rPh>
    <rPh sb="6" eb="8">
      <t>ヘイキン</t>
    </rPh>
    <phoneticPr fontId="33"/>
  </si>
  <si>
    <t>簡易水道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</si>
  <si>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</si>
  <si>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</si>
  <si>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</si>
  <si>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</si>
  <si>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</si>
  <si>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</si>
  <si>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</si>
  <si>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</si>
  <si>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</si>
  <si>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</si>
  <si>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</si>
  <si>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</si>
  <si>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</si>
  <si>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</si>
  <si>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</si>
  <si>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</si>
  <si>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</si>
  <si>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</si>
  <si>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</si>
  <si>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</si>
  <si>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</si>
  <si>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</si>
  <si>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</si>
  <si>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</si>
  <si>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</si>
  <si>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</si>
  <si>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</si>
  <si>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</si>
  <si>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</si>
  <si>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</si>
  <si>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</si>
  <si>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</si>
  <si>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</si>
  <si>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病院事業会計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</si>
  <si>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</si>
  <si>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</si>
  <si>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</si>
  <si>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</si>
  <si>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</si>
  <si>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上野原市地域振興基金</t>
    <rPh sb="0" eb="4">
      <t>ウエノハラシ</t>
    </rPh>
    <rPh sb="4" eb="6">
      <t>チイキ</t>
    </rPh>
    <rPh sb="6" eb="8">
      <t>シンコウ</t>
    </rPh>
    <rPh sb="8" eb="10">
      <t>キキン</t>
    </rPh>
    <phoneticPr fontId="5"/>
  </si>
  <si>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</si>
  <si>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</si>
  <si>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</si>
  <si>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</si>
  <si>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</si>
  <si>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</si>
  <si>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</si>
  <si>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</si>
  <si>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</si>
  <si>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</si>
  <si>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</si>
  <si>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</si>
  <si>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</si>
  <si>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</si>
  <si>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</si>
  <si>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</si>
  <si>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</si>
  <si>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</si>
  <si>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</si>
  <si>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</si>
  <si>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</si>
  <si>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</si>
  <si>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</si>
  <si>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</si>
  <si>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</si>
  <si>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</si>
  <si>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</si>
  <si>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</si>
  <si>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</si>
  <si>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</si>
  <si>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</si>
  <si>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</si>
  <si>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</si>
  <si>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</si>
  <si>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</si>
  <si>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</si>
  <si>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</si>
  <si>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</si>
  <si>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</si>
  <si>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</si>
  <si>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</si>
  <si>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</si>
  <si>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</si>
  <si>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</si>
  <si>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</si>
  <si>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</si>
  <si>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</si>
  <si>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</si>
  <si>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</si>
  <si>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</si>
  <si>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</si>
  <si>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</si>
  <si>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</si>
  <si>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類似団体内平均(円)</t>
    <rPh sb="0" eb="2">
      <t>ルイジ</t>
    </rPh>
    <rPh sb="2" eb="4">
      <t>ダンタイ</t>
    </rPh>
    <phoneticPr fontId="33"/>
  </si>
  <si>
    <t>R01</t>
  </si>
  <si>
    <t>R02</t>
  </si>
  <si>
    <t>R03</t>
  </si>
  <si>
    <t>R04</t>
  </si>
  <si>
    <t>▲ 2.60</t>
  </si>
  <si>
    <t>その他会計（赤字）</t>
  </si>
  <si>
    <t>上野原市地域福祉基金</t>
  </si>
  <si>
    <t>上野原市ふるさとまちづくり基金</t>
  </si>
  <si>
    <t>上野原市庁舎建設基金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</si>
</sst>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sz val="11"/>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79288</c:v>
                </c:pt>
                <c:pt idx="1">
                  <c:v>84962</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49365</c:v>
                </c:pt>
                <c:pt idx="1">
                  <c:v>65343</c:v>
                </c:pt>
                <c:pt idx="2">
                  <c:v>59905</c:v>
                </c:pt>
                <c:pt idx="3">
                  <c:v>67273</c:v>
                </c:pt>
                <c:pt idx="4">
                  <c:v>76280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6.69</c:v>
                </c:pt>
                <c:pt idx="1">
                  <c:v>6.34</c:v>
                </c:pt>
                <c:pt idx="2">
                  <c:v>8.24</c:v>
                </c:pt>
                <c:pt idx="3">
                  <c:v>7.28</c:v>
                </c:pt>
                <c:pt idx="4">
                  <c:v>6.91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28.84</c:v>
                </c:pt>
                <c:pt idx="1">
                  <c:v>25.71</c:v>
                </c:pt>
                <c:pt idx="2">
                  <c:v>23.3</c:v>
                </c:pt>
                <c:pt idx="3">
                  <c:v>34.81</c:v>
                </c:pt>
                <c:pt idx="4">
                  <c:v>37.19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-2.6</c:v>
                </c:pt>
                <c:pt idx="2">
                  <c:v>0.71</c:v>
                </c:pt>
                <c:pt idx="3">
                  <c:v>9.6999999999999993</c:v>
                </c:pt>
                <c:pt idx="4">
                  <c:v>2.4900000000000002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5.e-002</c:v>
                </c:pt>
                <c:pt idx="2">
                  <c:v>#N/A</c:v>
                </c:pt>
                <c:pt idx="3">
                  <c:v>6.e-002</c:v>
                </c:pt>
                <c:pt idx="4">
                  <c:v>#N/A</c:v>
                </c:pt>
                <c:pt idx="5">
                  <c:v>7.0000000000000007e-002</c:v>
                </c:pt>
                <c:pt idx="6">
                  <c:v>#N/A</c:v>
                </c:pt>
                <c:pt idx="7">
                  <c:v>9.e-002</c:v>
                </c:pt>
                <c:pt idx="8">
                  <c:v>#N/A</c:v>
                </c:pt>
                <c:pt idx="9">
                  <c:v>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3.e-002</c:v>
                </c:pt>
                <c:pt idx="2">
                  <c:v>#N/A</c:v>
                </c:pt>
                <c:pt idx="3">
                  <c:v>3.e-002</c:v>
                </c:pt>
                <c:pt idx="4">
                  <c:v>#N/A</c:v>
                </c:pt>
                <c:pt idx="5">
                  <c:v>3.e-002</c:v>
                </c:pt>
                <c:pt idx="6">
                  <c:v>#N/A</c:v>
                </c:pt>
                <c:pt idx="7">
                  <c:v>3.e-002</c:v>
                </c:pt>
                <c:pt idx="8">
                  <c:v>#N/A</c:v>
                </c:pt>
                <c:pt idx="9">
                  <c:v>0.27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0.38</c:v>
                </c:pt>
                <c:pt idx="4">
                  <c:v>#N/A</c:v>
                </c:pt>
                <c:pt idx="5">
                  <c:v>0.57999999999999996</c:v>
                </c:pt>
                <c:pt idx="6">
                  <c:v>#N/A</c:v>
                </c:pt>
                <c:pt idx="7">
                  <c:v>0.44</c:v>
                </c:pt>
                <c:pt idx="8">
                  <c:v>#N/A</c:v>
                </c:pt>
                <c:pt idx="9">
                  <c:v>0.37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2.02</c:v>
                </c:pt>
                <c:pt idx="2">
                  <c:v>#N/A</c:v>
                </c:pt>
                <c:pt idx="3">
                  <c:v>1.24</c:v>
                </c:pt>
                <c:pt idx="4">
                  <c:v>#N/A</c:v>
                </c:pt>
                <c:pt idx="5">
                  <c:v>0.8</c:v>
                </c:pt>
                <c:pt idx="6">
                  <c:v>#N/A</c:v>
                </c:pt>
                <c:pt idx="7">
                  <c:v>0.98</c:v>
                </c:pt>
                <c:pt idx="8">
                  <c:v>#N/A</c:v>
                </c:pt>
                <c:pt idx="9">
                  <c:v>1.19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4.01</c:v>
                </c:pt>
                <c:pt idx="4">
                  <c:v>#N/A</c:v>
                </c:pt>
                <c:pt idx="5">
                  <c:v>3.29</c:v>
                </c:pt>
                <c:pt idx="6">
                  <c:v>#N/A</c:v>
                </c:pt>
                <c:pt idx="7">
                  <c:v>3.04</c:v>
                </c:pt>
                <c:pt idx="8">
                  <c:v>#N/A</c:v>
                </c:pt>
                <c:pt idx="9">
                  <c:v>2.64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6.69</c:v>
                </c:pt>
                <c:pt idx="2">
                  <c:v>#N/A</c:v>
                </c:pt>
                <c:pt idx="3">
                  <c:v>6.34</c:v>
                </c:pt>
                <c:pt idx="4">
                  <c:v>#N/A</c:v>
                </c:pt>
                <c:pt idx="5">
                  <c:v>8.23</c:v>
                </c:pt>
                <c:pt idx="6">
                  <c:v>#N/A</c:v>
                </c:pt>
                <c:pt idx="7">
                  <c:v>7.28</c:v>
                </c:pt>
                <c:pt idx="8">
                  <c:v>#N/A</c:v>
                </c:pt>
                <c:pt idx="9">
                  <c:v>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1331</c:v>
                </c:pt>
                <c:pt idx="5">
                  <c:v>1349</c:v>
                </c:pt>
                <c:pt idx="8">
                  <c:v>1311</c:v>
                </c:pt>
                <c:pt idx="11">
                  <c:v>1291</c:v>
                </c:pt>
                <c:pt idx="14">
                  <c:v>1261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138</c:v>
                </c:pt>
                <c:pt idx="6">
                  <c:v>90</c:v>
                </c:pt>
                <c:pt idx="9">
                  <c:v>222</c:v>
                </c:pt>
                <c:pt idx="12">
                  <c:v>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410</c:v>
                </c:pt>
                <c:pt idx="3">
                  <c:v>409</c:v>
                </c:pt>
                <c:pt idx="6">
                  <c:v>447</c:v>
                </c:pt>
                <c:pt idx="9">
                  <c:v>393</c:v>
                </c:pt>
                <c:pt idx="12">
                  <c:v>402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1436</c:v>
                </c:pt>
                <c:pt idx="3">
                  <c:v>1519</c:v>
                </c:pt>
                <c:pt idx="6">
                  <c:v>1520</c:v>
                </c:pt>
                <c:pt idx="9">
                  <c:v>1497</c:v>
                </c:pt>
                <c:pt idx="12">
                  <c:v>1510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625</c:v>
                </c:pt>
                <c:pt idx="2">
                  <c:v>#N/A</c:v>
                </c:pt>
                <c:pt idx="3">
                  <c:v>#N/A</c:v>
                </c:pt>
                <c:pt idx="4">
                  <c:v>717</c:v>
                </c:pt>
                <c:pt idx="5">
                  <c:v>#N/A</c:v>
                </c:pt>
                <c:pt idx="6">
                  <c:v>#N/A</c:v>
                </c:pt>
                <c:pt idx="7">
                  <c:v>746</c:v>
                </c:pt>
                <c:pt idx="8">
                  <c:v>#N/A</c:v>
                </c:pt>
                <c:pt idx="9">
                  <c:v>#N/A</c:v>
                </c:pt>
                <c:pt idx="10">
                  <c:v>821</c:v>
                </c:pt>
                <c:pt idx="11">
                  <c:v>#N/A</c:v>
                </c:pt>
                <c:pt idx="12">
                  <c:v>#N/A</c:v>
                </c:pt>
                <c:pt idx="13">
                  <c:v>744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13108</c:v>
                </c:pt>
                <c:pt idx="5">
                  <c:v>12628</c:v>
                </c:pt>
                <c:pt idx="8">
                  <c:v>11946</c:v>
                </c:pt>
                <c:pt idx="11">
                  <c:v>11297</c:v>
                </c:pt>
                <c:pt idx="14">
                  <c:v>10773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92</c:v>
                </c:pt>
                <c:pt idx="5">
                  <c:v>77</c:v>
                </c:pt>
                <c:pt idx="8">
                  <c:v>70</c:v>
                </c:pt>
                <c:pt idx="11">
                  <c:v>65</c:v>
                </c:pt>
                <c:pt idx="14">
                  <c:v>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4736</c:v>
                </c:pt>
                <c:pt idx="5">
                  <c:v>5031</c:v>
                </c:pt>
                <c:pt idx="8">
                  <c:v>5673</c:v>
                </c:pt>
                <c:pt idx="11">
                  <c:v>6612</c:v>
                </c:pt>
                <c:pt idx="14">
                  <c:v>6990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2342</c:v>
                </c:pt>
                <c:pt idx="3">
                  <c:v>2343</c:v>
                </c:pt>
                <c:pt idx="6">
                  <c:v>2314</c:v>
                </c:pt>
                <c:pt idx="9">
                  <c:v>2275</c:v>
                </c:pt>
                <c:pt idx="12">
                  <c:v>2191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1425</c:v>
                </c:pt>
                <c:pt idx="3">
                  <c:v>1473</c:v>
                </c:pt>
                <c:pt idx="6">
                  <c:v>1335</c:v>
                </c:pt>
                <c:pt idx="9">
                  <c:v>1651</c:v>
                </c:pt>
                <c:pt idx="12">
                  <c:v>1368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4550</c:v>
                </c:pt>
                <c:pt idx="3">
                  <c:v>4231</c:v>
                </c:pt>
                <c:pt idx="6">
                  <c:v>3925</c:v>
                </c:pt>
                <c:pt idx="9">
                  <c:v>3687</c:v>
                </c:pt>
                <c:pt idx="12">
                  <c:v>3626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13411</c:v>
                </c:pt>
                <c:pt idx="3">
                  <c:v>13108</c:v>
                </c:pt>
                <c:pt idx="6">
                  <c:v>12588</c:v>
                </c:pt>
                <c:pt idx="9">
                  <c:v>11955</c:v>
                </c:pt>
                <c:pt idx="12">
                  <c:v>11430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3791</c:v>
                </c:pt>
                <c:pt idx="2">
                  <c:v>#N/A</c:v>
                </c:pt>
                <c:pt idx="3">
                  <c:v>#N/A</c:v>
                </c:pt>
                <c:pt idx="4">
                  <c:v>3420</c:v>
                </c:pt>
                <c:pt idx="5">
                  <c:v>#N/A</c:v>
                </c:pt>
                <c:pt idx="6">
                  <c:v>#N/A</c:v>
                </c:pt>
                <c:pt idx="7">
                  <c:v>2473</c:v>
                </c:pt>
                <c:pt idx="8">
                  <c:v>#N/A</c:v>
                </c:pt>
                <c:pt idx="9">
                  <c:v>#N/A</c:v>
                </c:pt>
                <c:pt idx="10">
                  <c:v>1593</c:v>
                </c:pt>
                <c:pt idx="11">
                  <c:v>#N/A</c:v>
                </c:pt>
                <c:pt idx="12">
                  <c:v>#N/A</c:v>
                </c:pt>
                <c:pt idx="13">
                  <c:v>794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1805</c:v>
                </c:pt>
                <c:pt idx="1">
                  <c:v>2626</c:v>
                </c:pt>
                <c:pt idx="2">
                  <c:v>2838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765</c:v>
                </c:pt>
                <c:pt idx="1">
                  <c:v>755</c:v>
                </c:pt>
                <c:pt idx="2">
                  <c:v>781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2489</c:v>
                </c:pt>
                <c:pt idx="1">
                  <c:v>2530</c:v>
                </c:pt>
                <c:pt idx="2">
                  <c:v>2668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21,637
21,160
170.57
12,641,756
12,066,690
527,032
7,629,857
11,430,108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905"/>
    <xdr:sp macro="" textlink="">
      <xdr:nvSpPr>
        <xdr:cNvPr id="30" name="テキスト ボックス 29"/>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905"/>
    <xdr:sp macro="" textlink="">
      <xdr:nvSpPr>
        <xdr:cNvPr id="31" name="テキスト ボックス 30"/>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latin typeface="ＭＳ Ｐゴシック"/>
              <a:ea typeface="ＭＳ Ｐゴシック"/>
            </a:rPr>
            <a:t>　３ヵ年平均で見た財政力指数は、類似団体内平均・全国平均及び山梨県平均と比較すると、全てにおいて下回る結果となった。</a:t>
          </a:r>
          <a:endParaRPr kumimoji="1" lang="ja-JP" altLang="en-US" sz="800">
            <a:latin typeface="ＭＳ Ｐゴシック"/>
            <a:ea typeface="ＭＳ Ｐゴシック"/>
          </a:endParaRPr>
        </a:p>
        <a:p>
          <a:r>
            <a:rPr kumimoji="1" lang="ja-JP" altLang="en-US" sz="800">
              <a:latin typeface="ＭＳ Ｐゴシック"/>
              <a:ea typeface="ＭＳ Ｐゴシック"/>
            </a:rPr>
            <a:t>　歳入面において、市税収入について主要な税である個人市民税は新型コロナウイルスの影響が弱まったことによる景気の回復により増加しているが、固定資産税は減少傾向と言え、入湯税についても秋山温泉の利用者減少により税収入も減少するなど不安が残る。経常一般財源等については、全体としては前年度増加傾向となっている。要因としては普通交付税が87,878千円の増加となる等あるが、国の税収増加分の臨時的措置であり、歳入全体では依然厳しい状況が続くものとみられる。</a:t>
          </a:r>
          <a:endParaRPr kumimoji="1" lang="ja-JP" altLang="en-US" sz="800">
            <a:latin typeface="ＭＳ Ｐゴシック"/>
            <a:ea typeface="ＭＳ Ｐゴシック"/>
          </a:endParaRPr>
        </a:p>
        <a:p>
          <a:r>
            <a:rPr kumimoji="1" lang="ja-JP" altLang="en-US" sz="800">
              <a:latin typeface="ＭＳ Ｐゴシック"/>
              <a:ea typeface="ＭＳ Ｐゴシック"/>
            </a:rPr>
            <a:t>　歳出面においては、前年度から330,680千円減少しているが、これは令和2年度発生のゴミ処理施設火災賠償金の基金への積み立て金が減少したことが大きく影響している。また、経常的な歳出において、人件費が56,610千円ほど増加しているが、これは職員数の増加及び給与改定による影響であると考えられ、今後さらに増加していく場合の影響に懸念が残る。</a:t>
          </a:r>
          <a:endParaRPr kumimoji="1" lang="ja-JP" altLang="en-US" sz="800">
            <a:latin typeface="ＭＳ Ｐゴシック"/>
            <a:ea typeface="ＭＳ Ｐゴシック"/>
          </a:endParaRPr>
        </a:p>
        <a:p>
          <a:r>
            <a:rPr kumimoji="1" lang="ja-JP" altLang="en-US" sz="800">
              <a:latin typeface="ＭＳ Ｐゴシック"/>
              <a:ea typeface="ＭＳ Ｐゴシック"/>
            </a:rPr>
            <a:t>　将来的には、少子高齢化による民生費等の増加や、過去に整備した道路・橋りょう、学校・給食施設の更新も喫緊の課題として控えており、厳しい財政運営が予想される中、経費削減など行財政改革を推進し、計画的な行財政運営を行っていく必要がある。</a:t>
          </a:r>
          <a:endParaRPr kumimoji="1" lang="ja-JP" altLang="en-US" sz="8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5905"/>
    <xdr:sp macro="" textlink="">
      <xdr:nvSpPr>
        <xdr:cNvPr id="67" name="財政力最大値テキスト"/>
        <xdr:cNvSpPr txBox="1"/>
      </xdr:nvSpPr>
      <xdr:spPr>
        <a:xfrm>
          <a:off x="5041900" y="5904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25400</xdr:rowOff>
    </xdr:from>
    <xdr:to xmlns:xdr="http://schemas.openxmlformats.org/drawingml/2006/spreadsheetDrawing">
      <xdr:col>23</xdr:col>
      <xdr:colOff>133350</xdr:colOff>
      <xdr:row>42</xdr:row>
      <xdr:rowOff>25400</xdr:rowOff>
    </xdr:to>
    <xdr:cxnSp macro="">
      <xdr:nvCxnSpPr>
        <xdr:cNvPr id="69" name="直線コネクタ 68"/>
        <xdr:cNvCxnSpPr/>
      </xdr:nvCxnSpPr>
      <xdr:spPr>
        <a:xfrm>
          <a:off x="4114800" y="722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41910</xdr:rowOff>
    </xdr:from>
    <xdr:ext cx="762000" cy="255905"/>
    <xdr:sp macro="" textlink="">
      <xdr:nvSpPr>
        <xdr:cNvPr id="70" name="財政力平均値テキスト"/>
        <xdr:cNvSpPr txBox="1"/>
      </xdr:nvSpPr>
      <xdr:spPr>
        <a:xfrm>
          <a:off x="5041900" y="68999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5080</xdr:rowOff>
    </xdr:from>
    <xdr:to xmlns:xdr="http://schemas.openxmlformats.org/drawingml/2006/spreadsheetDrawing">
      <xdr:col>19</xdr:col>
      <xdr:colOff>133350</xdr:colOff>
      <xdr:row>42</xdr:row>
      <xdr:rowOff>25400</xdr:rowOff>
    </xdr:to>
    <xdr:cxnSp macro="">
      <xdr:nvCxnSpPr>
        <xdr:cNvPr id="72" name="直線コネクタ 71"/>
        <xdr:cNvCxnSpPr/>
      </xdr:nvCxnSpPr>
      <xdr:spPr>
        <a:xfrm>
          <a:off x="3225800" y="72059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116840</xdr:rowOff>
    </xdr:from>
    <xdr:ext cx="736600" cy="259080"/>
    <xdr:sp macro="" textlink="">
      <xdr:nvSpPr>
        <xdr:cNvPr id="74" name="テキスト ボックス 73"/>
        <xdr:cNvSpPr txBox="1"/>
      </xdr:nvSpPr>
      <xdr:spPr>
        <a:xfrm>
          <a:off x="3733800" y="680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156845</xdr:rowOff>
    </xdr:from>
    <xdr:to xmlns:xdr="http://schemas.openxmlformats.org/drawingml/2006/spreadsheetDrawing">
      <xdr:col>15</xdr:col>
      <xdr:colOff>82550</xdr:colOff>
      <xdr:row>42</xdr:row>
      <xdr:rowOff>5080</xdr:rowOff>
    </xdr:to>
    <xdr:cxnSp macro="">
      <xdr:nvCxnSpPr>
        <xdr:cNvPr id="75" name="直線コネクタ 74"/>
        <xdr:cNvCxnSpPr/>
      </xdr:nvCxnSpPr>
      <xdr:spPr>
        <a:xfrm>
          <a:off x="2336800" y="7186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97790</xdr:rowOff>
    </xdr:from>
    <xdr:ext cx="762000" cy="255905"/>
    <xdr:sp macro="" textlink="">
      <xdr:nvSpPr>
        <xdr:cNvPr id="77" name="テキスト ボックス 76"/>
        <xdr:cNvSpPr txBox="1"/>
      </xdr:nvSpPr>
      <xdr:spPr>
        <a:xfrm>
          <a:off x="2844800" y="6784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156845</xdr:rowOff>
    </xdr:from>
    <xdr:to xmlns:xdr="http://schemas.openxmlformats.org/drawingml/2006/spreadsheetDrawing">
      <xdr:col>11</xdr:col>
      <xdr:colOff>31750</xdr:colOff>
      <xdr:row>41</xdr:row>
      <xdr:rowOff>156845</xdr:rowOff>
    </xdr:to>
    <xdr:cxnSp macro="">
      <xdr:nvCxnSpPr>
        <xdr:cNvPr id="78" name="直線コネクタ 77"/>
        <xdr:cNvCxnSpPr/>
      </xdr:nvCxnSpPr>
      <xdr:spPr>
        <a:xfrm>
          <a:off x="1447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5905"/>
    <xdr:sp macro="" textlink="">
      <xdr:nvSpPr>
        <xdr:cNvPr id="82" name="テキスト ボックス 81"/>
        <xdr:cNvSpPr txBox="1"/>
      </xdr:nvSpPr>
      <xdr:spPr>
        <a:xfrm>
          <a:off x="1066800" y="7402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118110</xdr:rowOff>
    </xdr:from>
    <xdr:ext cx="762000" cy="259080"/>
    <xdr:sp macro="" textlink="">
      <xdr:nvSpPr>
        <xdr:cNvPr id="89" name="財政力該当値テキスト"/>
        <xdr:cNvSpPr txBox="1"/>
      </xdr:nvSpPr>
      <xdr:spPr>
        <a:xfrm>
          <a:off x="5041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9080"/>
    <xdr:sp macro="" textlink="">
      <xdr:nvSpPr>
        <xdr:cNvPr id="91" name="テキスト ボックス 90"/>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125730</xdr:rowOff>
    </xdr:from>
    <xdr:to xmlns:xdr="http://schemas.openxmlformats.org/drawingml/2006/spreadsheetDrawing">
      <xdr:col>15</xdr:col>
      <xdr:colOff>133350</xdr:colOff>
      <xdr:row>42</xdr:row>
      <xdr:rowOff>55880</xdr:rowOff>
    </xdr:to>
    <xdr:sp macro="" textlink="">
      <xdr:nvSpPr>
        <xdr:cNvPr id="92" name="楕円 91"/>
        <xdr:cNvSpPr/>
      </xdr:nvSpPr>
      <xdr:spPr>
        <a:xfrm>
          <a:off x="3175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40640</xdr:rowOff>
    </xdr:from>
    <xdr:ext cx="762000" cy="255905"/>
    <xdr:sp macro="" textlink="">
      <xdr:nvSpPr>
        <xdr:cNvPr id="93" name="テキスト ボックス 92"/>
        <xdr:cNvSpPr txBox="1"/>
      </xdr:nvSpPr>
      <xdr:spPr>
        <a:xfrm>
          <a:off x="2844800" y="72415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106045</xdr:rowOff>
    </xdr:from>
    <xdr:to xmlns:xdr="http://schemas.openxmlformats.org/drawingml/2006/spreadsheetDrawing">
      <xdr:col>11</xdr:col>
      <xdr:colOff>82550</xdr:colOff>
      <xdr:row>42</xdr:row>
      <xdr:rowOff>36195</xdr:rowOff>
    </xdr:to>
    <xdr:sp macro="" textlink="">
      <xdr:nvSpPr>
        <xdr:cNvPr id="94" name="楕円 93"/>
        <xdr:cNvSpPr/>
      </xdr:nvSpPr>
      <xdr:spPr>
        <a:xfrm>
          <a:off x="2286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46355</xdr:rowOff>
    </xdr:from>
    <xdr:ext cx="762000" cy="259080"/>
    <xdr:sp macro="" textlink="">
      <xdr:nvSpPr>
        <xdr:cNvPr id="95" name="テキスト ボックス 94"/>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106045</xdr:rowOff>
    </xdr:from>
    <xdr:to xmlns:xdr="http://schemas.openxmlformats.org/drawingml/2006/spreadsheetDrawing">
      <xdr:col>7</xdr:col>
      <xdr:colOff>31750</xdr:colOff>
      <xdr:row>42</xdr:row>
      <xdr:rowOff>36195</xdr:rowOff>
    </xdr:to>
    <xdr:sp macro="" textlink="">
      <xdr:nvSpPr>
        <xdr:cNvPr id="96" name="楕円 95"/>
        <xdr:cNvSpPr/>
      </xdr:nvSpPr>
      <xdr:spPr>
        <a:xfrm>
          <a:off x="1397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46355</xdr:rowOff>
    </xdr:from>
    <xdr:ext cx="762000" cy="259080"/>
    <xdr:sp macro="" textlink="">
      <xdr:nvSpPr>
        <xdr:cNvPr id="97" name="テキスト ボックス 96"/>
        <xdr:cNvSpPr txBox="1"/>
      </xdr:nvSpPr>
      <xdr:spPr>
        <a:xfrm>
          <a:off x="1066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経常収支比率は、前年度から1.0ポイント増加し、88.0%となった。
　数値増加の主な要因としては、前年度と比較して経常経費充当一般財源等（分子）及び経常一般財源等（分母）共に増加したものの、経常経費充当一般財源等の増加幅の方が大きかったことによるものである。
　分母を構成する経常一般財源等においては、地方税収入の23,481千円、及び普通交付税収入が87,878千円増加したことにより、経常一般財源120,369千円増加した。
　分子を構成する経常経費充当一般財源等においては、補助費等の減少はあったものの職員数増加による人件費の増加や情報機器調達による物件費の増加があり、全体では125,941千円の増加</a:t>
          </a:r>
          <a:r>
            <a:rPr kumimoji="1" lang="ja-JP" altLang="en-US" sz="900">
              <a:latin typeface="ＭＳ Ｐゴシック"/>
              <a:ea typeface="ＭＳ Ｐゴシック"/>
            </a:rPr>
            <a:t>となった。</a:t>
          </a:r>
          <a:endParaRPr kumimoji="1" lang="ja-JP" altLang="en-US" sz="900">
            <a:latin typeface="ＭＳ Ｐゴシック"/>
            <a:ea typeface="ＭＳ Ｐゴシック"/>
          </a:endParaRPr>
        </a:p>
        <a:p>
          <a:r>
            <a:rPr kumimoji="1" lang="ja-JP" altLang="en-US" sz="900">
              <a:latin typeface="ＭＳ Ｐゴシック"/>
              <a:ea typeface="ＭＳ Ｐゴシック"/>
            </a:rPr>
            <a:t>　今後も引続き行政改革に取り組み、自主財源の確保及び経常経費の削減を図り、財政の健全化に努める。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21" name="テキスト ボックス 120"/>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3" name="テキスト ボックス 122"/>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5905"/>
    <xdr:sp macro="" textlink="">
      <xdr:nvSpPr>
        <xdr:cNvPr id="128" name="財政構造の弾力性最小値テキスト"/>
        <xdr:cNvSpPr txBox="1"/>
      </xdr:nvSpPr>
      <xdr:spPr>
        <a:xfrm>
          <a:off x="5041900" y="11530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95250</xdr:rowOff>
    </xdr:from>
    <xdr:to xmlns:xdr="http://schemas.openxmlformats.org/drawingml/2006/spreadsheetDrawing">
      <xdr:col>23</xdr:col>
      <xdr:colOff>133350</xdr:colOff>
      <xdr:row>62</xdr:row>
      <xdr:rowOff>4445</xdr:rowOff>
    </xdr:to>
    <xdr:cxnSp macro="">
      <xdr:nvCxnSpPr>
        <xdr:cNvPr id="132" name="直線コネクタ 131"/>
        <xdr:cNvCxnSpPr/>
      </xdr:nvCxnSpPr>
      <xdr:spPr>
        <a:xfrm>
          <a:off x="4114800" y="105537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75565</xdr:rowOff>
    </xdr:from>
    <xdr:ext cx="762000" cy="255905"/>
    <xdr:sp macro="" textlink="">
      <xdr:nvSpPr>
        <xdr:cNvPr id="133" name="財政構造の弾力性平均値テキスト"/>
        <xdr:cNvSpPr txBox="1"/>
      </xdr:nvSpPr>
      <xdr:spPr>
        <a:xfrm>
          <a:off x="5041900" y="108769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140335</xdr:rowOff>
    </xdr:from>
    <xdr:to xmlns:xdr="http://schemas.openxmlformats.org/drawingml/2006/spreadsheetDrawing">
      <xdr:col>19</xdr:col>
      <xdr:colOff>133350</xdr:colOff>
      <xdr:row>61</xdr:row>
      <xdr:rowOff>95250</xdr:rowOff>
    </xdr:to>
    <xdr:cxnSp macro="">
      <xdr:nvCxnSpPr>
        <xdr:cNvPr id="135" name="直線コネクタ 134"/>
        <xdr:cNvCxnSpPr/>
      </xdr:nvCxnSpPr>
      <xdr:spPr>
        <a:xfrm>
          <a:off x="3225800" y="1025588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5905"/>
    <xdr:sp macro="" textlink="">
      <xdr:nvSpPr>
        <xdr:cNvPr id="137" name="テキスト ボックス 136"/>
        <xdr:cNvSpPr txBox="1"/>
      </xdr:nvSpPr>
      <xdr:spPr>
        <a:xfrm>
          <a:off x="3733800" y="108788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140335</xdr:rowOff>
    </xdr:from>
    <xdr:to xmlns:xdr="http://schemas.openxmlformats.org/drawingml/2006/spreadsheetDrawing">
      <xdr:col>15</xdr:col>
      <xdr:colOff>82550</xdr:colOff>
      <xdr:row>63</xdr:row>
      <xdr:rowOff>114300</xdr:rowOff>
    </xdr:to>
    <xdr:cxnSp macro="">
      <xdr:nvCxnSpPr>
        <xdr:cNvPr id="138" name="直線コネクタ 137"/>
        <xdr:cNvCxnSpPr/>
      </xdr:nvCxnSpPr>
      <xdr:spPr>
        <a:xfrm flipV="1">
          <a:off x="2336800" y="10255885"/>
          <a:ext cx="8890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130810</xdr:rowOff>
    </xdr:from>
    <xdr:ext cx="762000" cy="259080"/>
    <xdr:sp macro="" textlink="">
      <xdr:nvSpPr>
        <xdr:cNvPr id="140" name="テキスト ボックス 139"/>
        <xdr:cNvSpPr txBox="1"/>
      </xdr:nvSpPr>
      <xdr:spPr>
        <a:xfrm>
          <a:off x="2844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114300</xdr:rowOff>
    </xdr:from>
    <xdr:to xmlns:xdr="http://schemas.openxmlformats.org/drawingml/2006/spreadsheetDrawing">
      <xdr:col>11</xdr:col>
      <xdr:colOff>31750</xdr:colOff>
      <xdr:row>63</xdr:row>
      <xdr:rowOff>154940</xdr:rowOff>
    </xdr:to>
    <xdr:cxnSp macro="">
      <xdr:nvCxnSpPr>
        <xdr:cNvPr id="141" name="直線コネクタ 140"/>
        <xdr:cNvCxnSpPr/>
      </xdr:nvCxnSpPr>
      <xdr:spPr>
        <a:xfrm flipV="1">
          <a:off x="1447800" y="109156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36830</xdr:rowOff>
    </xdr:from>
    <xdr:to xmlns:xdr="http://schemas.openxmlformats.org/drawingml/2006/spreadsheetDrawing">
      <xdr:col>11</xdr:col>
      <xdr:colOff>82550</xdr:colOff>
      <xdr:row>64</xdr:row>
      <xdr:rowOff>138430</xdr:rowOff>
    </xdr:to>
    <xdr:sp macro="" textlink="">
      <xdr:nvSpPr>
        <xdr:cNvPr id="142" name="フローチャート: 判断 141"/>
        <xdr:cNvSpPr/>
      </xdr:nvSpPr>
      <xdr:spPr>
        <a:xfrm>
          <a:off x="2286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123190</xdr:rowOff>
    </xdr:from>
    <xdr:ext cx="762000" cy="255905"/>
    <xdr:sp macro="" textlink="">
      <xdr:nvSpPr>
        <xdr:cNvPr id="143" name="テキスト ボックス 142"/>
        <xdr:cNvSpPr txBox="1"/>
      </xdr:nvSpPr>
      <xdr:spPr>
        <a:xfrm>
          <a:off x="1955800" y="110959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149225</xdr:rowOff>
    </xdr:from>
    <xdr:to xmlns:xdr="http://schemas.openxmlformats.org/drawingml/2006/spreadsheetDrawing">
      <xdr:col>7</xdr:col>
      <xdr:colOff>31750</xdr:colOff>
      <xdr:row>65</xdr:row>
      <xdr:rowOff>79375</xdr:rowOff>
    </xdr:to>
    <xdr:sp macro="" textlink="">
      <xdr:nvSpPr>
        <xdr:cNvPr id="144" name="フローチャート: 判断 143"/>
        <xdr:cNvSpPr/>
      </xdr:nvSpPr>
      <xdr:spPr>
        <a:xfrm>
          <a:off x="1397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64135</xdr:rowOff>
    </xdr:from>
    <xdr:ext cx="762000" cy="255905"/>
    <xdr:sp macro="" textlink="">
      <xdr:nvSpPr>
        <xdr:cNvPr id="145" name="テキスト ボックス 144"/>
        <xdr:cNvSpPr txBox="1"/>
      </xdr:nvSpPr>
      <xdr:spPr>
        <a:xfrm>
          <a:off x="1066800" y="11208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6" name="テキスト ボックス 145"/>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7" name="テキスト ボックス 146"/>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8" name="テキスト ボックス 147"/>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9" name="テキスト ボックス 148"/>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0" name="テキスト ボックス 149"/>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125095</xdr:rowOff>
    </xdr:from>
    <xdr:to xmlns:xdr="http://schemas.openxmlformats.org/drawingml/2006/spreadsheetDrawing">
      <xdr:col>23</xdr:col>
      <xdr:colOff>184150</xdr:colOff>
      <xdr:row>62</xdr:row>
      <xdr:rowOff>55245</xdr:rowOff>
    </xdr:to>
    <xdr:sp macro="" textlink="">
      <xdr:nvSpPr>
        <xdr:cNvPr id="151" name="楕円 150"/>
        <xdr:cNvSpPr/>
      </xdr:nvSpPr>
      <xdr:spPr>
        <a:xfrm>
          <a:off x="49022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141605</xdr:rowOff>
    </xdr:from>
    <xdr:ext cx="762000" cy="259080"/>
    <xdr:sp macro="" textlink="">
      <xdr:nvSpPr>
        <xdr:cNvPr id="152" name="財政構造の弾力性該当値テキスト"/>
        <xdr:cNvSpPr txBox="1"/>
      </xdr:nvSpPr>
      <xdr:spPr>
        <a:xfrm>
          <a:off x="5041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53" name="楕円 152"/>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5905"/>
    <xdr:sp macro="" textlink="">
      <xdr:nvSpPr>
        <xdr:cNvPr id="154" name="テキスト ボックス 153"/>
        <xdr:cNvSpPr txBox="1"/>
      </xdr:nvSpPr>
      <xdr:spPr>
        <a:xfrm>
          <a:off x="3733800" y="102717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89535</xdr:rowOff>
    </xdr:from>
    <xdr:to xmlns:xdr="http://schemas.openxmlformats.org/drawingml/2006/spreadsheetDrawing">
      <xdr:col>15</xdr:col>
      <xdr:colOff>133350</xdr:colOff>
      <xdr:row>60</xdr:row>
      <xdr:rowOff>19685</xdr:rowOff>
    </xdr:to>
    <xdr:sp macro="" textlink="">
      <xdr:nvSpPr>
        <xdr:cNvPr id="155" name="楕円 154"/>
        <xdr:cNvSpPr/>
      </xdr:nvSpPr>
      <xdr:spPr>
        <a:xfrm>
          <a:off x="31750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29845</xdr:rowOff>
    </xdr:from>
    <xdr:ext cx="762000" cy="255905"/>
    <xdr:sp macro="" textlink="">
      <xdr:nvSpPr>
        <xdr:cNvPr id="156" name="テキスト ボックス 155"/>
        <xdr:cNvSpPr txBox="1"/>
      </xdr:nvSpPr>
      <xdr:spPr>
        <a:xfrm>
          <a:off x="2844800" y="9973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57" name="楕円 156"/>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3810</xdr:rowOff>
    </xdr:from>
    <xdr:ext cx="762000" cy="259080"/>
    <xdr:sp macro="" textlink="">
      <xdr:nvSpPr>
        <xdr:cNvPr id="158" name="テキスト ボックス 157"/>
        <xdr:cNvSpPr txBox="1"/>
      </xdr:nvSpPr>
      <xdr:spPr>
        <a:xfrm>
          <a:off x="1955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103505</xdr:rowOff>
    </xdr:from>
    <xdr:to xmlns:xdr="http://schemas.openxmlformats.org/drawingml/2006/spreadsheetDrawing">
      <xdr:col>7</xdr:col>
      <xdr:colOff>31750</xdr:colOff>
      <xdr:row>64</xdr:row>
      <xdr:rowOff>33655</xdr:rowOff>
    </xdr:to>
    <xdr:sp macro="" textlink="">
      <xdr:nvSpPr>
        <xdr:cNvPr id="159" name="楕円 158"/>
        <xdr:cNvSpPr/>
      </xdr:nvSpPr>
      <xdr:spPr>
        <a:xfrm>
          <a:off x="1397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43815</xdr:rowOff>
    </xdr:from>
    <xdr:ext cx="762000" cy="255905"/>
    <xdr:sp macro="" textlink="">
      <xdr:nvSpPr>
        <xdr:cNvPr id="160" name="テキスト ボックス 159"/>
        <xdr:cNvSpPr txBox="1"/>
      </xdr:nvSpPr>
      <xdr:spPr>
        <a:xfrm>
          <a:off x="1066800" y="10673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3" name="テキスト ボックス 162"/>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[194,127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人口１人当たり人件費・物件費等決算額は前年度に比べると1,946千円増加し、類似団体内平均、</a:t>
          </a:r>
          <a:r>
            <a:rPr kumimoji="1" lang="ja-JP" altLang="en-US" sz="1100">
              <a:latin typeface="ＭＳ Ｐゴシック"/>
              <a:ea typeface="ＭＳ Ｐゴシック"/>
            </a:rPr>
            <a:t>全国平均、山梨県平均と比較すると前年度同様上回る形となっている。
　</a:t>
          </a:r>
          <a:r>
            <a:rPr kumimoji="1" lang="ja-JP" altLang="en-US" sz="1100">
              <a:latin typeface="ＭＳ Ｐゴシック"/>
              <a:ea typeface="ＭＳ Ｐゴシック"/>
            </a:rPr>
            <a:t>増加の主な要因は、物件費・人件費ともに減少傾向にあるが、住民基本台帳人口が前年度に比べより減少したことがあげられる。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依然として人口減少傾向が続いている</a:t>
          </a:r>
          <a:r>
            <a:rPr kumimoji="1" lang="ja-JP" altLang="en-US" sz="1100">
              <a:latin typeface="ＭＳ Ｐゴシック"/>
              <a:ea typeface="ＭＳ Ｐゴシック"/>
            </a:rPr>
            <a:t>が、公共施設マネジメント計画に基づく公共施設の効果的かつ効率的な管理運営を推進し、職員の適正配置などと平行してコスト削減に努める。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4" name="テキスト ボックス 173"/>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5905"/>
    <xdr:sp macro="" textlink="">
      <xdr:nvSpPr>
        <xdr:cNvPr id="182" name="テキスト ボックス 181"/>
        <xdr:cNvSpPr txBox="1"/>
      </xdr:nvSpPr>
      <xdr:spPr>
        <a:xfrm>
          <a:off x="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4" name="テキスト ボックス 183"/>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5905"/>
    <xdr:sp macro="" textlink="">
      <xdr:nvSpPr>
        <xdr:cNvPr id="187" name="人件費・物件費等の状況最小値テキスト"/>
        <xdr:cNvSpPr txBox="1"/>
      </xdr:nvSpPr>
      <xdr:spPr>
        <a:xfrm>
          <a:off x="5041900" y="15300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5905"/>
    <xdr:sp macro="" textlink="">
      <xdr:nvSpPr>
        <xdr:cNvPr id="189" name="人件費・物件費等の状況最大値テキスト"/>
        <xdr:cNvSpPr txBox="1"/>
      </xdr:nvSpPr>
      <xdr:spPr>
        <a:xfrm>
          <a:off x="5041900" y="13813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156210</xdr:rowOff>
    </xdr:from>
    <xdr:to xmlns:xdr="http://schemas.openxmlformats.org/drawingml/2006/spreadsheetDrawing">
      <xdr:col>23</xdr:col>
      <xdr:colOff>133350</xdr:colOff>
      <xdr:row>84</xdr:row>
      <xdr:rowOff>167640</xdr:rowOff>
    </xdr:to>
    <xdr:cxnSp macro="">
      <xdr:nvCxnSpPr>
        <xdr:cNvPr id="191" name="直線コネクタ 190"/>
        <xdr:cNvCxnSpPr/>
      </xdr:nvCxnSpPr>
      <xdr:spPr>
        <a:xfrm>
          <a:off x="4114800" y="145580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46355</xdr:rowOff>
    </xdr:from>
    <xdr:ext cx="762000" cy="259080"/>
    <xdr:sp macro="" textlink="">
      <xdr:nvSpPr>
        <xdr:cNvPr id="192"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109220</xdr:rowOff>
    </xdr:from>
    <xdr:to xmlns:xdr="http://schemas.openxmlformats.org/drawingml/2006/spreadsheetDrawing">
      <xdr:col>19</xdr:col>
      <xdr:colOff>133350</xdr:colOff>
      <xdr:row>84</xdr:row>
      <xdr:rowOff>156210</xdr:rowOff>
    </xdr:to>
    <xdr:cxnSp macro="">
      <xdr:nvCxnSpPr>
        <xdr:cNvPr id="194" name="直線コネクタ 193"/>
        <xdr:cNvCxnSpPr/>
      </xdr:nvCxnSpPr>
      <xdr:spPr>
        <a:xfrm>
          <a:off x="3225800" y="145110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141605</xdr:rowOff>
    </xdr:from>
    <xdr:ext cx="736600" cy="259080"/>
    <xdr:sp macro="" textlink="">
      <xdr:nvSpPr>
        <xdr:cNvPr id="196" name="テキスト ボックス 195"/>
        <xdr:cNvSpPr txBox="1"/>
      </xdr:nvSpPr>
      <xdr:spPr>
        <a:xfrm>
          <a:off x="3733800" y="1420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31750</xdr:rowOff>
    </xdr:from>
    <xdr:to xmlns:xdr="http://schemas.openxmlformats.org/drawingml/2006/spreadsheetDrawing">
      <xdr:col>15</xdr:col>
      <xdr:colOff>82550</xdr:colOff>
      <xdr:row>84</xdr:row>
      <xdr:rowOff>109220</xdr:rowOff>
    </xdr:to>
    <xdr:cxnSp macro="">
      <xdr:nvCxnSpPr>
        <xdr:cNvPr id="197" name="直線コネクタ 196"/>
        <xdr:cNvCxnSpPr/>
      </xdr:nvCxnSpPr>
      <xdr:spPr>
        <a:xfrm>
          <a:off x="2336800" y="144335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95885</xdr:rowOff>
    </xdr:from>
    <xdr:ext cx="762000" cy="259080"/>
    <xdr:sp macro="" textlink="">
      <xdr:nvSpPr>
        <xdr:cNvPr id="199" name="テキスト ボックス 198"/>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160020</xdr:rowOff>
    </xdr:from>
    <xdr:to xmlns:xdr="http://schemas.openxmlformats.org/drawingml/2006/spreadsheetDrawing">
      <xdr:col>11</xdr:col>
      <xdr:colOff>31750</xdr:colOff>
      <xdr:row>84</xdr:row>
      <xdr:rowOff>31750</xdr:rowOff>
    </xdr:to>
    <xdr:cxnSp macro="">
      <xdr:nvCxnSpPr>
        <xdr:cNvPr id="200" name="直線コネクタ 199"/>
        <xdr:cNvCxnSpPr/>
      </xdr:nvCxnSpPr>
      <xdr:spPr>
        <a:xfrm>
          <a:off x="1447800" y="143903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43180</xdr:rowOff>
    </xdr:from>
    <xdr:to xmlns:xdr="http://schemas.openxmlformats.org/drawingml/2006/spreadsheetDrawing">
      <xdr:col>11</xdr:col>
      <xdr:colOff>82550</xdr:colOff>
      <xdr:row>84</xdr:row>
      <xdr:rowOff>144780</xdr:rowOff>
    </xdr:to>
    <xdr:sp macro="" textlink="">
      <xdr:nvSpPr>
        <xdr:cNvPr id="201" name="フローチャート: 判断 200"/>
        <xdr:cNvSpPr/>
      </xdr:nvSpPr>
      <xdr:spPr>
        <a:xfrm>
          <a:off x="2286000" y="144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129540</xdr:rowOff>
    </xdr:from>
    <xdr:ext cx="762000" cy="259080"/>
    <xdr:sp macro="" textlink="">
      <xdr:nvSpPr>
        <xdr:cNvPr id="202" name="テキスト ボックス 201"/>
        <xdr:cNvSpPr txBox="1"/>
      </xdr:nvSpPr>
      <xdr:spPr>
        <a:xfrm>
          <a:off x="1955800" y="1453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85090</xdr:rowOff>
    </xdr:from>
    <xdr:to xmlns:xdr="http://schemas.openxmlformats.org/drawingml/2006/spreadsheetDrawing">
      <xdr:col>7</xdr:col>
      <xdr:colOff>31750</xdr:colOff>
      <xdr:row>84</xdr:row>
      <xdr:rowOff>15240</xdr:rowOff>
    </xdr:to>
    <xdr:sp macro="" textlink="">
      <xdr:nvSpPr>
        <xdr:cNvPr id="203" name="フローチャート: 判断 202"/>
        <xdr:cNvSpPr/>
      </xdr:nvSpPr>
      <xdr:spPr>
        <a:xfrm>
          <a:off x="1397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26035</xdr:rowOff>
    </xdr:from>
    <xdr:ext cx="762000" cy="259080"/>
    <xdr:sp macro="" textlink="">
      <xdr:nvSpPr>
        <xdr:cNvPr id="204" name="テキスト ボックス 203"/>
        <xdr:cNvSpPr txBox="1"/>
      </xdr:nvSpPr>
      <xdr:spPr>
        <a:xfrm>
          <a:off x="1066800" y="1408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116840</xdr:rowOff>
    </xdr:from>
    <xdr:to xmlns:xdr="http://schemas.openxmlformats.org/drawingml/2006/spreadsheetDrawing">
      <xdr:col>23</xdr:col>
      <xdr:colOff>184150</xdr:colOff>
      <xdr:row>85</xdr:row>
      <xdr:rowOff>46990</xdr:rowOff>
    </xdr:to>
    <xdr:sp macro="" textlink="">
      <xdr:nvSpPr>
        <xdr:cNvPr id="210" name="楕円 209"/>
        <xdr:cNvSpPr/>
      </xdr:nvSpPr>
      <xdr:spPr>
        <a:xfrm>
          <a:off x="49022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88900</xdr:rowOff>
    </xdr:from>
    <xdr:ext cx="762000" cy="255905"/>
    <xdr:sp macro="" textlink="">
      <xdr:nvSpPr>
        <xdr:cNvPr id="211" name="人件費・物件費等の状況該当値テキスト"/>
        <xdr:cNvSpPr txBox="1"/>
      </xdr:nvSpPr>
      <xdr:spPr>
        <a:xfrm>
          <a:off x="5041900" y="14490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105410</xdr:rowOff>
    </xdr:from>
    <xdr:to xmlns:xdr="http://schemas.openxmlformats.org/drawingml/2006/spreadsheetDrawing">
      <xdr:col>19</xdr:col>
      <xdr:colOff>184150</xdr:colOff>
      <xdr:row>85</xdr:row>
      <xdr:rowOff>35560</xdr:rowOff>
    </xdr:to>
    <xdr:sp macro="" textlink="">
      <xdr:nvSpPr>
        <xdr:cNvPr id="212" name="楕円 211"/>
        <xdr:cNvSpPr/>
      </xdr:nvSpPr>
      <xdr:spPr>
        <a:xfrm>
          <a:off x="40640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20320</xdr:rowOff>
    </xdr:from>
    <xdr:ext cx="736600" cy="255905"/>
    <xdr:sp macro="" textlink="">
      <xdr:nvSpPr>
        <xdr:cNvPr id="213" name="テキスト ボックス 212"/>
        <xdr:cNvSpPr txBox="1"/>
      </xdr:nvSpPr>
      <xdr:spPr>
        <a:xfrm>
          <a:off x="3733800" y="145935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57785</xdr:rowOff>
    </xdr:from>
    <xdr:to xmlns:xdr="http://schemas.openxmlformats.org/drawingml/2006/spreadsheetDrawing">
      <xdr:col>15</xdr:col>
      <xdr:colOff>133350</xdr:colOff>
      <xdr:row>84</xdr:row>
      <xdr:rowOff>159385</xdr:rowOff>
    </xdr:to>
    <xdr:sp macro="" textlink="">
      <xdr:nvSpPr>
        <xdr:cNvPr id="214" name="楕円 213"/>
        <xdr:cNvSpPr/>
      </xdr:nvSpPr>
      <xdr:spPr>
        <a:xfrm>
          <a:off x="31750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144145</xdr:rowOff>
    </xdr:from>
    <xdr:ext cx="762000" cy="255905"/>
    <xdr:sp macro="" textlink="">
      <xdr:nvSpPr>
        <xdr:cNvPr id="215" name="テキスト ボックス 214"/>
        <xdr:cNvSpPr txBox="1"/>
      </xdr:nvSpPr>
      <xdr:spPr>
        <a:xfrm>
          <a:off x="2844800" y="14545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152400</xdr:rowOff>
    </xdr:from>
    <xdr:to xmlns:xdr="http://schemas.openxmlformats.org/drawingml/2006/spreadsheetDrawing">
      <xdr:col>11</xdr:col>
      <xdr:colOff>82550</xdr:colOff>
      <xdr:row>84</xdr:row>
      <xdr:rowOff>82550</xdr:rowOff>
    </xdr:to>
    <xdr:sp macro="" textlink="">
      <xdr:nvSpPr>
        <xdr:cNvPr id="216" name="楕円 215"/>
        <xdr:cNvSpPr/>
      </xdr:nvSpPr>
      <xdr:spPr>
        <a:xfrm>
          <a:off x="22860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92710</xdr:rowOff>
    </xdr:from>
    <xdr:ext cx="762000" cy="259080"/>
    <xdr:sp macro="" textlink="">
      <xdr:nvSpPr>
        <xdr:cNvPr id="217" name="テキスト ボックス 216"/>
        <xdr:cNvSpPr txBox="1"/>
      </xdr:nvSpPr>
      <xdr:spPr>
        <a:xfrm>
          <a:off x="1955800" y="1415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109220</xdr:rowOff>
    </xdr:from>
    <xdr:to xmlns:xdr="http://schemas.openxmlformats.org/drawingml/2006/spreadsheetDrawing">
      <xdr:col>7</xdr:col>
      <xdr:colOff>31750</xdr:colOff>
      <xdr:row>84</xdr:row>
      <xdr:rowOff>39370</xdr:rowOff>
    </xdr:to>
    <xdr:sp macro="" textlink="">
      <xdr:nvSpPr>
        <xdr:cNvPr id="218" name="楕円 217"/>
        <xdr:cNvSpPr/>
      </xdr:nvSpPr>
      <xdr:spPr>
        <a:xfrm>
          <a:off x="13970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24130</xdr:rowOff>
    </xdr:from>
    <xdr:ext cx="762000" cy="259080"/>
    <xdr:sp macro="" textlink="">
      <xdr:nvSpPr>
        <xdr:cNvPr id="219" name="テキスト ボックス 218"/>
        <xdr:cNvSpPr txBox="1"/>
      </xdr:nvSpPr>
      <xdr:spPr>
        <a:xfrm>
          <a:off x="1066800" y="1442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2" name="テキスト ボックス 221"/>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ラスパイレス指数は、例年同様に全国平均を下回ったものの、類似団体平均については同水準</a:t>
          </a:r>
          <a:r>
            <a:rPr kumimoji="1" lang="ja-JP" altLang="en-US" sz="1100">
              <a:latin typeface="ＭＳ Ｐゴシック"/>
              <a:ea typeface="ＭＳ Ｐゴシック"/>
            </a:rPr>
            <a:t>となった。</a:t>
          </a:r>
          <a:r>
            <a:rPr kumimoji="1" lang="ja-JP" altLang="en-US" sz="1100">
              <a:latin typeface="ＭＳ Ｐゴシック"/>
              <a:ea typeface="ＭＳ Ｐゴシック"/>
            </a:rPr>
            <a:t>
　直近5ヶ年の数値を見るとほぼ同水準を保っているが、今後も国や県などの動向を注視しながら、引続き給与の適正化に努める。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5905"/>
    <xdr:sp macro="" textlink="">
      <xdr:nvSpPr>
        <xdr:cNvPr id="236" name="テキスト ボックス 235"/>
        <xdr:cNvSpPr txBox="1"/>
      </xdr:nvSpPr>
      <xdr:spPr>
        <a:xfrm>
          <a:off x="12065000" y="15368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5905"/>
    <xdr:sp macro="" textlink="">
      <xdr:nvSpPr>
        <xdr:cNvPr id="240" name="テキスト ボックス 239"/>
        <xdr:cNvSpPr txBox="1"/>
      </xdr:nvSpPr>
      <xdr:spPr>
        <a:xfrm>
          <a:off x="12065000" y="14764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5905"/>
    <xdr:sp macro="" textlink="">
      <xdr:nvSpPr>
        <xdr:cNvPr id="246" name="テキスト ボックス 245"/>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0" name="テキスト ボックス 249"/>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113030</xdr:rowOff>
    </xdr:from>
    <xdr:to xmlns:xdr="http://schemas.openxmlformats.org/drawingml/2006/spreadsheetDrawing">
      <xdr:col>81</xdr:col>
      <xdr:colOff>44450</xdr:colOff>
      <xdr:row>84</xdr:row>
      <xdr:rowOff>127635</xdr:rowOff>
    </xdr:to>
    <xdr:cxnSp macro="">
      <xdr:nvCxnSpPr>
        <xdr:cNvPr id="257" name="直線コネクタ 256"/>
        <xdr:cNvCxnSpPr/>
      </xdr:nvCxnSpPr>
      <xdr:spPr>
        <a:xfrm>
          <a:off x="16179800" y="145148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58"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113030</xdr:rowOff>
    </xdr:from>
    <xdr:to xmlns:xdr="http://schemas.openxmlformats.org/drawingml/2006/spreadsheetDrawing">
      <xdr:col>77</xdr:col>
      <xdr:colOff>44450</xdr:colOff>
      <xdr:row>84</xdr:row>
      <xdr:rowOff>113030</xdr:rowOff>
    </xdr:to>
    <xdr:cxnSp macro="">
      <xdr:nvCxnSpPr>
        <xdr:cNvPr id="260" name="直線コネクタ 259"/>
        <xdr:cNvCxnSpPr/>
      </xdr:nvCxnSpPr>
      <xdr:spPr>
        <a:xfrm>
          <a:off x="15290800" y="14514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2" name="テキスト ボックス 261"/>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113030</xdr:rowOff>
    </xdr:from>
    <xdr:to xmlns:xdr="http://schemas.openxmlformats.org/drawingml/2006/spreadsheetDrawing">
      <xdr:col>72</xdr:col>
      <xdr:colOff>203200</xdr:colOff>
      <xdr:row>85</xdr:row>
      <xdr:rowOff>1905</xdr:rowOff>
    </xdr:to>
    <xdr:cxnSp macro="">
      <xdr:nvCxnSpPr>
        <xdr:cNvPr id="263" name="直線コネクタ 262"/>
        <xdr:cNvCxnSpPr/>
      </xdr:nvCxnSpPr>
      <xdr:spPr>
        <a:xfrm flipV="1">
          <a:off x="14401800" y="145148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5" name="テキスト ボックス 264"/>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82550</xdr:rowOff>
    </xdr:from>
    <xdr:to xmlns:xdr="http://schemas.openxmlformats.org/drawingml/2006/spreadsheetDrawing">
      <xdr:col>68</xdr:col>
      <xdr:colOff>152400</xdr:colOff>
      <xdr:row>85</xdr:row>
      <xdr:rowOff>1905</xdr:rowOff>
    </xdr:to>
    <xdr:cxnSp macro="">
      <xdr:nvCxnSpPr>
        <xdr:cNvPr id="266" name="直線コネクタ 265"/>
        <xdr:cNvCxnSpPr/>
      </xdr:nvCxnSpPr>
      <xdr:spPr>
        <a:xfrm>
          <a:off x="13512800" y="144843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62230</xdr:rowOff>
    </xdr:from>
    <xdr:to xmlns:xdr="http://schemas.openxmlformats.org/drawingml/2006/spreadsheetDrawing">
      <xdr:col>68</xdr:col>
      <xdr:colOff>203200</xdr:colOff>
      <xdr:row>84</xdr:row>
      <xdr:rowOff>163830</xdr:rowOff>
    </xdr:to>
    <xdr:sp macro="" textlink="">
      <xdr:nvSpPr>
        <xdr:cNvPr id="267" name="フローチャート: 判断 266"/>
        <xdr:cNvSpPr/>
      </xdr:nvSpPr>
      <xdr:spPr>
        <a:xfrm>
          <a:off x="14351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2540</xdr:rowOff>
    </xdr:from>
    <xdr:ext cx="762000" cy="259080"/>
    <xdr:sp macro="" textlink="">
      <xdr:nvSpPr>
        <xdr:cNvPr id="268" name="テキスト ボックス 267"/>
        <xdr:cNvSpPr txBox="1"/>
      </xdr:nvSpPr>
      <xdr:spPr>
        <a:xfrm>
          <a:off x="14020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76835</xdr:rowOff>
    </xdr:from>
    <xdr:to xmlns:xdr="http://schemas.openxmlformats.org/drawingml/2006/spreadsheetDrawing">
      <xdr:col>64</xdr:col>
      <xdr:colOff>152400</xdr:colOff>
      <xdr:row>85</xdr:row>
      <xdr:rowOff>6985</xdr:rowOff>
    </xdr:to>
    <xdr:sp macro="" textlink="">
      <xdr:nvSpPr>
        <xdr:cNvPr id="269" name="フローチャート: 判断 268"/>
        <xdr:cNvSpPr/>
      </xdr:nvSpPr>
      <xdr:spPr>
        <a:xfrm>
          <a:off x="13462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163195</xdr:rowOff>
    </xdr:from>
    <xdr:ext cx="762000" cy="259080"/>
    <xdr:sp macro="" textlink="">
      <xdr:nvSpPr>
        <xdr:cNvPr id="270" name="テキスト ボックス 269"/>
        <xdr:cNvSpPr txBox="1"/>
      </xdr:nvSpPr>
      <xdr:spPr>
        <a:xfrm>
          <a:off x="13131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76" name="楕円 275"/>
        <xdr:cNvSpPr/>
      </xdr:nvSpPr>
      <xdr:spPr>
        <a:xfrm>
          <a:off x="169672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77" name="給与水準   （国との比較）該当値テキスト"/>
        <xdr:cNvSpPr txBox="1"/>
      </xdr:nvSpPr>
      <xdr:spPr>
        <a:xfrm>
          <a:off x="171069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62230</xdr:rowOff>
    </xdr:from>
    <xdr:to xmlns:xdr="http://schemas.openxmlformats.org/drawingml/2006/spreadsheetDrawing">
      <xdr:col>77</xdr:col>
      <xdr:colOff>95250</xdr:colOff>
      <xdr:row>84</xdr:row>
      <xdr:rowOff>163830</xdr:rowOff>
    </xdr:to>
    <xdr:sp macro="" textlink="">
      <xdr:nvSpPr>
        <xdr:cNvPr id="278" name="楕円 277"/>
        <xdr:cNvSpPr/>
      </xdr:nvSpPr>
      <xdr:spPr>
        <a:xfrm>
          <a:off x="16129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xdr:rowOff>
    </xdr:from>
    <xdr:ext cx="736600" cy="259080"/>
    <xdr:sp macro="" textlink="">
      <xdr:nvSpPr>
        <xdr:cNvPr id="279" name="テキスト ボックス 278"/>
        <xdr:cNvSpPr txBox="1"/>
      </xdr:nvSpPr>
      <xdr:spPr>
        <a:xfrm>
          <a:off x="15798800" y="14232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62230</xdr:rowOff>
    </xdr:from>
    <xdr:to xmlns:xdr="http://schemas.openxmlformats.org/drawingml/2006/spreadsheetDrawing">
      <xdr:col>73</xdr:col>
      <xdr:colOff>44450</xdr:colOff>
      <xdr:row>84</xdr:row>
      <xdr:rowOff>163830</xdr:rowOff>
    </xdr:to>
    <xdr:sp macro="" textlink="">
      <xdr:nvSpPr>
        <xdr:cNvPr id="280" name="楕円 279"/>
        <xdr:cNvSpPr/>
      </xdr:nvSpPr>
      <xdr:spPr>
        <a:xfrm>
          <a:off x="15240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2540</xdr:rowOff>
    </xdr:from>
    <xdr:ext cx="762000" cy="259080"/>
    <xdr:sp macro="" textlink="">
      <xdr:nvSpPr>
        <xdr:cNvPr id="281" name="テキスト ボックス 280"/>
        <xdr:cNvSpPr txBox="1"/>
      </xdr:nvSpPr>
      <xdr:spPr>
        <a:xfrm>
          <a:off x="14909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122555</xdr:rowOff>
    </xdr:from>
    <xdr:to xmlns:xdr="http://schemas.openxmlformats.org/drawingml/2006/spreadsheetDrawing">
      <xdr:col>68</xdr:col>
      <xdr:colOff>203200</xdr:colOff>
      <xdr:row>85</xdr:row>
      <xdr:rowOff>52705</xdr:rowOff>
    </xdr:to>
    <xdr:sp macro="" textlink="">
      <xdr:nvSpPr>
        <xdr:cNvPr id="282" name="楕円 281"/>
        <xdr:cNvSpPr/>
      </xdr:nvSpPr>
      <xdr:spPr>
        <a:xfrm>
          <a:off x="14351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37465</xdr:rowOff>
    </xdr:from>
    <xdr:ext cx="762000" cy="259080"/>
    <xdr:sp macro="" textlink="">
      <xdr:nvSpPr>
        <xdr:cNvPr id="283" name="テキスト ボックス 282"/>
        <xdr:cNvSpPr txBox="1"/>
      </xdr:nvSpPr>
      <xdr:spPr>
        <a:xfrm>
          <a:off x="14020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5905"/>
    <xdr:sp macro="" textlink="">
      <xdr:nvSpPr>
        <xdr:cNvPr id="285" name="テキスト ボックス 284"/>
        <xdr:cNvSpPr txBox="1"/>
      </xdr:nvSpPr>
      <xdr:spPr>
        <a:xfrm>
          <a:off x="13131800" y="14202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7" name="テキスト ボックス 286"/>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8" name="テキスト ボックス 287"/>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人口千人当たり職員数は、類似団体内平均、全国平均、山梨県平均との比較では全てにおいて上回る結果となった。
　直近4ヶ年の数値を見ると9人程度で推移しているが特に直近3カ年で増加傾向となっており、令和５年度においては10人を超えた。</a:t>
          </a:r>
          <a:r>
            <a:rPr kumimoji="1" lang="ja-JP" altLang="en-US" sz="1100">
              <a:latin typeface="ＭＳ Ｐゴシック"/>
              <a:ea typeface="ＭＳ Ｐゴシック"/>
            </a:rPr>
            <a:t>職員総数は一定数を維持しており、特段過多といった状況ではないが、市内人口が減少傾向となっているため、人口千人当たりの職員数はなかなか数値として改善しづらい状況となっている。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1" name="テキスト ボックス 300"/>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11" name="テキスト ボックス 310"/>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13" name="テキスト ボックス 312"/>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5905"/>
    <xdr:sp macro="" textlink="">
      <xdr:nvSpPr>
        <xdr:cNvPr id="318" name="定員管理の状況最小値テキスト"/>
        <xdr:cNvSpPr txBox="1"/>
      </xdr:nvSpPr>
      <xdr:spPr>
        <a:xfrm>
          <a:off x="17106900" y="11379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95885</xdr:rowOff>
    </xdr:from>
    <xdr:to xmlns:xdr="http://schemas.openxmlformats.org/drawingml/2006/spreadsheetDrawing">
      <xdr:col>81</xdr:col>
      <xdr:colOff>44450</xdr:colOff>
      <xdr:row>62</xdr:row>
      <xdr:rowOff>153670</xdr:rowOff>
    </xdr:to>
    <xdr:cxnSp macro="">
      <xdr:nvCxnSpPr>
        <xdr:cNvPr id="322" name="直線コネクタ 321"/>
        <xdr:cNvCxnSpPr/>
      </xdr:nvCxnSpPr>
      <xdr:spPr>
        <a:xfrm>
          <a:off x="16179800" y="1072578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130810</xdr:rowOff>
    </xdr:from>
    <xdr:ext cx="762000" cy="259080"/>
    <xdr:sp macro="" textlink="">
      <xdr:nvSpPr>
        <xdr:cNvPr id="323" name="定員管理の状況平均値テキスト"/>
        <xdr:cNvSpPr txBox="1"/>
      </xdr:nvSpPr>
      <xdr:spPr>
        <a:xfrm>
          <a:off x="17106900" y="10417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52705</xdr:rowOff>
    </xdr:from>
    <xdr:to xmlns:xdr="http://schemas.openxmlformats.org/drawingml/2006/spreadsheetDrawing">
      <xdr:col>77</xdr:col>
      <xdr:colOff>44450</xdr:colOff>
      <xdr:row>62</xdr:row>
      <xdr:rowOff>95885</xdr:rowOff>
    </xdr:to>
    <xdr:cxnSp macro="">
      <xdr:nvCxnSpPr>
        <xdr:cNvPr id="325" name="直線コネクタ 324"/>
        <xdr:cNvCxnSpPr/>
      </xdr:nvCxnSpPr>
      <xdr:spPr>
        <a:xfrm>
          <a:off x="15290800" y="106826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43180</xdr:rowOff>
    </xdr:from>
    <xdr:ext cx="736600" cy="255905"/>
    <xdr:sp macro="" textlink="">
      <xdr:nvSpPr>
        <xdr:cNvPr id="327" name="テキスト ボックス 326"/>
        <xdr:cNvSpPr txBox="1"/>
      </xdr:nvSpPr>
      <xdr:spPr>
        <a:xfrm>
          <a:off x="15798800" y="103301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41275</xdr:rowOff>
    </xdr:from>
    <xdr:to xmlns:xdr="http://schemas.openxmlformats.org/drawingml/2006/spreadsheetDrawing">
      <xdr:col>72</xdr:col>
      <xdr:colOff>203200</xdr:colOff>
      <xdr:row>62</xdr:row>
      <xdr:rowOff>52705</xdr:rowOff>
    </xdr:to>
    <xdr:cxnSp macro="">
      <xdr:nvCxnSpPr>
        <xdr:cNvPr id="328" name="直線コネクタ 327"/>
        <xdr:cNvCxnSpPr/>
      </xdr:nvCxnSpPr>
      <xdr:spPr>
        <a:xfrm>
          <a:off x="14401800" y="106711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36195</xdr:rowOff>
    </xdr:from>
    <xdr:ext cx="762000" cy="259080"/>
    <xdr:sp macro="" textlink="">
      <xdr:nvSpPr>
        <xdr:cNvPr id="330" name="テキスト ボックス 329"/>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41275</xdr:rowOff>
    </xdr:from>
    <xdr:to xmlns:xdr="http://schemas.openxmlformats.org/drawingml/2006/spreadsheetDrawing">
      <xdr:col>68</xdr:col>
      <xdr:colOff>152400</xdr:colOff>
      <xdr:row>62</xdr:row>
      <xdr:rowOff>44450</xdr:rowOff>
    </xdr:to>
    <xdr:cxnSp macro="">
      <xdr:nvCxnSpPr>
        <xdr:cNvPr id="331" name="直線コネクタ 330"/>
        <xdr:cNvCxnSpPr/>
      </xdr:nvCxnSpPr>
      <xdr:spPr>
        <a:xfrm flipV="1">
          <a:off x="13512800" y="10671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12065</xdr:rowOff>
    </xdr:from>
    <xdr:to xmlns:xdr="http://schemas.openxmlformats.org/drawingml/2006/spreadsheetDrawing">
      <xdr:col>68</xdr:col>
      <xdr:colOff>203200</xdr:colOff>
      <xdr:row>62</xdr:row>
      <xdr:rowOff>113665</xdr:rowOff>
    </xdr:to>
    <xdr:sp macro="" textlink="">
      <xdr:nvSpPr>
        <xdr:cNvPr id="332" name="フローチャート: 判断 331"/>
        <xdr:cNvSpPr/>
      </xdr:nvSpPr>
      <xdr:spPr>
        <a:xfrm>
          <a:off x="143510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98425</xdr:rowOff>
    </xdr:from>
    <xdr:ext cx="762000" cy="255905"/>
    <xdr:sp macro="" textlink="">
      <xdr:nvSpPr>
        <xdr:cNvPr id="333" name="テキスト ボックス 332"/>
        <xdr:cNvSpPr txBox="1"/>
      </xdr:nvSpPr>
      <xdr:spPr>
        <a:xfrm>
          <a:off x="14020800" y="10728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154940</xdr:rowOff>
    </xdr:from>
    <xdr:to xmlns:xdr="http://schemas.openxmlformats.org/drawingml/2006/spreadsheetDrawing">
      <xdr:col>64</xdr:col>
      <xdr:colOff>152400</xdr:colOff>
      <xdr:row>62</xdr:row>
      <xdr:rowOff>85090</xdr:rowOff>
    </xdr:to>
    <xdr:sp macro="" textlink="">
      <xdr:nvSpPr>
        <xdr:cNvPr id="334"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95250</xdr:rowOff>
    </xdr:from>
    <xdr:ext cx="762000" cy="259080"/>
    <xdr:sp macro="" textlink="">
      <xdr:nvSpPr>
        <xdr:cNvPr id="335" name="テキスト ボックス 334"/>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6" name="テキスト ボックス 335"/>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7" name="テキスト ボックス 336"/>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8" name="テキスト ボックス 337"/>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9" name="テキスト ボックス 338"/>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40" name="テキスト ボックス 339"/>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102870</xdr:rowOff>
    </xdr:from>
    <xdr:to xmlns:xdr="http://schemas.openxmlformats.org/drawingml/2006/spreadsheetDrawing">
      <xdr:col>81</xdr:col>
      <xdr:colOff>95250</xdr:colOff>
      <xdr:row>63</xdr:row>
      <xdr:rowOff>33020</xdr:rowOff>
    </xdr:to>
    <xdr:sp macro="" textlink="">
      <xdr:nvSpPr>
        <xdr:cNvPr id="341" name="楕円 340"/>
        <xdr:cNvSpPr/>
      </xdr:nvSpPr>
      <xdr:spPr>
        <a:xfrm>
          <a:off x="169672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74930</xdr:rowOff>
    </xdr:from>
    <xdr:ext cx="762000" cy="255905"/>
    <xdr:sp macro="" textlink="">
      <xdr:nvSpPr>
        <xdr:cNvPr id="342" name="定員管理の状況該当値テキスト"/>
        <xdr:cNvSpPr txBox="1"/>
      </xdr:nvSpPr>
      <xdr:spPr>
        <a:xfrm>
          <a:off x="17106900" y="10704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45085</xdr:rowOff>
    </xdr:from>
    <xdr:to xmlns:xdr="http://schemas.openxmlformats.org/drawingml/2006/spreadsheetDrawing">
      <xdr:col>77</xdr:col>
      <xdr:colOff>95250</xdr:colOff>
      <xdr:row>62</xdr:row>
      <xdr:rowOff>146685</xdr:rowOff>
    </xdr:to>
    <xdr:sp macro="" textlink="">
      <xdr:nvSpPr>
        <xdr:cNvPr id="343" name="楕円 342"/>
        <xdr:cNvSpPr/>
      </xdr:nvSpPr>
      <xdr:spPr>
        <a:xfrm>
          <a:off x="161290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132080</xdr:rowOff>
    </xdr:from>
    <xdr:ext cx="736600" cy="255905"/>
    <xdr:sp macro="" textlink="">
      <xdr:nvSpPr>
        <xdr:cNvPr id="344" name="テキスト ボックス 343"/>
        <xdr:cNvSpPr txBox="1"/>
      </xdr:nvSpPr>
      <xdr:spPr>
        <a:xfrm>
          <a:off x="15798800" y="107619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1905</xdr:rowOff>
    </xdr:from>
    <xdr:to xmlns:xdr="http://schemas.openxmlformats.org/drawingml/2006/spreadsheetDrawing">
      <xdr:col>73</xdr:col>
      <xdr:colOff>44450</xdr:colOff>
      <xdr:row>62</xdr:row>
      <xdr:rowOff>103505</xdr:rowOff>
    </xdr:to>
    <xdr:sp macro="" textlink="">
      <xdr:nvSpPr>
        <xdr:cNvPr id="345" name="楕円 344"/>
        <xdr:cNvSpPr/>
      </xdr:nvSpPr>
      <xdr:spPr>
        <a:xfrm>
          <a:off x="15240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88265</xdr:rowOff>
    </xdr:from>
    <xdr:ext cx="762000" cy="255905"/>
    <xdr:sp macro="" textlink="">
      <xdr:nvSpPr>
        <xdr:cNvPr id="346" name="テキスト ボックス 345"/>
        <xdr:cNvSpPr txBox="1"/>
      </xdr:nvSpPr>
      <xdr:spPr>
        <a:xfrm>
          <a:off x="14909800" y="10718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161925</xdr:rowOff>
    </xdr:from>
    <xdr:to xmlns:xdr="http://schemas.openxmlformats.org/drawingml/2006/spreadsheetDrawing">
      <xdr:col>68</xdr:col>
      <xdr:colOff>203200</xdr:colOff>
      <xdr:row>62</xdr:row>
      <xdr:rowOff>92075</xdr:rowOff>
    </xdr:to>
    <xdr:sp macro="" textlink="">
      <xdr:nvSpPr>
        <xdr:cNvPr id="347" name="楕円 346"/>
        <xdr:cNvSpPr/>
      </xdr:nvSpPr>
      <xdr:spPr>
        <a:xfrm>
          <a:off x="14351000" y="106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102235</xdr:rowOff>
    </xdr:from>
    <xdr:ext cx="762000" cy="258445"/>
    <xdr:sp macro="" textlink="">
      <xdr:nvSpPr>
        <xdr:cNvPr id="348" name="テキスト ボックス 347"/>
        <xdr:cNvSpPr txBox="1"/>
      </xdr:nvSpPr>
      <xdr:spPr>
        <a:xfrm>
          <a:off x="14020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165100</xdr:rowOff>
    </xdr:from>
    <xdr:to xmlns:xdr="http://schemas.openxmlformats.org/drawingml/2006/spreadsheetDrawing">
      <xdr:col>64</xdr:col>
      <xdr:colOff>152400</xdr:colOff>
      <xdr:row>62</xdr:row>
      <xdr:rowOff>95250</xdr:rowOff>
    </xdr:to>
    <xdr:sp macro="" textlink="">
      <xdr:nvSpPr>
        <xdr:cNvPr id="349" name="楕円 348"/>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80010</xdr:rowOff>
    </xdr:from>
    <xdr:ext cx="762000" cy="259080"/>
    <xdr:sp macro="" textlink="">
      <xdr:nvSpPr>
        <xdr:cNvPr id="350" name="テキスト ボックス 349"/>
        <xdr:cNvSpPr txBox="1"/>
      </xdr:nvSpPr>
      <xdr:spPr>
        <a:xfrm>
          <a:off x="13131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3" name="テキスト ボックス 352"/>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solidFill>
                <a:sysClr val="windowText" lastClr="000000"/>
              </a:solidFill>
              <a:latin typeface="ＭＳ Ｐゴシック"/>
              <a:ea typeface="ＭＳ Ｐゴシック"/>
            </a:rPr>
            <a:t>　実質公債費率は、類似団体内平均、全国平均、山梨県平均と比較して、すべて上回る結果となっており、前年度と同水準の結果となっている。
　分子を構成する公債費等は、臨時財政対策債等の元利償還金の増加など</a:t>
          </a:r>
          <a:r>
            <a:rPr kumimoji="1" lang="ja-JP" altLang="en-US" sz="800">
              <a:solidFill>
                <a:sysClr val="windowText" lastClr="000000"/>
              </a:solidFill>
              <a:latin typeface="ＭＳ Ｐゴシック"/>
              <a:ea typeface="ＭＳ Ｐゴシック"/>
            </a:rPr>
            <a:t>があったものの、東部地域水道企業団による生活基盤施設耐震化等交付金事業の大幅な減少などにより、前年度よりも106,940千円減少したうえ、普通交付税算入額が減少したことなどにより、分子全体では76,797千円減少した。
　分母を構成する普通交付税については、臨時財政対策債発行可能額が減少したものの、標準税収入額等や普通交付税額が増加したことにより、標準財政規模が前年度に比べ76,797千円の増加となった。
　単年度の実質公債費比率は前年と比べ約1.4ポイント下がったが、算定から外れた令和２年度数値（単年度実質公債費比率11.72092）が同程度の数値だったため、結果的に前年度と同じ数値となった。</a:t>
          </a:r>
          <a:endParaRPr kumimoji="1" lang="ja-JP" altLang="en-US" sz="800">
            <a:solidFill>
              <a:sysClr val="windowText" lastClr="000000"/>
            </a:solidFill>
            <a:latin typeface="ＭＳ Ｐゴシック"/>
            <a:ea typeface="ＭＳ Ｐゴシック"/>
          </a:endParaRPr>
        </a:p>
        <a:p>
          <a:r>
            <a:rPr kumimoji="1" lang="ja-JP" altLang="en-US" sz="800">
              <a:solidFill>
                <a:sysClr val="windowText" lastClr="000000"/>
              </a:solidFill>
              <a:latin typeface="ＭＳ Ｐゴシック"/>
              <a:ea typeface="ＭＳ Ｐゴシック"/>
            </a:rPr>
            <a:t>　</a:t>
          </a:r>
          <a:r>
            <a:rPr kumimoji="1" lang="ja-JP" altLang="en-US" sz="800">
              <a:solidFill>
                <a:sysClr val="windowText" lastClr="000000"/>
              </a:solidFill>
              <a:latin typeface="ＭＳ Ｐゴシック"/>
              <a:ea typeface="ＭＳ Ｐゴシック"/>
            </a:rPr>
            <a:t>今後については、発行期限が令和７年度まで延長された緊急防災・減災事業債や緊急自然災害防止対策事業債などの交付税措置の優遇された地方債の集中的な発行や令和10年度から始まる東部環境事務組合の地方債借入も予想されることから、微増に転じていくものとみられ、合わせて</a:t>
          </a:r>
          <a:r>
            <a:rPr kumimoji="1" lang="ja-JP" altLang="en-US" sz="800">
              <a:solidFill>
                <a:sysClr val="windowText" lastClr="000000"/>
              </a:solidFill>
              <a:latin typeface="ＭＳ Ｐゴシック"/>
              <a:ea typeface="ＭＳ Ｐゴシック"/>
            </a:rPr>
            <a:t>公営企業への繰入金などの増加も見込まれるため、連結ベースでの財政健全化に努め、将来を見据えた比率抑制に努める。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5905"/>
    <xdr:sp macro="" textlink="">
      <xdr:nvSpPr>
        <xdr:cNvPr id="372" name="テキスト ボックス 371"/>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5905"/>
    <xdr:sp macro="" textlink="">
      <xdr:nvSpPr>
        <xdr:cNvPr id="374" name="テキスト ボックス 373"/>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140970</xdr:rowOff>
    </xdr:from>
    <xdr:to xmlns:xdr="http://schemas.openxmlformats.org/drawingml/2006/spreadsheetDrawing">
      <xdr:col>81</xdr:col>
      <xdr:colOff>44450</xdr:colOff>
      <xdr:row>43</xdr:row>
      <xdr:rowOff>140970</xdr:rowOff>
    </xdr:to>
    <xdr:cxnSp macro="">
      <xdr:nvCxnSpPr>
        <xdr:cNvPr id="386" name="直線コネクタ 385"/>
        <xdr:cNvCxnSpPr/>
      </xdr:nvCxnSpPr>
      <xdr:spPr>
        <a:xfrm>
          <a:off x="16179800" y="7513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47625</xdr:rowOff>
    </xdr:from>
    <xdr:ext cx="762000" cy="259080"/>
    <xdr:sp macro="" textlink="">
      <xdr:nvSpPr>
        <xdr:cNvPr id="387" name="公債費負担の状況平均値テキスト"/>
        <xdr:cNvSpPr txBox="1"/>
      </xdr:nvSpPr>
      <xdr:spPr>
        <a:xfrm>
          <a:off x="17106900" y="6905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38100</xdr:rowOff>
    </xdr:from>
    <xdr:to xmlns:xdr="http://schemas.openxmlformats.org/drawingml/2006/spreadsheetDrawing">
      <xdr:col>77</xdr:col>
      <xdr:colOff>44450</xdr:colOff>
      <xdr:row>43</xdr:row>
      <xdr:rowOff>140970</xdr:rowOff>
    </xdr:to>
    <xdr:cxnSp macro="">
      <xdr:nvCxnSpPr>
        <xdr:cNvPr id="389" name="直線コネクタ 388"/>
        <xdr:cNvCxnSpPr/>
      </xdr:nvCxnSpPr>
      <xdr:spPr>
        <a:xfrm>
          <a:off x="15290800" y="74104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120650</xdr:rowOff>
    </xdr:from>
    <xdr:ext cx="736600" cy="255905"/>
    <xdr:sp macro="" textlink="">
      <xdr:nvSpPr>
        <xdr:cNvPr id="391" name="テキスト ボックス 390"/>
        <xdr:cNvSpPr txBox="1"/>
      </xdr:nvSpPr>
      <xdr:spPr>
        <a:xfrm>
          <a:off x="15798800" y="68072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151765</xdr:rowOff>
    </xdr:from>
    <xdr:to xmlns:xdr="http://schemas.openxmlformats.org/drawingml/2006/spreadsheetDrawing">
      <xdr:col>72</xdr:col>
      <xdr:colOff>203200</xdr:colOff>
      <xdr:row>43</xdr:row>
      <xdr:rowOff>38100</xdr:rowOff>
    </xdr:to>
    <xdr:cxnSp macro="">
      <xdr:nvCxnSpPr>
        <xdr:cNvPr id="392" name="直線コネクタ 391"/>
        <xdr:cNvCxnSpPr/>
      </xdr:nvCxnSpPr>
      <xdr:spPr>
        <a:xfrm>
          <a:off x="14401800" y="73526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109220</xdr:rowOff>
    </xdr:from>
    <xdr:ext cx="762000" cy="255905"/>
    <xdr:sp macro="" textlink="">
      <xdr:nvSpPr>
        <xdr:cNvPr id="394" name="テキスト ボックス 393"/>
        <xdr:cNvSpPr txBox="1"/>
      </xdr:nvSpPr>
      <xdr:spPr>
        <a:xfrm>
          <a:off x="14909800" y="6795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128905</xdr:rowOff>
    </xdr:from>
    <xdr:to xmlns:xdr="http://schemas.openxmlformats.org/drawingml/2006/spreadsheetDrawing">
      <xdr:col>68</xdr:col>
      <xdr:colOff>152400</xdr:colOff>
      <xdr:row>42</xdr:row>
      <xdr:rowOff>151765</xdr:rowOff>
    </xdr:to>
    <xdr:cxnSp macro="">
      <xdr:nvCxnSpPr>
        <xdr:cNvPr id="395" name="直線コネクタ 394"/>
        <xdr:cNvCxnSpPr/>
      </xdr:nvCxnSpPr>
      <xdr:spPr>
        <a:xfrm>
          <a:off x="13512800" y="7329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42545</xdr:rowOff>
    </xdr:from>
    <xdr:to xmlns:xdr="http://schemas.openxmlformats.org/drawingml/2006/spreadsheetDrawing">
      <xdr:col>68</xdr:col>
      <xdr:colOff>203200</xdr:colOff>
      <xdr:row>41</xdr:row>
      <xdr:rowOff>144145</xdr:rowOff>
    </xdr:to>
    <xdr:sp macro="" textlink="">
      <xdr:nvSpPr>
        <xdr:cNvPr id="396" name="フローチャート: 判断 395"/>
        <xdr:cNvSpPr/>
      </xdr:nvSpPr>
      <xdr:spPr>
        <a:xfrm>
          <a:off x="14351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154940</xdr:rowOff>
    </xdr:from>
    <xdr:ext cx="762000" cy="255905"/>
    <xdr:sp macro="" textlink="">
      <xdr:nvSpPr>
        <xdr:cNvPr id="397" name="テキスト ボックス 396"/>
        <xdr:cNvSpPr txBox="1"/>
      </xdr:nvSpPr>
      <xdr:spPr>
        <a:xfrm>
          <a:off x="14020800" y="68414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53975</xdr:rowOff>
    </xdr:from>
    <xdr:to xmlns:xdr="http://schemas.openxmlformats.org/drawingml/2006/spreadsheetDrawing">
      <xdr:col>64</xdr:col>
      <xdr:colOff>152400</xdr:colOff>
      <xdr:row>41</xdr:row>
      <xdr:rowOff>155575</xdr:rowOff>
    </xdr:to>
    <xdr:sp macro="" textlink="">
      <xdr:nvSpPr>
        <xdr:cNvPr id="398" name="フローチャート: 判断 397"/>
        <xdr:cNvSpPr/>
      </xdr:nvSpPr>
      <xdr:spPr>
        <a:xfrm>
          <a:off x="13462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166370</xdr:rowOff>
    </xdr:from>
    <xdr:ext cx="762000" cy="255905"/>
    <xdr:sp macro="" textlink="">
      <xdr:nvSpPr>
        <xdr:cNvPr id="399" name="テキスト ボックス 398"/>
        <xdr:cNvSpPr txBox="1"/>
      </xdr:nvSpPr>
      <xdr:spPr>
        <a:xfrm>
          <a:off x="13131800" y="6852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90170</xdr:rowOff>
    </xdr:from>
    <xdr:to xmlns:xdr="http://schemas.openxmlformats.org/drawingml/2006/spreadsheetDrawing">
      <xdr:col>81</xdr:col>
      <xdr:colOff>95250</xdr:colOff>
      <xdr:row>44</xdr:row>
      <xdr:rowOff>20320</xdr:rowOff>
    </xdr:to>
    <xdr:sp macro="" textlink="">
      <xdr:nvSpPr>
        <xdr:cNvPr id="405" name="楕円 404"/>
        <xdr:cNvSpPr/>
      </xdr:nvSpPr>
      <xdr:spPr>
        <a:xfrm>
          <a:off x="169672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62230</xdr:rowOff>
    </xdr:from>
    <xdr:ext cx="762000" cy="259080"/>
    <xdr:sp macro="" textlink="">
      <xdr:nvSpPr>
        <xdr:cNvPr id="406" name="公債費負担の状況該当値テキスト"/>
        <xdr:cNvSpPr txBox="1"/>
      </xdr:nvSpPr>
      <xdr:spPr>
        <a:xfrm>
          <a:off x="17106900" y="743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90170</xdr:rowOff>
    </xdr:from>
    <xdr:to xmlns:xdr="http://schemas.openxmlformats.org/drawingml/2006/spreadsheetDrawing">
      <xdr:col>77</xdr:col>
      <xdr:colOff>95250</xdr:colOff>
      <xdr:row>44</xdr:row>
      <xdr:rowOff>20320</xdr:rowOff>
    </xdr:to>
    <xdr:sp macro="" textlink="">
      <xdr:nvSpPr>
        <xdr:cNvPr id="407" name="楕円 406"/>
        <xdr:cNvSpPr/>
      </xdr:nvSpPr>
      <xdr:spPr>
        <a:xfrm>
          <a:off x="16129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5080</xdr:rowOff>
    </xdr:from>
    <xdr:ext cx="736600" cy="259080"/>
    <xdr:sp macro="" textlink="">
      <xdr:nvSpPr>
        <xdr:cNvPr id="408" name="テキスト ボックス 407"/>
        <xdr:cNvSpPr txBox="1"/>
      </xdr:nvSpPr>
      <xdr:spPr>
        <a:xfrm>
          <a:off x="15798800" y="7548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158750</xdr:rowOff>
    </xdr:from>
    <xdr:to xmlns:xdr="http://schemas.openxmlformats.org/drawingml/2006/spreadsheetDrawing">
      <xdr:col>73</xdr:col>
      <xdr:colOff>44450</xdr:colOff>
      <xdr:row>43</xdr:row>
      <xdr:rowOff>88900</xdr:rowOff>
    </xdr:to>
    <xdr:sp macro="" textlink="">
      <xdr:nvSpPr>
        <xdr:cNvPr id="409" name="楕円 408"/>
        <xdr:cNvSpPr/>
      </xdr:nvSpPr>
      <xdr:spPr>
        <a:xfrm>
          <a:off x="15240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73660</xdr:rowOff>
    </xdr:from>
    <xdr:ext cx="762000" cy="259080"/>
    <xdr:sp macro="" textlink="">
      <xdr:nvSpPr>
        <xdr:cNvPr id="410" name="テキスト ボックス 409"/>
        <xdr:cNvSpPr txBox="1"/>
      </xdr:nvSpPr>
      <xdr:spPr>
        <a:xfrm>
          <a:off x="14909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100965</xdr:rowOff>
    </xdr:from>
    <xdr:to xmlns:xdr="http://schemas.openxmlformats.org/drawingml/2006/spreadsheetDrawing">
      <xdr:col>68</xdr:col>
      <xdr:colOff>203200</xdr:colOff>
      <xdr:row>43</xdr:row>
      <xdr:rowOff>31115</xdr:rowOff>
    </xdr:to>
    <xdr:sp macro="" textlink="">
      <xdr:nvSpPr>
        <xdr:cNvPr id="411" name="楕円 410"/>
        <xdr:cNvSpPr/>
      </xdr:nvSpPr>
      <xdr:spPr>
        <a:xfrm>
          <a:off x="14351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15875</xdr:rowOff>
    </xdr:from>
    <xdr:ext cx="762000" cy="259080"/>
    <xdr:sp macro="" textlink="">
      <xdr:nvSpPr>
        <xdr:cNvPr id="412" name="テキスト ボックス 411"/>
        <xdr:cNvSpPr txBox="1"/>
      </xdr:nvSpPr>
      <xdr:spPr>
        <a:xfrm>
          <a:off x="140208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78105</xdr:rowOff>
    </xdr:from>
    <xdr:to xmlns:xdr="http://schemas.openxmlformats.org/drawingml/2006/spreadsheetDrawing">
      <xdr:col>64</xdr:col>
      <xdr:colOff>152400</xdr:colOff>
      <xdr:row>43</xdr:row>
      <xdr:rowOff>8255</xdr:rowOff>
    </xdr:to>
    <xdr:sp macro="" textlink="">
      <xdr:nvSpPr>
        <xdr:cNvPr id="413" name="楕円 412"/>
        <xdr:cNvSpPr/>
      </xdr:nvSpPr>
      <xdr:spPr>
        <a:xfrm>
          <a:off x="13462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164465</xdr:rowOff>
    </xdr:from>
    <xdr:ext cx="762000" cy="259080"/>
    <xdr:sp macro="" textlink="">
      <xdr:nvSpPr>
        <xdr:cNvPr id="414" name="テキスト ボックス 413"/>
        <xdr:cNvSpPr txBox="1"/>
      </xdr:nvSpPr>
      <xdr:spPr>
        <a:xfrm>
          <a:off x="13131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7" name="テキスト ボックス 416"/>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将来負担比率は、全国平均、山梨県平均と比較して、上回る結果となっているものの、類似団体内平均は下回っており、前年度と比べても13ポイント改善している。
　分母を構成する普通交付税が令和5年度普通交付税額の再算定によって、昨年度と比べ87,878千円増加され、臨時財政対策債発行可能額が昨年度と比べて、65,298千円減少したものの、標準財政規模の額が前年度に比べ63,613千円増となった。
　分子の方は、充当可能財源等の基準財政需要額算入見込額が前年度に比べて524,464千円減少し、充当可能基金が前年度に比べて377,903千円増加したものの、充当可能財源等全体としては前年度に比べて152,915千円減少した。しかし、地方債残高について、合併特例事業債（前年度比△337,775千円）や臨時財政対策債（前年度比△394,658千円）などの地方債残高が減少したことなどにより、将来負担額全体が前年度に比べて952,686千円減少した。
　結果、分母の減少額に対し、分子の減少額が上回ったため、前年度から△13.0ポイントとなった。</a:t>
          </a:r>
          <a:endParaRPr kumimoji="1" lang="ja-JP" altLang="en-US" sz="900">
            <a:latin typeface="ＭＳ Ｐゴシック"/>
            <a:ea typeface="ＭＳ Ｐゴシック"/>
          </a:endParaRPr>
        </a:p>
        <a:p>
          <a:r>
            <a:rPr kumimoji="1" lang="ja-JP" altLang="en-US" sz="900">
              <a:latin typeface="ＭＳ Ｐゴシック"/>
              <a:ea typeface="ＭＳ Ｐゴシック"/>
            </a:rPr>
            <a:t>　</a:t>
          </a:r>
          <a:r>
            <a:rPr kumimoji="1" lang="ja-JP" altLang="en-US" sz="900">
              <a:latin typeface="ＭＳ Ｐゴシック"/>
              <a:ea typeface="ＭＳ Ｐゴシック"/>
            </a:rPr>
            <a:t>今後においても、市債の新規発行額を</a:t>
          </a:r>
          <a:r>
            <a:rPr kumimoji="1" lang="ja-JP" altLang="en-US" sz="900">
              <a:latin typeface="ＭＳ Ｐゴシック"/>
              <a:ea typeface="ＭＳ Ｐゴシック"/>
            </a:rPr>
            <a:t>元金償還額の範囲内に抑制するという基本スタンスを堅持しつつ、</a:t>
          </a:r>
          <a:r>
            <a:rPr kumimoji="1" lang="ja-JP" altLang="en-US" sz="900">
              <a:latin typeface="ＭＳ Ｐゴシック"/>
              <a:ea typeface="ＭＳ Ｐゴシック"/>
            </a:rPr>
            <a:t>将来の負担を軽減できるよう、</a:t>
          </a:r>
          <a:r>
            <a:rPr kumimoji="1" lang="ja-JP" altLang="en-US" sz="900">
              <a:latin typeface="ＭＳ Ｐゴシック"/>
              <a:ea typeface="ＭＳ Ｐゴシック"/>
            </a:rPr>
            <a:t>交付税措置を加味した適正な借入を行うなど継続して財政の健全化に努める。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8" name="テキスト ボックス 427"/>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905"/>
    <xdr:sp macro="" textlink="">
      <xdr:nvSpPr>
        <xdr:cNvPr id="432" name="テキスト ボックス 431"/>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110490</xdr:rowOff>
    </xdr:from>
    <xdr:to xmlns:xdr="http://schemas.openxmlformats.org/drawingml/2006/spreadsheetDrawing">
      <xdr:col>81</xdr:col>
      <xdr:colOff>44450</xdr:colOff>
      <xdr:row>15</xdr:row>
      <xdr:rowOff>1905</xdr:rowOff>
    </xdr:to>
    <xdr:cxnSp macro="">
      <xdr:nvCxnSpPr>
        <xdr:cNvPr id="446" name="直線コネクタ 445"/>
        <xdr:cNvCxnSpPr/>
      </xdr:nvCxnSpPr>
      <xdr:spPr>
        <a:xfrm flipV="1">
          <a:off x="16179800" y="251079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95250</xdr:rowOff>
    </xdr:from>
    <xdr:ext cx="762000" cy="259080"/>
    <xdr:sp macro="" textlink="">
      <xdr:nvSpPr>
        <xdr:cNvPr id="447" name="将来負担の状況平均値テキスト"/>
        <xdr:cNvSpPr txBox="1"/>
      </xdr:nvSpPr>
      <xdr:spPr>
        <a:xfrm>
          <a:off x="17106900" y="2495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1905</xdr:rowOff>
    </xdr:from>
    <xdr:to xmlns:xdr="http://schemas.openxmlformats.org/drawingml/2006/spreadsheetDrawing">
      <xdr:col>77</xdr:col>
      <xdr:colOff>44450</xdr:colOff>
      <xdr:row>15</xdr:row>
      <xdr:rowOff>64135</xdr:rowOff>
    </xdr:to>
    <xdr:cxnSp macro="">
      <xdr:nvCxnSpPr>
        <xdr:cNvPr id="449" name="直線コネクタ 448"/>
        <xdr:cNvCxnSpPr/>
      </xdr:nvCxnSpPr>
      <xdr:spPr>
        <a:xfrm flipV="1">
          <a:off x="15290800" y="25736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51" name="テキスト ボックス 450"/>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64135</xdr:rowOff>
    </xdr:from>
    <xdr:to xmlns:xdr="http://schemas.openxmlformats.org/drawingml/2006/spreadsheetDrawing">
      <xdr:col>72</xdr:col>
      <xdr:colOff>203200</xdr:colOff>
      <xdr:row>15</xdr:row>
      <xdr:rowOff>148590</xdr:rowOff>
    </xdr:to>
    <xdr:cxnSp macro="">
      <xdr:nvCxnSpPr>
        <xdr:cNvPr id="452" name="直線コネクタ 451"/>
        <xdr:cNvCxnSpPr/>
      </xdr:nvCxnSpPr>
      <xdr:spPr>
        <a:xfrm flipV="1">
          <a:off x="14401800" y="26358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3" name="フローチャート: 判断 452"/>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5905"/>
    <xdr:sp macro="" textlink="">
      <xdr:nvSpPr>
        <xdr:cNvPr id="454" name="テキスト ボックス 453"/>
        <xdr:cNvSpPr txBox="1"/>
      </xdr:nvSpPr>
      <xdr:spPr>
        <a:xfrm>
          <a:off x="14909800" y="2292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148590</xdr:rowOff>
    </xdr:from>
    <xdr:to xmlns:xdr="http://schemas.openxmlformats.org/drawingml/2006/spreadsheetDrawing">
      <xdr:col>68</xdr:col>
      <xdr:colOff>152400</xdr:colOff>
      <xdr:row>16</xdr:row>
      <xdr:rowOff>14605</xdr:rowOff>
    </xdr:to>
    <xdr:cxnSp macro="">
      <xdr:nvCxnSpPr>
        <xdr:cNvPr id="455" name="直線コネクタ 454"/>
        <xdr:cNvCxnSpPr/>
      </xdr:nvCxnSpPr>
      <xdr:spPr>
        <a:xfrm flipV="1">
          <a:off x="13512800" y="27203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156845</xdr:rowOff>
    </xdr:from>
    <xdr:to xmlns:xdr="http://schemas.openxmlformats.org/drawingml/2006/spreadsheetDrawing">
      <xdr:col>68</xdr:col>
      <xdr:colOff>203200</xdr:colOff>
      <xdr:row>15</xdr:row>
      <xdr:rowOff>86995</xdr:rowOff>
    </xdr:to>
    <xdr:sp macro="" textlink="">
      <xdr:nvSpPr>
        <xdr:cNvPr id="456" name="フローチャート: 判断 455"/>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97790</xdr:rowOff>
    </xdr:from>
    <xdr:ext cx="762000" cy="255905"/>
    <xdr:sp macro="" textlink="">
      <xdr:nvSpPr>
        <xdr:cNvPr id="457" name="テキスト ボックス 456"/>
        <xdr:cNvSpPr txBox="1"/>
      </xdr:nvSpPr>
      <xdr:spPr>
        <a:xfrm>
          <a:off x="14020800" y="2326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15240</xdr:rowOff>
    </xdr:from>
    <xdr:to xmlns:xdr="http://schemas.openxmlformats.org/drawingml/2006/spreadsheetDrawing">
      <xdr:col>64</xdr:col>
      <xdr:colOff>152400</xdr:colOff>
      <xdr:row>15</xdr:row>
      <xdr:rowOff>116840</xdr:rowOff>
    </xdr:to>
    <xdr:sp macro="" textlink="">
      <xdr:nvSpPr>
        <xdr:cNvPr id="458" name="フローチャート: 判断 457"/>
        <xdr:cNvSpPr/>
      </xdr:nvSpPr>
      <xdr:spPr>
        <a:xfrm>
          <a:off x="13462000" y="25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127000</xdr:rowOff>
    </xdr:from>
    <xdr:ext cx="762000" cy="259080"/>
    <xdr:sp macro="" textlink="">
      <xdr:nvSpPr>
        <xdr:cNvPr id="459" name="テキスト ボックス 458"/>
        <xdr:cNvSpPr txBox="1"/>
      </xdr:nvSpPr>
      <xdr:spPr>
        <a:xfrm>
          <a:off x="13131800" y="23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59690</xdr:rowOff>
    </xdr:from>
    <xdr:to xmlns:xdr="http://schemas.openxmlformats.org/drawingml/2006/spreadsheetDrawing">
      <xdr:col>81</xdr:col>
      <xdr:colOff>95250</xdr:colOff>
      <xdr:row>14</xdr:row>
      <xdr:rowOff>161290</xdr:rowOff>
    </xdr:to>
    <xdr:sp macro="" textlink="">
      <xdr:nvSpPr>
        <xdr:cNvPr id="465" name="楕円 464"/>
        <xdr:cNvSpPr/>
      </xdr:nvSpPr>
      <xdr:spPr>
        <a:xfrm>
          <a:off x="16967200" y="24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152400</xdr:rowOff>
    </xdr:from>
    <xdr:ext cx="762000" cy="259080"/>
    <xdr:sp macro="" textlink="">
      <xdr:nvSpPr>
        <xdr:cNvPr id="466" name="将来負担の状況該当値テキスト"/>
        <xdr:cNvSpPr txBox="1"/>
      </xdr:nvSpPr>
      <xdr:spPr>
        <a:xfrm>
          <a:off x="17106900" y="23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122555</xdr:rowOff>
    </xdr:from>
    <xdr:to xmlns:xdr="http://schemas.openxmlformats.org/drawingml/2006/spreadsheetDrawing">
      <xdr:col>77</xdr:col>
      <xdr:colOff>95250</xdr:colOff>
      <xdr:row>15</xdr:row>
      <xdr:rowOff>52705</xdr:rowOff>
    </xdr:to>
    <xdr:sp macro="" textlink="">
      <xdr:nvSpPr>
        <xdr:cNvPr id="467" name="楕円 466"/>
        <xdr:cNvSpPr/>
      </xdr:nvSpPr>
      <xdr:spPr>
        <a:xfrm>
          <a:off x="16129000" y="25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37465</xdr:rowOff>
    </xdr:from>
    <xdr:ext cx="736600" cy="259080"/>
    <xdr:sp macro="" textlink="">
      <xdr:nvSpPr>
        <xdr:cNvPr id="468" name="テキスト ボックス 467"/>
        <xdr:cNvSpPr txBox="1"/>
      </xdr:nvSpPr>
      <xdr:spPr>
        <a:xfrm>
          <a:off x="15798800" y="2609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13335</xdr:rowOff>
    </xdr:from>
    <xdr:to xmlns:xdr="http://schemas.openxmlformats.org/drawingml/2006/spreadsheetDrawing">
      <xdr:col>73</xdr:col>
      <xdr:colOff>44450</xdr:colOff>
      <xdr:row>15</xdr:row>
      <xdr:rowOff>114935</xdr:rowOff>
    </xdr:to>
    <xdr:sp macro="" textlink="">
      <xdr:nvSpPr>
        <xdr:cNvPr id="469" name="楕円 468"/>
        <xdr:cNvSpPr/>
      </xdr:nvSpPr>
      <xdr:spPr>
        <a:xfrm>
          <a:off x="15240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99695</xdr:rowOff>
    </xdr:from>
    <xdr:ext cx="762000" cy="255905"/>
    <xdr:sp macro="" textlink="">
      <xdr:nvSpPr>
        <xdr:cNvPr id="470" name="テキスト ボックス 469"/>
        <xdr:cNvSpPr txBox="1"/>
      </xdr:nvSpPr>
      <xdr:spPr>
        <a:xfrm>
          <a:off x="14909800" y="2671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97790</xdr:rowOff>
    </xdr:from>
    <xdr:to xmlns:xdr="http://schemas.openxmlformats.org/drawingml/2006/spreadsheetDrawing">
      <xdr:col>68</xdr:col>
      <xdr:colOff>203200</xdr:colOff>
      <xdr:row>16</xdr:row>
      <xdr:rowOff>27940</xdr:rowOff>
    </xdr:to>
    <xdr:sp macro="" textlink="">
      <xdr:nvSpPr>
        <xdr:cNvPr id="471" name="楕円 470"/>
        <xdr:cNvSpPr/>
      </xdr:nvSpPr>
      <xdr:spPr>
        <a:xfrm>
          <a:off x="14351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12700</xdr:rowOff>
    </xdr:from>
    <xdr:ext cx="762000" cy="259080"/>
    <xdr:sp macro="" textlink="">
      <xdr:nvSpPr>
        <xdr:cNvPr id="472" name="テキスト ボックス 471"/>
        <xdr:cNvSpPr txBox="1"/>
      </xdr:nvSpPr>
      <xdr:spPr>
        <a:xfrm>
          <a:off x="140208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135255</xdr:rowOff>
    </xdr:from>
    <xdr:to xmlns:xdr="http://schemas.openxmlformats.org/drawingml/2006/spreadsheetDrawing">
      <xdr:col>64</xdr:col>
      <xdr:colOff>152400</xdr:colOff>
      <xdr:row>16</xdr:row>
      <xdr:rowOff>65405</xdr:rowOff>
    </xdr:to>
    <xdr:sp macro="" textlink="">
      <xdr:nvSpPr>
        <xdr:cNvPr id="473" name="楕円 472"/>
        <xdr:cNvSpPr/>
      </xdr:nvSpPr>
      <xdr:spPr>
        <a:xfrm>
          <a:off x="13462000" y="27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50165</xdr:rowOff>
    </xdr:from>
    <xdr:ext cx="762000" cy="259080"/>
    <xdr:sp macro="" textlink="">
      <xdr:nvSpPr>
        <xdr:cNvPr id="474" name="テキスト ボックス 473"/>
        <xdr:cNvSpPr txBox="1"/>
      </xdr:nvSpPr>
      <xdr:spPr>
        <a:xfrm>
          <a:off x="131318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21,637
21,160
170.57
12,641,756
12,066,690
527,032
7,629,857
11,430,108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人件費は、</a:t>
          </a:r>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類似団体内平均、</a:t>
          </a:r>
          <a:r>
            <a:rPr kumimoji="1" lang="ja-JP" altLang="en-US" sz="1100">
              <a:solidFill>
                <a:sysClr val="windowText" lastClr="000000"/>
              </a:solidFill>
              <a:latin typeface="ＭＳ Ｐゴシック"/>
              <a:ea typeface="ＭＳ Ｐゴシック"/>
            </a:rPr>
            <a:t>山梨県平均及び</a:t>
          </a:r>
          <a:r>
            <a:rPr kumimoji="1" lang="ja-JP" altLang="en-US" sz="1100">
              <a:solidFill>
                <a:sysClr val="windowText" lastClr="000000"/>
              </a:solidFill>
              <a:latin typeface="ＭＳ Ｐゴシック"/>
              <a:ea typeface="ＭＳ Ｐゴシック"/>
            </a:rPr>
            <a:t>全国平均すべて上</a:t>
          </a:r>
          <a:r>
            <a:rPr kumimoji="1" lang="ja-JP" altLang="en-US" sz="1100">
              <a:solidFill>
                <a:sysClr val="windowText" lastClr="000000"/>
              </a:solidFill>
              <a:latin typeface="ＭＳ Ｐゴシック"/>
              <a:ea typeface="ＭＳ Ｐゴシック"/>
            </a:rPr>
            <a:t>回っている状況である。</a:t>
          </a:r>
          <a:r>
            <a:rPr kumimoji="1" lang="ja-JP" altLang="en-US" sz="1100">
              <a:solidFill>
                <a:sysClr val="windowText" lastClr="000000"/>
              </a:solidFill>
              <a:latin typeface="ＭＳ Ｐゴシック"/>
              <a:ea typeface="ＭＳ Ｐゴシック"/>
            </a:rPr>
            <a:t>
　分母となる経常一般財源等の増加分より</a:t>
          </a:r>
          <a:r>
            <a:rPr kumimoji="1" lang="ja-JP" altLang="en-US" sz="1100">
              <a:solidFill>
                <a:sysClr val="windowText" lastClr="000000"/>
              </a:solidFill>
              <a:latin typeface="ＭＳ Ｐゴシック"/>
              <a:ea typeface="ＭＳ Ｐゴシック"/>
            </a:rPr>
            <a:t>、職員数の増や給与改定の影響により、分子の</a:t>
          </a:r>
          <a:r>
            <a:rPr kumimoji="1" lang="ja-JP" altLang="en-US" sz="1100">
              <a:solidFill>
                <a:sysClr val="windowText" lastClr="000000"/>
              </a:solidFill>
              <a:latin typeface="ＭＳ Ｐゴシック"/>
              <a:ea typeface="ＭＳ Ｐゴシック"/>
            </a:rPr>
            <a:t>人件費充当一般財源等が増加したことにより数値が増加する結果となった。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　今後も引続き行政改革に取り組み、職員の適正配置や人件費削減に努める。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4825" cy="259080"/>
    <xdr:sp macro="" textlink="">
      <xdr:nvSpPr>
        <xdr:cNvPr id="49" name="テキスト ボックス 48"/>
        <xdr:cNvSpPr txBox="1"/>
      </xdr:nvSpPr>
      <xdr:spPr>
        <a:xfrm>
          <a:off x="254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4825" cy="255905"/>
    <xdr:sp macro="" textlink="">
      <xdr:nvSpPr>
        <xdr:cNvPr id="51" name="テキスト ボックス 50"/>
        <xdr:cNvSpPr txBox="1"/>
      </xdr:nvSpPr>
      <xdr:spPr>
        <a:xfrm>
          <a:off x="254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4825" cy="258445"/>
    <xdr:sp macro="" textlink="">
      <xdr:nvSpPr>
        <xdr:cNvPr id="53" name="テキスト ボックス 52"/>
        <xdr:cNvSpPr txBox="1"/>
      </xdr:nvSpPr>
      <xdr:spPr>
        <a:xfrm>
          <a:off x="254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4825" cy="259080"/>
    <xdr:sp macro="" textlink="">
      <xdr:nvSpPr>
        <xdr:cNvPr id="55" name="テキスト ボックス 54"/>
        <xdr:cNvSpPr txBox="1"/>
      </xdr:nvSpPr>
      <xdr:spPr>
        <a:xfrm>
          <a:off x="254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4825" cy="255905"/>
    <xdr:sp macro="" textlink="">
      <xdr:nvSpPr>
        <xdr:cNvPr id="57" name="テキスト ボックス 56"/>
        <xdr:cNvSpPr txBox="1"/>
      </xdr:nvSpPr>
      <xdr:spPr>
        <a:xfrm>
          <a:off x="254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4825" cy="259080"/>
    <xdr:sp macro="" textlink="">
      <xdr:nvSpPr>
        <xdr:cNvPr id="59" name="テキスト ボックス 58"/>
        <xdr:cNvSpPr txBox="1"/>
      </xdr:nvSpPr>
      <xdr:spPr>
        <a:xfrm>
          <a:off x="254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61" name="テキスト ボックス 60"/>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5905"/>
    <xdr:sp macro="" textlink="">
      <xdr:nvSpPr>
        <xdr:cNvPr id="66" name="人件費最大値テキスト"/>
        <xdr:cNvSpPr txBox="1"/>
      </xdr:nvSpPr>
      <xdr:spPr>
        <a:xfrm>
          <a:off x="4914900" y="5253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37465</xdr:rowOff>
    </xdr:from>
    <xdr:to xmlns:xdr="http://schemas.openxmlformats.org/drawingml/2006/spreadsheetDrawing">
      <xdr:col>24</xdr:col>
      <xdr:colOff>25400</xdr:colOff>
      <xdr:row>37</xdr:row>
      <xdr:rowOff>113665</xdr:rowOff>
    </xdr:to>
    <xdr:cxnSp macro="">
      <xdr:nvCxnSpPr>
        <xdr:cNvPr id="68" name="直線コネクタ 67"/>
        <xdr:cNvCxnSpPr/>
      </xdr:nvCxnSpPr>
      <xdr:spPr>
        <a:xfrm>
          <a:off x="3987800" y="63811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5905"/>
    <xdr:sp macro="" textlink="">
      <xdr:nvSpPr>
        <xdr:cNvPr id="69" name="人件費平均値テキスト"/>
        <xdr:cNvSpPr txBox="1"/>
      </xdr:nvSpPr>
      <xdr:spPr>
        <a:xfrm>
          <a:off x="4914900" y="6099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45085</xdr:rowOff>
    </xdr:from>
    <xdr:to xmlns:xdr="http://schemas.openxmlformats.org/drawingml/2006/spreadsheetDrawing">
      <xdr:col>19</xdr:col>
      <xdr:colOff>187325</xdr:colOff>
      <xdr:row>37</xdr:row>
      <xdr:rowOff>37465</xdr:rowOff>
    </xdr:to>
    <xdr:cxnSp macro="">
      <xdr:nvCxnSpPr>
        <xdr:cNvPr id="71" name="直線コネクタ 70"/>
        <xdr:cNvCxnSpPr/>
      </xdr:nvCxnSpPr>
      <xdr:spPr>
        <a:xfrm>
          <a:off x="3098800" y="62172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3425" cy="259080"/>
    <xdr:sp macro="" textlink="">
      <xdr:nvSpPr>
        <xdr:cNvPr id="73" name="テキスト ボックス 72"/>
        <xdr:cNvSpPr txBox="1"/>
      </xdr:nvSpPr>
      <xdr:spPr>
        <a:xfrm>
          <a:off x="3606800" y="59899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45085</xdr:rowOff>
    </xdr:from>
    <xdr:to xmlns:xdr="http://schemas.openxmlformats.org/drawingml/2006/spreadsheetDrawing">
      <xdr:col>15</xdr:col>
      <xdr:colOff>98425</xdr:colOff>
      <xdr:row>38</xdr:row>
      <xdr:rowOff>18415</xdr:rowOff>
    </xdr:to>
    <xdr:cxnSp macro="">
      <xdr:nvCxnSpPr>
        <xdr:cNvPr id="74" name="直線コネクタ 73"/>
        <xdr:cNvCxnSpPr/>
      </xdr:nvCxnSpPr>
      <xdr:spPr>
        <a:xfrm flipV="1">
          <a:off x="2209800" y="621728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2000" cy="259080"/>
    <xdr:sp macro="" textlink="">
      <xdr:nvSpPr>
        <xdr:cNvPr id="76" name="テキスト ボックス 75"/>
        <xdr:cNvSpPr txBox="1"/>
      </xdr:nvSpPr>
      <xdr:spPr>
        <a:xfrm>
          <a:off x="27178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121285</xdr:rowOff>
    </xdr:from>
    <xdr:to xmlns:xdr="http://schemas.openxmlformats.org/drawingml/2006/spreadsheetDrawing">
      <xdr:col>11</xdr:col>
      <xdr:colOff>9525</xdr:colOff>
      <xdr:row>38</xdr:row>
      <xdr:rowOff>18415</xdr:rowOff>
    </xdr:to>
    <xdr:cxnSp macro="">
      <xdr:nvCxnSpPr>
        <xdr:cNvPr id="77" name="直線コネクタ 76"/>
        <xdr:cNvCxnSpPr/>
      </xdr:nvCxnSpPr>
      <xdr:spPr>
        <a:xfrm>
          <a:off x="1320800" y="629348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135890</xdr:rowOff>
    </xdr:from>
    <xdr:to xmlns:xdr="http://schemas.openxmlformats.org/drawingml/2006/spreadsheetDrawing">
      <xdr:col>11</xdr:col>
      <xdr:colOff>60325</xdr:colOff>
      <xdr:row>37</xdr:row>
      <xdr:rowOff>66040</xdr:rowOff>
    </xdr:to>
    <xdr:sp macro="" textlink="">
      <xdr:nvSpPr>
        <xdr:cNvPr id="78" name="フローチャート: 判断 77"/>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76200</xdr:rowOff>
    </xdr:from>
    <xdr:ext cx="758825" cy="255905"/>
    <xdr:sp macro="" textlink="">
      <xdr:nvSpPr>
        <xdr:cNvPr id="79" name="テキスト ボックス 78"/>
        <xdr:cNvSpPr txBox="1"/>
      </xdr:nvSpPr>
      <xdr:spPr>
        <a:xfrm>
          <a:off x="1828800" y="6076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70485</xdr:rowOff>
    </xdr:from>
    <xdr:to xmlns:xdr="http://schemas.openxmlformats.org/drawingml/2006/spreadsheetDrawing">
      <xdr:col>6</xdr:col>
      <xdr:colOff>171450</xdr:colOff>
      <xdr:row>37</xdr:row>
      <xdr:rowOff>635</xdr:rowOff>
    </xdr:to>
    <xdr:sp macro="" textlink="">
      <xdr:nvSpPr>
        <xdr:cNvPr id="80" name="フローチャート: 判断 79"/>
        <xdr:cNvSpPr/>
      </xdr:nvSpPr>
      <xdr:spPr>
        <a:xfrm>
          <a:off x="12700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10795</xdr:rowOff>
    </xdr:from>
    <xdr:ext cx="758825" cy="258445"/>
    <xdr:sp macro="" textlink="">
      <xdr:nvSpPr>
        <xdr:cNvPr id="81" name="テキスト ボックス 80"/>
        <xdr:cNvSpPr txBox="1"/>
      </xdr:nvSpPr>
      <xdr:spPr>
        <a:xfrm>
          <a:off x="939800" y="60115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4" name="テキスト ボックス 83"/>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63500</xdr:rowOff>
    </xdr:from>
    <xdr:to xmlns:xdr="http://schemas.openxmlformats.org/drawingml/2006/spreadsheetDrawing">
      <xdr:col>24</xdr:col>
      <xdr:colOff>76200</xdr:colOff>
      <xdr:row>37</xdr:row>
      <xdr:rowOff>164465</xdr:rowOff>
    </xdr:to>
    <xdr:sp macro="" textlink="">
      <xdr:nvSpPr>
        <xdr:cNvPr id="87" name="楕円 86"/>
        <xdr:cNvSpPr/>
      </xdr:nvSpPr>
      <xdr:spPr>
        <a:xfrm>
          <a:off x="47752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34925</xdr:rowOff>
    </xdr:from>
    <xdr:ext cx="762000" cy="259080"/>
    <xdr:sp macro="" textlink="">
      <xdr:nvSpPr>
        <xdr:cNvPr id="88" name="人件費該当値テキスト"/>
        <xdr:cNvSpPr txBox="1"/>
      </xdr:nvSpPr>
      <xdr:spPr>
        <a:xfrm>
          <a:off x="4914900" y="637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158115</xdr:rowOff>
    </xdr:from>
    <xdr:to xmlns:xdr="http://schemas.openxmlformats.org/drawingml/2006/spreadsheetDrawing">
      <xdr:col>20</xdr:col>
      <xdr:colOff>38100</xdr:colOff>
      <xdr:row>37</xdr:row>
      <xdr:rowOff>88265</xdr:rowOff>
    </xdr:to>
    <xdr:sp macro="" textlink="">
      <xdr:nvSpPr>
        <xdr:cNvPr id="89" name="楕円 88"/>
        <xdr:cNvSpPr/>
      </xdr:nvSpPr>
      <xdr:spPr>
        <a:xfrm>
          <a:off x="3937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73025</xdr:rowOff>
    </xdr:from>
    <xdr:ext cx="733425" cy="259080"/>
    <xdr:sp macro="" textlink="">
      <xdr:nvSpPr>
        <xdr:cNvPr id="90" name="テキスト ボックス 89"/>
        <xdr:cNvSpPr txBox="1"/>
      </xdr:nvSpPr>
      <xdr:spPr>
        <a:xfrm>
          <a:off x="3606800" y="64166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166370</xdr:rowOff>
    </xdr:from>
    <xdr:to xmlns:xdr="http://schemas.openxmlformats.org/drawingml/2006/spreadsheetDrawing">
      <xdr:col>15</xdr:col>
      <xdr:colOff>149225</xdr:colOff>
      <xdr:row>36</xdr:row>
      <xdr:rowOff>95885</xdr:rowOff>
    </xdr:to>
    <xdr:sp macro="" textlink="">
      <xdr:nvSpPr>
        <xdr:cNvPr id="91" name="楕円 90"/>
        <xdr:cNvSpPr/>
      </xdr:nvSpPr>
      <xdr:spPr>
        <a:xfrm>
          <a:off x="30480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80645</xdr:rowOff>
    </xdr:from>
    <xdr:ext cx="762000" cy="259080"/>
    <xdr:sp macro="" textlink="">
      <xdr:nvSpPr>
        <xdr:cNvPr id="92" name="テキスト ボックス 91"/>
        <xdr:cNvSpPr txBox="1"/>
      </xdr:nvSpPr>
      <xdr:spPr>
        <a:xfrm>
          <a:off x="2717800" y="625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139065</xdr:rowOff>
    </xdr:from>
    <xdr:to xmlns:xdr="http://schemas.openxmlformats.org/drawingml/2006/spreadsheetDrawing">
      <xdr:col>11</xdr:col>
      <xdr:colOff>60325</xdr:colOff>
      <xdr:row>38</xdr:row>
      <xdr:rowOff>69215</xdr:rowOff>
    </xdr:to>
    <xdr:sp macro="" textlink="">
      <xdr:nvSpPr>
        <xdr:cNvPr id="93" name="楕円 92"/>
        <xdr:cNvSpPr/>
      </xdr:nvSpPr>
      <xdr:spPr>
        <a:xfrm>
          <a:off x="2159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53975</xdr:rowOff>
    </xdr:from>
    <xdr:ext cx="758825" cy="255905"/>
    <xdr:sp macro="" textlink="">
      <xdr:nvSpPr>
        <xdr:cNvPr id="94" name="テキスト ボックス 93"/>
        <xdr:cNvSpPr txBox="1"/>
      </xdr:nvSpPr>
      <xdr:spPr>
        <a:xfrm>
          <a:off x="1828800" y="65690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70485</xdr:rowOff>
    </xdr:from>
    <xdr:to xmlns:xdr="http://schemas.openxmlformats.org/drawingml/2006/spreadsheetDrawing">
      <xdr:col>6</xdr:col>
      <xdr:colOff>171450</xdr:colOff>
      <xdr:row>37</xdr:row>
      <xdr:rowOff>635</xdr:rowOff>
    </xdr:to>
    <xdr:sp macro="" textlink="">
      <xdr:nvSpPr>
        <xdr:cNvPr id="95" name="楕円 94"/>
        <xdr:cNvSpPr/>
      </xdr:nvSpPr>
      <xdr:spPr>
        <a:xfrm>
          <a:off x="1270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156845</xdr:rowOff>
    </xdr:from>
    <xdr:ext cx="758825" cy="255905"/>
    <xdr:sp macro="" textlink="">
      <xdr:nvSpPr>
        <xdr:cNvPr id="96" name="テキスト ボックス 95"/>
        <xdr:cNvSpPr txBox="1"/>
      </xdr:nvSpPr>
      <xdr:spPr>
        <a:xfrm>
          <a:off x="939800" y="63290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物件費は、類似団体内平均、全国平均、山梨県平均と比較してすべて上回っている。
　その主な要因は、ごみ処理業務や消防業務の単独運営及び直営の保育所運営を行っているためである。
　なお、</a:t>
          </a:r>
          <a:r>
            <a:rPr kumimoji="1" lang="ja-JP" altLang="en-US" sz="1000">
              <a:latin typeface="ＭＳ Ｐゴシック"/>
              <a:ea typeface="ＭＳ Ｐゴシック"/>
            </a:rPr>
            <a:t>分母となる経常一般財源等は増加したものの</a:t>
          </a:r>
          <a:r>
            <a:rPr kumimoji="1" lang="ja-JP" altLang="en-US" sz="1000">
              <a:latin typeface="ＭＳ Ｐゴシック"/>
              <a:ea typeface="ＭＳ Ｐゴシック"/>
            </a:rPr>
            <a:t>分子となる物件費充当一般財源等の増加分がわずかだが大きかったため</a:t>
          </a:r>
          <a:r>
            <a:rPr kumimoji="1" lang="ja-JP" altLang="en-US" sz="1000">
              <a:latin typeface="ＭＳ Ｐゴシック"/>
              <a:ea typeface="ＭＳ Ｐゴシック"/>
            </a:rPr>
            <a:t>、数値は前年度より0.1ポイント増加する結果となった。
　今後も引続き行政改革に取組み、コスト削減に努める。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8" name="テキスト ボックス 107"/>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10" name="テキスト ボックス 109"/>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12" name="テキスト ボックス 111"/>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4" name="テキスト ボックス 113"/>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6" name="テキスト ボックス 115"/>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8" name="テキスト ボックス 117"/>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20" name="テキスト ボックス 119"/>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22" name="テキスト ボックス 121"/>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5905"/>
    <xdr:sp macro="" textlink="">
      <xdr:nvSpPr>
        <xdr:cNvPr id="127" name="物件費最大値テキスト"/>
        <xdr:cNvSpPr txBox="1"/>
      </xdr:nvSpPr>
      <xdr:spPr>
        <a:xfrm>
          <a:off x="16598900" y="1973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27940</xdr:rowOff>
    </xdr:from>
    <xdr:to xmlns:xdr="http://schemas.openxmlformats.org/drawingml/2006/spreadsheetDrawing">
      <xdr:col>82</xdr:col>
      <xdr:colOff>107950</xdr:colOff>
      <xdr:row>18</xdr:row>
      <xdr:rowOff>35560</xdr:rowOff>
    </xdr:to>
    <xdr:cxnSp macro="">
      <xdr:nvCxnSpPr>
        <xdr:cNvPr id="129" name="直線コネクタ 128"/>
        <xdr:cNvCxnSpPr/>
      </xdr:nvCxnSpPr>
      <xdr:spPr>
        <a:xfrm>
          <a:off x="15671800" y="31140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5905"/>
    <xdr:sp macro="" textlink="">
      <xdr:nvSpPr>
        <xdr:cNvPr id="130" name="物件費平均値テキスト"/>
        <xdr:cNvSpPr txBox="1"/>
      </xdr:nvSpPr>
      <xdr:spPr>
        <a:xfrm>
          <a:off x="16598900" y="27635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130810</xdr:rowOff>
    </xdr:from>
    <xdr:to xmlns:xdr="http://schemas.openxmlformats.org/drawingml/2006/spreadsheetDrawing">
      <xdr:col>78</xdr:col>
      <xdr:colOff>69850</xdr:colOff>
      <xdr:row>18</xdr:row>
      <xdr:rowOff>27940</xdr:rowOff>
    </xdr:to>
    <xdr:cxnSp macro="">
      <xdr:nvCxnSpPr>
        <xdr:cNvPr id="132" name="直線コネクタ 131"/>
        <xdr:cNvCxnSpPr/>
      </xdr:nvCxnSpPr>
      <xdr:spPr>
        <a:xfrm>
          <a:off x="14782800" y="3045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4" name="テキスト ボックス 133"/>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130810</xdr:rowOff>
    </xdr:from>
    <xdr:to xmlns:xdr="http://schemas.openxmlformats.org/drawingml/2006/spreadsheetDrawing">
      <xdr:col>73</xdr:col>
      <xdr:colOff>180975</xdr:colOff>
      <xdr:row>17</xdr:row>
      <xdr:rowOff>146050</xdr:rowOff>
    </xdr:to>
    <xdr:cxnSp macro="">
      <xdr:nvCxnSpPr>
        <xdr:cNvPr id="135" name="直線コネクタ 134"/>
        <xdr:cNvCxnSpPr/>
      </xdr:nvCxnSpPr>
      <xdr:spPr>
        <a:xfrm flipV="1">
          <a:off x="13893800" y="3045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146050</xdr:rowOff>
    </xdr:from>
    <xdr:to xmlns:xdr="http://schemas.openxmlformats.org/drawingml/2006/spreadsheetDrawing">
      <xdr:col>69</xdr:col>
      <xdr:colOff>92075</xdr:colOff>
      <xdr:row>19</xdr:row>
      <xdr:rowOff>62230</xdr:rowOff>
    </xdr:to>
    <xdr:cxnSp macro="">
      <xdr:nvCxnSpPr>
        <xdr:cNvPr id="138" name="直線コネクタ 137"/>
        <xdr:cNvCxnSpPr/>
      </xdr:nvCxnSpPr>
      <xdr:spPr>
        <a:xfrm flipV="1">
          <a:off x="13004800" y="30607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163830</xdr:rowOff>
    </xdr:from>
    <xdr:to xmlns:xdr="http://schemas.openxmlformats.org/drawingml/2006/spreadsheetDrawing">
      <xdr:col>69</xdr:col>
      <xdr:colOff>142875</xdr:colOff>
      <xdr:row>16</xdr:row>
      <xdr:rowOff>93980</xdr:rowOff>
    </xdr:to>
    <xdr:sp macro="" textlink="">
      <xdr:nvSpPr>
        <xdr:cNvPr id="139" name="フローチャート: 判断 138"/>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104140</xdr:rowOff>
    </xdr:from>
    <xdr:ext cx="758825" cy="259080"/>
    <xdr:sp macro="" textlink="">
      <xdr:nvSpPr>
        <xdr:cNvPr id="140" name="テキスト ボックス 139"/>
        <xdr:cNvSpPr txBox="1"/>
      </xdr:nvSpPr>
      <xdr:spPr>
        <a:xfrm>
          <a:off x="13512800" y="2504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41" name="フローチャート: 判断 140"/>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157480</xdr:rowOff>
    </xdr:from>
    <xdr:ext cx="762000" cy="255905"/>
    <xdr:sp macro="" textlink="">
      <xdr:nvSpPr>
        <xdr:cNvPr id="142" name="テキスト ボックス 141"/>
        <xdr:cNvSpPr txBox="1"/>
      </xdr:nvSpPr>
      <xdr:spPr>
        <a:xfrm>
          <a:off x="12623800" y="2557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4" name="テキスト ボックス 143"/>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5" name="テキスト ボックス 144"/>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7" name="テキスト ボックス 146"/>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156210</xdr:rowOff>
    </xdr:from>
    <xdr:to xmlns:xdr="http://schemas.openxmlformats.org/drawingml/2006/spreadsheetDrawing">
      <xdr:col>82</xdr:col>
      <xdr:colOff>158750</xdr:colOff>
      <xdr:row>18</xdr:row>
      <xdr:rowOff>86360</xdr:rowOff>
    </xdr:to>
    <xdr:sp macro="" textlink="">
      <xdr:nvSpPr>
        <xdr:cNvPr id="148" name="楕円 147"/>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128270</xdr:rowOff>
    </xdr:from>
    <xdr:ext cx="762000" cy="259080"/>
    <xdr:sp macro="" textlink="">
      <xdr:nvSpPr>
        <xdr:cNvPr id="149" name="物件費該当値テキスト"/>
        <xdr:cNvSpPr txBox="1"/>
      </xdr:nvSpPr>
      <xdr:spPr>
        <a:xfrm>
          <a:off x="165989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148590</xdr:rowOff>
    </xdr:from>
    <xdr:to xmlns:xdr="http://schemas.openxmlformats.org/drawingml/2006/spreadsheetDrawing">
      <xdr:col>78</xdr:col>
      <xdr:colOff>120650</xdr:colOff>
      <xdr:row>18</xdr:row>
      <xdr:rowOff>78740</xdr:rowOff>
    </xdr:to>
    <xdr:sp macro="" textlink="">
      <xdr:nvSpPr>
        <xdr:cNvPr id="150" name="楕円 149"/>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63500</xdr:rowOff>
    </xdr:from>
    <xdr:ext cx="736600" cy="255905"/>
    <xdr:sp macro="" textlink="">
      <xdr:nvSpPr>
        <xdr:cNvPr id="151" name="テキスト ボックス 150"/>
        <xdr:cNvSpPr txBox="1"/>
      </xdr:nvSpPr>
      <xdr:spPr>
        <a:xfrm>
          <a:off x="15290800" y="31496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80010</xdr:rowOff>
    </xdr:from>
    <xdr:to xmlns:xdr="http://schemas.openxmlformats.org/drawingml/2006/spreadsheetDrawing">
      <xdr:col>74</xdr:col>
      <xdr:colOff>31750</xdr:colOff>
      <xdr:row>18</xdr:row>
      <xdr:rowOff>10160</xdr:rowOff>
    </xdr:to>
    <xdr:sp macro="" textlink="">
      <xdr:nvSpPr>
        <xdr:cNvPr id="152" name="楕円 151"/>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166370</xdr:rowOff>
    </xdr:from>
    <xdr:ext cx="762000" cy="255905"/>
    <xdr:sp macro="" textlink="">
      <xdr:nvSpPr>
        <xdr:cNvPr id="153" name="テキスト ボックス 152"/>
        <xdr:cNvSpPr txBox="1"/>
      </xdr:nvSpPr>
      <xdr:spPr>
        <a:xfrm>
          <a:off x="14401800" y="30810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10160</xdr:rowOff>
    </xdr:from>
    <xdr:ext cx="758825" cy="259080"/>
    <xdr:sp macro="" textlink="">
      <xdr:nvSpPr>
        <xdr:cNvPr id="155" name="テキスト ボックス 154"/>
        <xdr:cNvSpPr txBox="1"/>
      </xdr:nvSpPr>
      <xdr:spPr>
        <a:xfrm>
          <a:off x="13512800" y="3096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11430</xdr:rowOff>
    </xdr:from>
    <xdr:to xmlns:xdr="http://schemas.openxmlformats.org/drawingml/2006/spreadsheetDrawing">
      <xdr:col>65</xdr:col>
      <xdr:colOff>53975</xdr:colOff>
      <xdr:row>19</xdr:row>
      <xdr:rowOff>113030</xdr:rowOff>
    </xdr:to>
    <xdr:sp macro="" textlink="">
      <xdr:nvSpPr>
        <xdr:cNvPr id="156" name="楕円 155"/>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97790</xdr:rowOff>
    </xdr:from>
    <xdr:ext cx="762000" cy="255905"/>
    <xdr:sp macro="" textlink="">
      <xdr:nvSpPr>
        <xdr:cNvPr id="157" name="テキスト ボックス 156"/>
        <xdr:cNvSpPr txBox="1"/>
      </xdr:nvSpPr>
      <xdr:spPr>
        <a:xfrm>
          <a:off x="12623800" y="3355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扶助費は、類似団体内平均及び全国平均、山梨県平均と比較して、すべて大幅に下回っている。
　 前年度よりも0.1ポイント増加したが、その主な要因としては、</a:t>
          </a:r>
          <a:r>
            <a:rPr kumimoji="1" lang="ja-JP" altLang="en-US" sz="1000">
              <a:solidFill>
                <a:sysClr val="windowText" lastClr="000000"/>
              </a:solidFill>
              <a:latin typeface="ＭＳ Ｐゴシック"/>
              <a:ea typeface="ＭＳ Ｐゴシック"/>
            </a:rPr>
            <a:t>分母となる経常一般財源等の増加分よりも、</a:t>
          </a:r>
          <a:r>
            <a:rPr kumimoji="1" lang="ja-JP" altLang="en-US" sz="1000">
              <a:solidFill>
                <a:sysClr val="windowText" lastClr="000000"/>
              </a:solidFill>
              <a:latin typeface="ＭＳ Ｐゴシック"/>
              <a:ea typeface="ＭＳ Ｐゴシック"/>
            </a:rPr>
            <a:t/>
          </a:r>
          <a:r>
            <a:rPr kumimoji="1" lang="ja-JP" altLang="en-US" sz="1000">
              <a:solidFill>
                <a:sysClr val="windowText" lastClr="000000"/>
              </a:solidFill>
              <a:latin typeface="ＭＳ Ｐゴシック"/>
              <a:ea typeface="ＭＳ Ｐゴシック"/>
            </a:rPr>
            <a:t>分子の扶助</a:t>
          </a:r>
          <a:r>
            <a:rPr kumimoji="1" lang="ja-JP" altLang="en-US" sz="1000">
              <a:solidFill>
                <a:sysClr val="windowText" lastClr="000000"/>
              </a:solidFill>
              <a:latin typeface="ＭＳ Ｐゴシック"/>
              <a:ea typeface="ＭＳ Ｐゴシック"/>
            </a:rPr>
            <a:t>費充当一般財源等の増加分がわずかであるが大きかったためである。</a:t>
          </a:r>
          <a:r>
            <a:rPr kumimoji="1" lang="ja-JP" altLang="en-US" sz="1000">
              <a:solidFill>
                <a:sysClr val="windowText" lastClr="000000"/>
              </a:solidFill>
              <a:latin typeface="ＭＳ Ｐゴシック"/>
              <a:ea typeface="ＭＳ Ｐゴシック"/>
            </a:rPr>
            <a:t>また各平均より大幅に下回っているのは、</a:t>
          </a:r>
          <a:r>
            <a:rPr kumimoji="1" lang="ja-JP" altLang="en-US" sz="1000">
              <a:solidFill>
                <a:sysClr val="windowText" lastClr="000000"/>
              </a:solidFill>
              <a:latin typeface="ＭＳ Ｐゴシック"/>
              <a:ea typeface="ＭＳ Ｐゴシック"/>
            </a:rPr>
            <a:t>当市は都心に近いという立地条件もあり、生活保護費の額が周囲と比べて低く抑えられているためと考えられる。
　今後においても、資格審査等の適正化を徹底するなど前年度に引続き財政圧迫を抑えるよう努める。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9" name="テキスト ボックス 168"/>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71" name="テキスト ボックス 170"/>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73" name="テキスト ボックス 172"/>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75" name="テキスト ボックス 174"/>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7" name="テキスト ボックス 176"/>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9" name="テキスト ボックス 178"/>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81" name="テキスト ボックス 180"/>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83" name="テキスト ボックス 182"/>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85" name="テキスト ボックス 184"/>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5905"/>
    <xdr:sp macro="" textlink="">
      <xdr:nvSpPr>
        <xdr:cNvPr id="190" name="扶助費最大値テキスト"/>
        <xdr:cNvSpPr txBox="1"/>
      </xdr:nvSpPr>
      <xdr:spPr>
        <a:xfrm>
          <a:off x="4914900" y="8921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135255</xdr:rowOff>
    </xdr:from>
    <xdr:to xmlns:xdr="http://schemas.openxmlformats.org/drawingml/2006/spreadsheetDrawing">
      <xdr:col>24</xdr:col>
      <xdr:colOff>25400</xdr:colOff>
      <xdr:row>53</xdr:row>
      <xdr:rowOff>146050</xdr:rowOff>
    </xdr:to>
    <xdr:cxnSp macro="">
      <xdr:nvCxnSpPr>
        <xdr:cNvPr id="192" name="直線コネクタ 191"/>
        <xdr:cNvCxnSpPr/>
      </xdr:nvCxnSpPr>
      <xdr:spPr>
        <a:xfrm>
          <a:off x="3987800" y="92221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3"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102235</xdr:rowOff>
    </xdr:from>
    <xdr:to xmlns:xdr="http://schemas.openxmlformats.org/drawingml/2006/spreadsheetDrawing">
      <xdr:col>19</xdr:col>
      <xdr:colOff>187325</xdr:colOff>
      <xdr:row>53</xdr:row>
      <xdr:rowOff>135255</xdr:rowOff>
    </xdr:to>
    <xdr:cxnSp macro="">
      <xdr:nvCxnSpPr>
        <xdr:cNvPr id="195" name="直線コネクタ 194"/>
        <xdr:cNvCxnSpPr/>
      </xdr:nvCxnSpPr>
      <xdr:spPr>
        <a:xfrm>
          <a:off x="3098800" y="91890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33425" cy="259080"/>
    <xdr:sp macro="" textlink="">
      <xdr:nvSpPr>
        <xdr:cNvPr id="197" name="テキスト ボックス 196"/>
        <xdr:cNvSpPr txBox="1"/>
      </xdr:nvSpPr>
      <xdr:spPr>
        <a:xfrm>
          <a:off x="3606800" y="95948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102235</xdr:rowOff>
    </xdr:from>
    <xdr:to xmlns:xdr="http://schemas.openxmlformats.org/drawingml/2006/spreadsheetDrawing">
      <xdr:col>15</xdr:col>
      <xdr:colOff>98425</xdr:colOff>
      <xdr:row>53</xdr:row>
      <xdr:rowOff>156845</xdr:rowOff>
    </xdr:to>
    <xdr:cxnSp macro="">
      <xdr:nvCxnSpPr>
        <xdr:cNvPr id="198" name="直線コネクタ 197"/>
        <xdr:cNvCxnSpPr/>
      </xdr:nvCxnSpPr>
      <xdr:spPr>
        <a:xfrm flipV="1">
          <a:off x="2209800" y="91890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5905"/>
    <xdr:sp macro="" textlink="">
      <xdr:nvSpPr>
        <xdr:cNvPr id="200" name="テキスト ボックス 199"/>
        <xdr:cNvSpPr txBox="1"/>
      </xdr:nvSpPr>
      <xdr:spPr>
        <a:xfrm>
          <a:off x="2717800" y="957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156845</xdr:rowOff>
    </xdr:from>
    <xdr:to xmlns:xdr="http://schemas.openxmlformats.org/drawingml/2006/spreadsheetDrawing">
      <xdr:col>11</xdr:col>
      <xdr:colOff>9525</xdr:colOff>
      <xdr:row>54</xdr:row>
      <xdr:rowOff>50800</xdr:rowOff>
    </xdr:to>
    <xdr:cxnSp macro="">
      <xdr:nvCxnSpPr>
        <xdr:cNvPr id="201" name="直線コネクタ 200"/>
        <xdr:cNvCxnSpPr/>
      </xdr:nvCxnSpPr>
      <xdr:spPr>
        <a:xfrm flipV="1">
          <a:off x="1320800" y="92436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02" name="フローチャート: 判断 201"/>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58825" cy="259080"/>
    <xdr:sp macro="" textlink="">
      <xdr:nvSpPr>
        <xdr:cNvPr id="203" name="テキスト ボックス 202"/>
        <xdr:cNvSpPr txBox="1"/>
      </xdr:nvSpPr>
      <xdr:spPr>
        <a:xfrm>
          <a:off x="1828800" y="9845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204" name="フローチャート: 判断 203"/>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10160</xdr:rowOff>
    </xdr:from>
    <xdr:ext cx="758825" cy="259080"/>
    <xdr:sp macro="" textlink="">
      <xdr:nvSpPr>
        <xdr:cNvPr id="205" name="テキスト ボックス 204"/>
        <xdr:cNvSpPr txBox="1"/>
      </xdr:nvSpPr>
      <xdr:spPr>
        <a:xfrm>
          <a:off x="939800" y="9954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8" name="テキスト ボックス 207"/>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95250</xdr:rowOff>
    </xdr:from>
    <xdr:to xmlns:xdr="http://schemas.openxmlformats.org/drawingml/2006/spreadsheetDrawing">
      <xdr:col>24</xdr:col>
      <xdr:colOff>76200</xdr:colOff>
      <xdr:row>54</xdr:row>
      <xdr:rowOff>25400</xdr:rowOff>
    </xdr:to>
    <xdr:sp macro="" textlink="">
      <xdr:nvSpPr>
        <xdr:cNvPr id="211" name="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762000" cy="259080"/>
    <xdr:sp macro="" textlink="">
      <xdr:nvSpPr>
        <xdr:cNvPr id="212"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84455</xdr:rowOff>
    </xdr:from>
    <xdr:to xmlns:xdr="http://schemas.openxmlformats.org/drawingml/2006/spreadsheetDrawing">
      <xdr:col>20</xdr:col>
      <xdr:colOff>38100</xdr:colOff>
      <xdr:row>54</xdr:row>
      <xdr:rowOff>14605</xdr:rowOff>
    </xdr:to>
    <xdr:sp macro="" textlink="">
      <xdr:nvSpPr>
        <xdr:cNvPr id="213" name="楕円 212"/>
        <xdr:cNvSpPr/>
      </xdr:nvSpPr>
      <xdr:spPr>
        <a:xfrm>
          <a:off x="3937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24765</xdr:rowOff>
    </xdr:from>
    <xdr:ext cx="733425" cy="259080"/>
    <xdr:sp macro="" textlink="">
      <xdr:nvSpPr>
        <xdr:cNvPr id="214" name="テキスト ボックス 213"/>
        <xdr:cNvSpPr txBox="1"/>
      </xdr:nvSpPr>
      <xdr:spPr>
        <a:xfrm>
          <a:off x="3606800" y="894016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52070</xdr:rowOff>
    </xdr:from>
    <xdr:to xmlns:xdr="http://schemas.openxmlformats.org/drawingml/2006/spreadsheetDrawing">
      <xdr:col>15</xdr:col>
      <xdr:colOff>149225</xdr:colOff>
      <xdr:row>53</xdr:row>
      <xdr:rowOff>153035</xdr:rowOff>
    </xdr:to>
    <xdr:sp macro="" textlink="">
      <xdr:nvSpPr>
        <xdr:cNvPr id="215" name="楕円 214"/>
        <xdr:cNvSpPr/>
      </xdr:nvSpPr>
      <xdr:spPr>
        <a:xfrm>
          <a:off x="30480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163195</xdr:rowOff>
    </xdr:from>
    <xdr:ext cx="762000" cy="259080"/>
    <xdr:sp macro="" textlink="">
      <xdr:nvSpPr>
        <xdr:cNvPr id="216" name="テキスト ボックス 215"/>
        <xdr:cNvSpPr txBox="1"/>
      </xdr:nvSpPr>
      <xdr:spPr>
        <a:xfrm>
          <a:off x="2717800" y="890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106045</xdr:rowOff>
    </xdr:from>
    <xdr:to xmlns:xdr="http://schemas.openxmlformats.org/drawingml/2006/spreadsheetDrawing">
      <xdr:col>11</xdr:col>
      <xdr:colOff>60325</xdr:colOff>
      <xdr:row>54</xdr:row>
      <xdr:rowOff>36195</xdr:rowOff>
    </xdr:to>
    <xdr:sp macro="" textlink="">
      <xdr:nvSpPr>
        <xdr:cNvPr id="217" name="楕円 216"/>
        <xdr:cNvSpPr/>
      </xdr:nvSpPr>
      <xdr:spPr>
        <a:xfrm>
          <a:off x="21590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46355</xdr:rowOff>
    </xdr:from>
    <xdr:ext cx="758825" cy="259080"/>
    <xdr:sp macro="" textlink="">
      <xdr:nvSpPr>
        <xdr:cNvPr id="218" name="テキスト ボックス 217"/>
        <xdr:cNvSpPr txBox="1"/>
      </xdr:nvSpPr>
      <xdr:spPr>
        <a:xfrm>
          <a:off x="1828800" y="89617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58825" cy="255905"/>
    <xdr:sp macro="" textlink="">
      <xdr:nvSpPr>
        <xdr:cNvPr id="220" name="テキスト ボックス 219"/>
        <xdr:cNvSpPr txBox="1"/>
      </xdr:nvSpPr>
      <xdr:spPr>
        <a:xfrm>
          <a:off x="939800" y="9027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その他としては、</a:t>
          </a:r>
          <a:r>
            <a:rPr kumimoji="1" lang="ja-JP" altLang="en-US" sz="1100">
              <a:latin typeface="ＭＳ Ｐゴシック"/>
              <a:ea typeface="ＭＳ Ｐゴシック"/>
            </a:rPr>
            <a:t>類似団体内平均、</a:t>
          </a:r>
          <a:r>
            <a:rPr kumimoji="1" lang="ja-JP" altLang="en-US" sz="1100">
              <a:latin typeface="ＭＳ Ｐゴシック"/>
              <a:ea typeface="ＭＳ Ｐゴシック"/>
            </a:rPr>
            <a:t>全国平均及び山梨県平均を上回</a:t>
          </a:r>
          <a:r>
            <a:rPr kumimoji="1" lang="ja-JP" altLang="en-US" sz="1100">
              <a:latin typeface="ＭＳ Ｐゴシック"/>
              <a:ea typeface="ＭＳ Ｐゴシック"/>
            </a:rPr>
            <a:t>る結果となった。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分子については、繰出金充当一般財源等が国民健康保険</a:t>
          </a:r>
          <a:r>
            <a:rPr kumimoji="1" lang="ja-JP" altLang="en-US" sz="1100">
              <a:latin typeface="ＭＳ Ｐゴシック"/>
              <a:ea typeface="ＭＳ Ｐゴシック"/>
            </a:rPr>
            <a:t>事業</a:t>
          </a:r>
          <a:r>
            <a:rPr kumimoji="1" lang="ja-JP" altLang="en-US" sz="1100">
              <a:latin typeface="ＭＳ Ｐゴシック"/>
              <a:ea typeface="ＭＳ Ｐゴシック"/>
            </a:rPr>
            <a:t>特別会計への繰出金増加等による増加分が、</a:t>
          </a:r>
          <a:r>
            <a:rPr kumimoji="1" lang="ja-JP" altLang="en-US" sz="1100">
              <a:latin typeface="ＭＳ Ｐゴシック"/>
              <a:ea typeface="ＭＳ Ｐゴシック"/>
            </a:rPr>
            <a:t>分母となる経常一般財源等の増加分を超したため、結果分子の増加幅を分母の増加幅が上回ったため、</a:t>
          </a:r>
          <a:r>
            <a:rPr kumimoji="1" lang="ja-JP" altLang="en-US" sz="1100">
              <a:latin typeface="ＭＳ Ｐゴシック"/>
              <a:ea typeface="ＭＳ Ｐゴシック"/>
            </a:rPr>
            <a:t>数値が若干増加した。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今後も財政負担を軽減するため、保険料や使用料等の改定及び徴収率向上に努める。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32" name="テキスト ボックス 231"/>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4" name="テキスト ボックス 233"/>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6" name="テキスト ボックス 235"/>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8" name="テキスト ボックス 237"/>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40" name="テキスト ボックス 239"/>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42" name="テキスト ボックス 241"/>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44" name="テキスト ボックス 243"/>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6" name="テキスト ボックス 245"/>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16510</xdr:rowOff>
    </xdr:from>
    <xdr:to xmlns:xdr="http://schemas.openxmlformats.org/drawingml/2006/spreadsheetDrawing">
      <xdr:col>82</xdr:col>
      <xdr:colOff>107950</xdr:colOff>
      <xdr:row>57</xdr:row>
      <xdr:rowOff>54610</xdr:rowOff>
    </xdr:to>
    <xdr:cxnSp macro="">
      <xdr:nvCxnSpPr>
        <xdr:cNvPr id="253" name="直線コネクタ 252"/>
        <xdr:cNvCxnSpPr/>
      </xdr:nvCxnSpPr>
      <xdr:spPr>
        <a:xfrm>
          <a:off x="15671800" y="97891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31750</xdr:rowOff>
    </xdr:from>
    <xdr:ext cx="762000" cy="255905"/>
    <xdr:sp macro="" textlink="">
      <xdr:nvSpPr>
        <xdr:cNvPr id="254" name="その他平均値テキスト"/>
        <xdr:cNvSpPr txBox="1"/>
      </xdr:nvSpPr>
      <xdr:spPr>
        <a:xfrm>
          <a:off x="16598900" y="94615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157480</xdr:rowOff>
    </xdr:from>
    <xdr:to xmlns:xdr="http://schemas.openxmlformats.org/drawingml/2006/spreadsheetDrawing">
      <xdr:col>78</xdr:col>
      <xdr:colOff>69850</xdr:colOff>
      <xdr:row>57</xdr:row>
      <xdr:rowOff>16510</xdr:rowOff>
    </xdr:to>
    <xdr:cxnSp macro="">
      <xdr:nvCxnSpPr>
        <xdr:cNvPr id="256" name="直線コネクタ 255"/>
        <xdr:cNvCxnSpPr/>
      </xdr:nvCxnSpPr>
      <xdr:spPr>
        <a:xfrm>
          <a:off x="14782800" y="975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134620</xdr:rowOff>
    </xdr:from>
    <xdr:ext cx="736600" cy="255905"/>
    <xdr:sp macro="" textlink="">
      <xdr:nvSpPr>
        <xdr:cNvPr id="258" name="テキスト ボックス 257"/>
        <xdr:cNvSpPr txBox="1"/>
      </xdr:nvSpPr>
      <xdr:spPr>
        <a:xfrm>
          <a:off x="15290800" y="93929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157480</xdr:rowOff>
    </xdr:from>
    <xdr:to xmlns:xdr="http://schemas.openxmlformats.org/drawingml/2006/spreadsheetDrawing">
      <xdr:col>73</xdr:col>
      <xdr:colOff>180975</xdr:colOff>
      <xdr:row>57</xdr:row>
      <xdr:rowOff>16510</xdr:rowOff>
    </xdr:to>
    <xdr:cxnSp macro="">
      <xdr:nvCxnSpPr>
        <xdr:cNvPr id="259" name="直線コネクタ 258"/>
        <xdr:cNvCxnSpPr/>
      </xdr:nvCxnSpPr>
      <xdr:spPr>
        <a:xfrm flipV="1">
          <a:off x="13893800" y="975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104140</xdr:rowOff>
    </xdr:from>
    <xdr:ext cx="762000" cy="259080"/>
    <xdr:sp macro="" textlink="">
      <xdr:nvSpPr>
        <xdr:cNvPr id="261" name="テキスト ボックス 260"/>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16510</xdr:rowOff>
    </xdr:from>
    <xdr:to xmlns:xdr="http://schemas.openxmlformats.org/drawingml/2006/spreadsheetDrawing">
      <xdr:col>69</xdr:col>
      <xdr:colOff>92075</xdr:colOff>
      <xdr:row>57</xdr:row>
      <xdr:rowOff>46990</xdr:rowOff>
    </xdr:to>
    <xdr:cxnSp macro="">
      <xdr:nvCxnSpPr>
        <xdr:cNvPr id="262" name="直線コネクタ 261"/>
        <xdr:cNvCxnSpPr/>
      </xdr:nvCxnSpPr>
      <xdr:spPr>
        <a:xfrm flipV="1">
          <a:off x="13004800" y="9789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3" name="フローチャート: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8825" cy="255905"/>
    <xdr:sp macro="" textlink="">
      <xdr:nvSpPr>
        <xdr:cNvPr id="264" name="テキスト ボックス 263"/>
        <xdr:cNvSpPr txBox="1"/>
      </xdr:nvSpPr>
      <xdr:spPr>
        <a:xfrm>
          <a:off x="13512800" y="9484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57150</xdr:rowOff>
    </xdr:from>
    <xdr:to xmlns:xdr="http://schemas.openxmlformats.org/drawingml/2006/spreadsheetDrawing">
      <xdr:col>65</xdr:col>
      <xdr:colOff>53975</xdr:colOff>
      <xdr:row>57</xdr:row>
      <xdr:rowOff>158750</xdr:rowOff>
    </xdr:to>
    <xdr:sp macro="" textlink="">
      <xdr:nvSpPr>
        <xdr:cNvPr id="265" name="フローチャート: 判断 264"/>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143510</xdr:rowOff>
    </xdr:from>
    <xdr:ext cx="762000" cy="255905"/>
    <xdr:sp macro="" textlink="">
      <xdr:nvSpPr>
        <xdr:cNvPr id="266" name="テキスト ボックス 265"/>
        <xdr:cNvSpPr txBox="1"/>
      </xdr:nvSpPr>
      <xdr:spPr>
        <a:xfrm>
          <a:off x="12623800" y="9916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8" name="テキスト ボックス 267"/>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9" name="テキスト ボックス 268"/>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71" name="テキスト ボックス 270"/>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3810</xdr:rowOff>
    </xdr:from>
    <xdr:to xmlns:xdr="http://schemas.openxmlformats.org/drawingml/2006/spreadsheetDrawing">
      <xdr:col>82</xdr:col>
      <xdr:colOff>158750</xdr:colOff>
      <xdr:row>57</xdr:row>
      <xdr:rowOff>105410</xdr:rowOff>
    </xdr:to>
    <xdr:sp macro="" textlink="">
      <xdr:nvSpPr>
        <xdr:cNvPr id="272" name="楕円 271"/>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147320</xdr:rowOff>
    </xdr:from>
    <xdr:ext cx="762000" cy="259080"/>
    <xdr:sp macro="" textlink="">
      <xdr:nvSpPr>
        <xdr:cNvPr id="273" name="その他該当値テキスト"/>
        <xdr:cNvSpPr txBox="1"/>
      </xdr:nvSpPr>
      <xdr:spPr>
        <a:xfrm>
          <a:off x="16598900" y="974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137160</xdr:rowOff>
    </xdr:from>
    <xdr:to xmlns:xdr="http://schemas.openxmlformats.org/drawingml/2006/spreadsheetDrawing">
      <xdr:col>78</xdr:col>
      <xdr:colOff>120650</xdr:colOff>
      <xdr:row>57</xdr:row>
      <xdr:rowOff>67310</xdr:rowOff>
    </xdr:to>
    <xdr:sp macro="" textlink="">
      <xdr:nvSpPr>
        <xdr:cNvPr id="274" name="楕円 273"/>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52070</xdr:rowOff>
    </xdr:from>
    <xdr:ext cx="736600" cy="255905"/>
    <xdr:sp macro="" textlink="">
      <xdr:nvSpPr>
        <xdr:cNvPr id="275" name="テキスト ボックス 274"/>
        <xdr:cNvSpPr txBox="1"/>
      </xdr:nvSpPr>
      <xdr:spPr>
        <a:xfrm>
          <a:off x="15290800" y="98247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76" name="楕円 275"/>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21590</xdr:rowOff>
    </xdr:from>
    <xdr:ext cx="762000" cy="259080"/>
    <xdr:sp macro="" textlink="">
      <xdr:nvSpPr>
        <xdr:cNvPr id="277" name="テキスト ボックス 276"/>
        <xdr:cNvSpPr txBox="1"/>
      </xdr:nvSpPr>
      <xdr:spPr>
        <a:xfrm>
          <a:off x="14401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137160</xdr:rowOff>
    </xdr:from>
    <xdr:to xmlns:xdr="http://schemas.openxmlformats.org/drawingml/2006/spreadsheetDrawing">
      <xdr:col>69</xdr:col>
      <xdr:colOff>142875</xdr:colOff>
      <xdr:row>57</xdr:row>
      <xdr:rowOff>67310</xdr:rowOff>
    </xdr:to>
    <xdr:sp macro="" textlink="">
      <xdr:nvSpPr>
        <xdr:cNvPr id="278" name="楕円 277"/>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52070</xdr:rowOff>
    </xdr:from>
    <xdr:ext cx="758825" cy="255905"/>
    <xdr:sp macro="" textlink="">
      <xdr:nvSpPr>
        <xdr:cNvPr id="279" name="テキスト ボックス 278"/>
        <xdr:cNvSpPr txBox="1"/>
      </xdr:nvSpPr>
      <xdr:spPr>
        <a:xfrm>
          <a:off x="13512800" y="98247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80" name="楕円 279"/>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81" name="テキスト ボックス 280"/>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補助費等は、前年度から0.4ポイント減少し、類似団体内平均及び全国平均、山梨県平均と比較して全てにおいて下回っている。
　主な要因としては、例年通り各種団体への補助金などを適正に交付しているためと考えられる。
　今後においても、補助金交付の適正化を徹底するなど前年度に引続き財政圧迫を抑えるよう努める。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3" name="テキスト ボックス 292"/>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5" name="テキスト ボックス 294"/>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7" name="テキスト ボックス 296"/>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9" name="テキスト ボックス 298"/>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301" name="テキスト ボックス 300"/>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303" name="テキスト ボックス 302"/>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5905"/>
    <xdr:sp macro="" textlink="">
      <xdr:nvSpPr>
        <xdr:cNvPr id="309" name="補助費等最大値テキスト"/>
        <xdr:cNvSpPr txBox="1"/>
      </xdr:nvSpPr>
      <xdr:spPr>
        <a:xfrm>
          <a:off x="16598900" y="5699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6350</xdr:rowOff>
    </xdr:from>
    <xdr:to xmlns:xdr="http://schemas.openxmlformats.org/drawingml/2006/spreadsheetDrawing">
      <xdr:col>82</xdr:col>
      <xdr:colOff>107950</xdr:colOff>
      <xdr:row>35</xdr:row>
      <xdr:rowOff>24130</xdr:rowOff>
    </xdr:to>
    <xdr:cxnSp macro="">
      <xdr:nvCxnSpPr>
        <xdr:cNvPr id="311" name="直線コネクタ 310"/>
        <xdr:cNvCxnSpPr/>
      </xdr:nvCxnSpPr>
      <xdr:spPr>
        <a:xfrm flipV="1">
          <a:off x="15671800" y="60071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139700</xdr:rowOff>
    </xdr:from>
    <xdr:ext cx="762000" cy="259080"/>
    <xdr:sp macro="" textlink="">
      <xdr:nvSpPr>
        <xdr:cNvPr id="312" name="補助費等平均値テキスト"/>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24130</xdr:rowOff>
    </xdr:from>
    <xdr:to xmlns:xdr="http://schemas.openxmlformats.org/drawingml/2006/spreadsheetDrawing">
      <xdr:col>78</xdr:col>
      <xdr:colOff>69850</xdr:colOff>
      <xdr:row>35</xdr:row>
      <xdr:rowOff>29210</xdr:rowOff>
    </xdr:to>
    <xdr:cxnSp macro="">
      <xdr:nvCxnSpPr>
        <xdr:cNvPr id="314" name="直線コネクタ 313"/>
        <xdr:cNvCxnSpPr/>
      </xdr:nvCxnSpPr>
      <xdr:spPr>
        <a:xfrm flipV="1">
          <a:off x="14782800" y="6024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16" name="テキスト ボックス 315"/>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29210</xdr:rowOff>
    </xdr:from>
    <xdr:to xmlns:xdr="http://schemas.openxmlformats.org/drawingml/2006/spreadsheetDrawing">
      <xdr:col>73</xdr:col>
      <xdr:colOff>180975</xdr:colOff>
      <xdr:row>35</xdr:row>
      <xdr:rowOff>156845</xdr:rowOff>
    </xdr:to>
    <xdr:cxnSp macro="">
      <xdr:nvCxnSpPr>
        <xdr:cNvPr id="317" name="直線コネクタ 316"/>
        <xdr:cNvCxnSpPr/>
      </xdr:nvCxnSpPr>
      <xdr:spPr>
        <a:xfrm flipV="1">
          <a:off x="13893800" y="60299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9" name="テキスト ボックス 318"/>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111125</xdr:rowOff>
    </xdr:from>
    <xdr:to xmlns:xdr="http://schemas.openxmlformats.org/drawingml/2006/spreadsheetDrawing">
      <xdr:col>69</xdr:col>
      <xdr:colOff>92075</xdr:colOff>
      <xdr:row>35</xdr:row>
      <xdr:rowOff>156845</xdr:rowOff>
    </xdr:to>
    <xdr:cxnSp macro="">
      <xdr:nvCxnSpPr>
        <xdr:cNvPr id="320" name="直線コネクタ 319"/>
        <xdr:cNvCxnSpPr/>
      </xdr:nvCxnSpPr>
      <xdr:spPr>
        <a:xfrm>
          <a:off x="13004800" y="61118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21" name="フローチャート: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58825" cy="259080"/>
    <xdr:sp macro="" textlink="">
      <xdr:nvSpPr>
        <xdr:cNvPr id="322" name="テキスト ボックス 321"/>
        <xdr:cNvSpPr txBox="1"/>
      </xdr:nvSpPr>
      <xdr:spPr>
        <a:xfrm>
          <a:off x="13512800" y="64033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23" name="フローチャート: 判断 322"/>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24" name="テキスト ボックス 323"/>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6" name="テキスト ボックス 325"/>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7" name="テキスト ボックス 326"/>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9" name="テキスト ボックス 328"/>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126365</xdr:rowOff>
    </xdr:from>
    <xdr:to xmlns:xdr="http://schemas.openxmlformats.org/drawingml/2006/spreadsheetDrawing">
      <xdr:col>82</xdr:col>
      <xdr:colOff>158750</xdr:colOff>
      <xdr:row>35</xdr:row>
      <xdr:rowOff>56515</xdr:rowOff>
    </xdr:to>
    <xdr:sp macro="" textlink="">
      <xdr:nvSpPr>
        <xdr:cNvPr id="330" name="楕円 329"/>
        <xdr:cNvSpPr/>
      </xdr:nvSpPr>
      <xdr:spPr>
        <a:xfrm>
          <a:off x="164592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34925</xdr:rowOff>
    </xdr:from>
    <xdr:ext cx="762000" cy="259080"/>
    <xdr:sp macro="" textlink="">
      <xdr:nvSpPr>
        <xdr:cNvPr id="331" name="補助費等該当値テキスト"/>
        <xdr:cNvSpPr txBox="1"/>
      </xdr:nvSpPr>
      <xdr:spPr>
        <a:xfrm>
          <a:off x="16598900" y="586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144780</xdr:rowOff>
    </xdr:from>
    <xdr:to xmlns:xdr="http://schemas.openxmlformats.org/drawingml/2006/spreadsheetDrawing">
      <xdr:col>78</xdr:col>
      <xdr:colOff>120650</xdr:colOff>
      <xdr:row>35</xdr:row>
      <xdr:rowOff>74930</xdr:rowOff>
    </xdr:to>
    <xdr:sp macro="" textlink="">
      <xdr:nvSpPr>
        <xdr:cNvPr id="332" name="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85090</xdr:rowOff>
    </xdr:from>
    <xdr:ext cx="736600" cy="259080"/>
    <xdr:sp macro="" textlink="">
      <xdr:nvSpPr>
        <xdr:cNvPr id="333" name="テキスト ボックス 332"/>
        <xdr:cNvSpPr txBox="1"/>
      </xdr:nvSpPr>
      <xdr:spPr>
        <a:xfrm>
          <a:off x="15290800" y="574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34" name="楕円 333"/>
        <xdr:cNvSpPr/>
      </xdr:nvSpPr>
      <xdr:spPr>
        <a:xfrm>
          <a:off x="14732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89535</xdr:rowOff>
    </xdr:from>
    <xdr:ext cx="762000" cy="255905"/>
    <xdr:sp macro="" textlink="">
      <xdr:nvSpPr>
        <xdr:cNvPr id="335" name="テキスト ボックス 334"/>
        <xdr:cNvSpPr txBox="1"/>
      </xdr:nvSpPr>
      <xdr:spPr>
        <a:xfrm>
          <a:off x="14401800" y="5747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106045</xdr:rowOff>
    </xdr:from>
    <xdr:to xmlns:xdr="http://schemas.openxmlformats.org/drawingml/2006/spreadsheetDrawing">
      <xdr:col>69</xdr:col>
      <xdr:colOff>142875</xdr:colOff>
      <xdr:row>36</xdr:row>
      <xdr:rowOff>36195</xdr:rowOff>
    </xdr:to>
    <xdr:sp macro="" textlink="">
      <xdr:nvSpPr>
        <xdr:cNvPr id="336" name="楕円 335"/>
        <xdr:cNvSpPr/>
      </xdr:nvSpPr>
      <xdr:spPr>
        <a:xfrm>
          <a:off x="13843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46355</xdr:rowOff>
    </xdr:from>
    <xdr:ext cx="758825" cy="259080"/>
    <xdr:sp macro="" textlink="">
      <xdr:nvSpPr>
        <xdr:cNvPr id="337" name="テキスト ボックス 336"/>
        <xdr:cNvSpPr txBox="1"/>
      </xdr:nvSpPr>
      <xdr:spPr>
        <a:xfrm>
          <a:off x="13512800" y="587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60325</xdr:rowOff>
    </xdr:from>
    <xdr:to xmlns:xdr="http://schemas.openxmlformats.org/drawingml/2006/spreadsheetDrawing">
      <xdr:col>65</xdr:col>
      <xdr:colOff>53975</xdr:colOff>
      <xdr:row>35</xdr:row>
      <xdr:rowOff>161925</xdr:rowOff>
    </xdr:to>
    <xdr:sp macro="" textlink="">
      <xdr:nvSpPr>
        <xdr:cNvPr id="338" name="楕円 337"/>
        <xdr:cNvSpPr/>
      </xdr:nvSpPr>
      <xdr:spPr>
        <a:xfrm>
          <a:off x="12954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635</xdr:rowOff>
    </xdr:from>
    <xdr:ext cx="762000" cy="259080"/>
    <xdr:sp macro="" textlink="">
      <xdr:nvSpPr>
        <xdr:cNvPr id="339" name="テキスト ボックス 338"/>
        <xdr:cNvSpPr txBox="1"/>
      </xdr:nvSpPr>
      <xdr:spPr>
        <a:xfrm>
          <a:off x="12623800" y="582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900">
              <a:latin typeface="ＭＳ Ｐゴシック"/>
              <a:ea typeface="ＭＳ Ｐゴシック"/>
            </a:rPr>
            <a:t>公債費は、前年度と比べて同数値であり、類似団体内平均及び全国平均、山梨県平均と比較しても高い数値となっている。
　当年度については、分母となる経常一般財源等も増加した一方で、分子の公債費充当一般財源等も同様に増加したことにより数値自体は変化しなかった</a:t>
          </a:r>
          <a:r>
            <a:rPr kumimoji="1" lang="ja-JP" altLang="en-US" sz="900">
              <a:latin typeface="ＭＳ Ｐゴシック"/>
              <a:ea typeface="ＭＳ Ｐゴシック"/>
            </a:rPr>
            <a:t>。　</a:t>
          </a:r>
          <a:endParaRPr kumimoji="1" lang="ja-JP" altLang="en-US" sz="900">
            <a:latin typeface="ＭＳ Ｐゴシック"/>
            <a:ea typeface="ＭＳ Ｐゴシック"/>
          </a:endParaRPr>
        </a:p>
        <a:p>
          <a:r>
            <a:rPr kumimoji="1" lang="ja-JP" altLang="en-US" sz="900">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していくものとみられるが、</a:t>
          </a:r>
          <a:r>
            <a:rPr kumimoji="1" lang="ja-JP" altLang="en-US" sz="900">
              <a:latin typeface="ＭＳ Ｐゴシック"/>
              <a:ea typeface="ＭＳ Ｐゴシック"/>
            </a:rPr>
            <a:t>これまで同様、実質負担額の増加を抑制し、事業の優先順位や必要性を十分精査して計画的な市債管理に努める。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51" name="テキスト ボックス 350"/>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3" name="テキスト ボックス 352"/>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55" name="テキスト ボックス 354"/>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57" name="テキスト ボックス 356"/>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59" name="テキスト ボックス 358"/>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61" name="テキスト ボックス 360"/>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104140</xdr:rowOff>
    </xdr:from>
    <xdr:to xmlns:xdr="http://schemas.openxmlformats.org/drawingml/2006/spreadsheetDrawing">
      <xdr:col>24</xdr:col>
      <xdr:colOff>25400</xdr:colOff>
      <xdr:row>78</xdr:row>
      <xdr:rowOff>104140</xdr:rowOff>
    </xdr:to>
    <xdr:cxnSp macro="">
      <xdr:nvCxnSpPr>
        <xdr:cNvPr id="369" name="直線コネクタ 368"/>
        <xdr:cNvCxnSpPr/>
      </xdr:nvCxnSpPr>
      <xdr:spPr>
        <a:xfrm>
          <a:off x="3987800" y="13477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132080</xdr:rowOff>
    </xdr:from>
    <xdr:ext cx="762000" cy="255905"/>
    <xdr:sp macro="" textlink="">
      <xdr:nvSpPr>
        <xdr:cNvPr id="370" name="公債費平均値テキスト"/>
        <xdr:cNvSpPr txBox="1"/>
      </xdr:nvSpPr>
      <xdr:spPr>
        <a:xfrm>
          <a:off x="4914900" y="131622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72390</xdr:rowOff>
    </xdr:from>
    <xdr:to xmlns:xdr="http://schemas.openxmlformats.org/drawingml/2006/spreadsheetDrawing">
      <xdr:col>19</xdr:col>
      <xdr:colOff>187325</xdr:colOff>
      <xdr:row>78</xdr:row>
      <xdr:rowOff>104140</xdr:rowOff>
    </xdr:to>
    <xdr:cxnSp macro="">
      <xdr:nvCxnSpPr>
        <xdr:cNvPr id="372" name="直線コネクタ 371"/>
        <xdr:cNvCxnSpPr/>
      </xdr:nvCxnSpPr>
      <xdr:spPr>
        <a:xfrm>
          <a:off x="3098800" y="134454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33425" cy="259080"/>
    <xdr:sp macro="" textlink="">
      <xdr:nvSpPr>
        <xdr:cNvPr id="374" name="テキスト ボックス 373"/>
        <xdr:cNvSpPr txBox="1"/>
      </xdr:nvSpPr>
      <xdr:spPr>
        <a:xfrm>
          <a:off x="3606800" y="130810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72390</xdr:rowOff>
    </xdr:from>
    <xdr:to xmlns:xdr="http://schemas.openxmlformats.org/drawingml/2006/spreadsheetDrawing">
      <xdr:col>15</xdr:col>
      <xdr:colOff>98425</xdr:colOff>
      <xdr:row>78</xdr:row>
      <xdr:rowOff>135890</xdr:rowOff>
    </xdr:to>
    <xdr:cxnSp macro="">
      <xdr:nvCxnSpPr>
        <xdr:cNvPr id="375" name="直線コネクタ 374"/>
        <xdr:cNvCxnSpPr/>
      </xdr:nvCxnSpPr>
      <xdr:spPr>
        <a:xfrm flipV="1">
          <a:off x="2209800" y="134454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xdr:rowOff>
    </xdr:from>
    <xdr:ext cx="762000" cy="259080"/>
    <xdr:sp macro="" textlink="">
      <xdr:nvSpPr>
        <xdr:cNvPr id="377" name="テキスト ボックス 376"/>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104140</xdr:rowOff>
    </xdr:from>
    <xdr:to xmlns:xdr="http://schemas.openxmlformats.org/drawingml/2006/spreadsheetDrawing">
      <xdr:col>11</xdr:col>
      <xdr:colOff>9525</xdr:colOff>
      <xdr:row>78</xdr:row>
      <xdr:rowOff>135890</xdr:rowOff>
    </xdr:to>
    <xdr:cxnSp macro="">
      <xdr:nvCxnSpPr>
        <xdr:cNvPr id="378" name="直線コネクタ 377"/>
        <xdr:cNvCxnSpPr/>
      </xdr:nvCxnSpPr>
      <xdr:spPr>
        <a:xfrm>
          <a:off x="1320800" y="134772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142240</xdr:rowOff>
    </xdr:from>
    <xdr:to xmlns:xdr="http://schemas.openxmlformats.org/drawingml/2006/spreadsheetDrawing">
      <xdr:col>11</xdr:col>
      <xdr:colOff>60325</xdr:colOff>
      <xdr:row>78</xdr:row>
      <xdr:rowOff>72390</xdr:rowOff>
    </xdr:to>
    <xdr:sp macro="" textlink="">
      <xdr:nvSpPr>
        <xdr:cNvPr id="379" name="フローチャート: 判断 378"/>
        <xdr:cNvSpPr/>
      </xdr:nvSpPr>
      <xdr:spPr>
        <a:xfrm>
          <a:off x="2159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82550</xdr:rowOff>
    </xdr:from>
    <xdr:ext cx="758825" cy="259080"/>
    <xdr:sp macro="" textlink="">
      <xdr:nvSpPr>
        <xdr:cNvPr id="380" name="テキスト ボックス 379"/>
        <xdr:cNvSpPr txBox="1"/>
      </xdr:nvSpPr>
      <xdr:spPr>
        <a:xfrm>
          <a:off x="1828800" y="13112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156210</xdr:rowOff>
    </xdr:from>
    <xdr:to xmlns:xdr="http://schemas.openxmlformats.org/drawingml/2006/spreadsheetDrawing">
      <xdr:col>6</xdr:col>
      <xdr:colOff>171450</xdr:colOff>
      <xdr:row>78</xdr:row>
      <xdr:rowOff>86360</xdr:rowOff>
    </xdr:to>
    <xdr:sp macro="" textlink="">
      <xdr:nvSpPr>
        <xdr:cNvPr id="381" name="フローチャート: 判断 380"/>
        <xdr:cNvSpPr/>
      </xdr:nvSpPr>
      <xdr:spPr>
        <a:xfrm>
          <a:off x="1270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96520</xdr:rowOff>
    </xdr:from>
    <xdr:ext cx="758825" cy="259080"/>
    <xdr:sp macro="" textlink="">
      <xdr:nvSpPr>
        <xdr:cNvPr id="382" name="テキスト ボックス 381"/>
        <xdr:cNvSpPr txBox="1"/>
      </xdr:nvSpPr>
      <xdr:spPr>
        <a:xfrm>
          <a:off x="939800" y="131267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5" name="テキスト ボックス 384"/>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53340</xdr:rowOff>
    </xdr:from>
    <xdr:to xmlns:xdr="http://schemas.openxmlformats.org/drawingml/2006/spreadsheetDrawing">
      <xdr:col>24</xdr:col>
      <xdr:colOff>76200</xdr:colOff>
      <xdr:row>78</xdr:row>
      <xdr:rowOff>154940</xdr:rowOff>
    </xdr:to>
    <xdr:sp macro="" textlink="">
      <xdr:nvSpPr>
        <xdr:cNvPr id="388" name="楕円 387"/>
        <xdr:cNvSpPr/>
      </xdr:nvSpPr>
      <xdr:spPr>
        <a:xfrm>
          <a:off x="4775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25400</xdr:rowOff>
    </xdr:from>
    <xdr:ext cx="762000" cy="259080"/>
    <xdr:sp macro="" textlink="">
      <xdr:nvSpPr>
        <xdr:cNvPr id="389" name="公債費該当値テキスト"/>
        <xdr:cNvSpPr txBox="1"/>
      </xdr:nvSpPr>
      <xdr:spPr>
        <a:xfrm>
          <a:off x="49149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53340</xdr:rowOff>
    </xdr:from>
    <xdr:to xmlns:xdr="http://schemas.openxmlformats.org/drawingml/2006/spreadsheetDrawing">
      <xdr:col>20</xdr:col>
      <xdr:colOff>38100</xdr:colOff>
      <xdr:row>78</xdr:row>
      <xdr:rowOff>154940</xdr:rowOff>
    </xdr:to>
    <xdr:sp macro="" textlink="">
      <xdr:nvSpPr>
        <xdr:cNvPr id="390" name="楕円 389"/>
        <xdr:cNvSpPr/>
      </xdr:nvSpPr>
      <xdr:spPr>
        <a:xfrm>
          <a:off x="3937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139700</xdr:rowOff>
    </xdr:from>
    <xdr:ext cx="733425" cy="259080"/>
    <xdr:sp macro="" textlink="">
      <xdr:nvSpPr>
        <xdr:cNvPr id="391" name="テキスト ボックス 390"/>
        <xdr:cNvSpPr txBox="1"/>
      </xdr:nvSpPr>
      <xdr:spPr>
        <a:xfrm>
          <a:off x="3606800" y="135128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92" name="楕円 391"/>
        <xdr:cNvSpPr/>
      </xdr:nvSpPr>
      <xdr:spPr>
        <a:xfrm>
          <a:off x="3048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107950</xdr:rowOff>
    </xdr:from>
    <xdr:ext cx="762000" cy="259080"/>
    <xdr:sp macro="" textlink="">
      <xdr:nvSpPr>
        <xdr:cNvPr id="393" name="テキスト ボックス 392"/>
        <xdr:cNvSpPr txBox="1"/>
      </xdr:nvSpPr>
      <xdr:spPr>
        <a:xfrm>
          <a:off x="2717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85090</xdr:rowOff>
    </xdr:from>
    <xdr:to xmlns:xdr="http://schemas.openxmlformats.org/drawingml/2006/spreadsheetDrawing">
      <xdr:col>11</xdr:col>
      <xdr:colOff>60325</xdr:colOff>
      <xdr:row>79</xdr:row>
      <xdr:rowOff>15240</xdr:rowOff>
    </xdr:to>
    <xdr:sp macro="" textlink="">
      <xdr:nvSpPr>
        <xdr:cNvPr id="394" name="楕円 393"/>
        <xdr:cNvSpPr/>
      </xdr:nvSpPr>
      <xdr:spPr>
        <a:xfrm>
          <a:off x="2159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0</xdr:rowOff>
    </xdr:from>
    <xdr:ext cx="758825" cy="259080"/>
    <xdr:sp macro="" textlink="">
      <xdr:nvSpPr>
        <xdr:cNvPr id="395" name="テキスト ボックス 394"/>
        <xdr:cNvSpPr txBox="1"/>
      </xdr:nvSpPr>
      <xdr:spPr>
        <a:xfrm>
          <a:off x="1828800" y="13544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53340</xdr:rowOff>
    </xdr:from>
    <xdr:to xmlns:xdr="http://schemas.openxmlformats.org/drawingml/2006/spreadsheetDrawing">
      <xdr:col>6</xdr:col>
      <xdr:colOff>171450</xdr:colOff>
      <xdr:row>78</xdr:row>
      <xdr:rowOff>154940</xdr:rowOff>
    </xdr:to>
    <xdr:sp macro="" textlink="">
      <xdr:nvSpPr>
        <xdr:cNvPr id="396" name="楕円 395"/>
        <xdr:cNvSpPr/>
      </xdr:nvSpPr>
      <xdr:spPr>
        <a:xfrm>
          <a:off x="1270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139700</xdr:rowOff>
    </xdr:from>
    <xdr:ext cx="758825" cy="259080"/>
    <xdr:sp macro="" textlink="">
      <xdr:nvSpPr>
        <xdr:cNvPr id="397" name="テキスト ボックス 396"/>
        <xdr:cNvSpPr txBox="1"/>
      </xdr:nvSpPr>
      <xdr:spPr>
        <a:xfrm>
          <a:off x="939800" y="13512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公債費以外については、前年度より1ポイント上昇したが、</a:t>
          </a:r>
          <a:r>
            <a:rPr kumimoji="1" lang="ja-JP" altLang="en-US" sz="1000">
              <a:latin typeface="ＭＳ Ｐゴシック"/>
              <a:ea typeface="ＭＳ Ｐゴシック"/>
            </a:rPr>
            <a:t>未だ公債費の占める割合が大きいことから、類似団体内平均及び全国平均、山梨県平均よりも低い数値となっている。
　分母となる経常一般財源等が増加はしたものの、分子の構成要素である人件費については、職員数の増加や給与改定に伴い増加、その他経費については国民健康保険事業特別会計への繰り出し金の増加</a:t>
          </a:r>
          <a:r>
            <a:rPr kumimoji="1" lang="ja-JP" altLang="en-US" sz="1000">
              <a:latin typeface="ＭＳ Ｐゴシック"/>
              <a:ea typeface="ＭＳ Ｐゴシック"/>
            </a:rPr>
            <a:t>により増加しており、結果1</a:t>
          </a:r>
          <a:r>
            <a:rPr kumimoji="1" lang="ja-JP" altLang="en-US" sz="1000">
              <a:latin typeface="ＭＳ Ｐゴシック"/>
              <a:ea typeface="ＭＳ Ｐゴシック"/>
            </a:rPr>
            <a:t>ポイントの</a:t>
          </a:r>
          <a:r>
            <a:rPr kumimoji="1" lang="ja-JP" altLang="en-US" sz="1000">
              <a:latin typeface="ＭＳ Ｐゴシック"/>
              <a:ea typeface="ＭＳ Ｐゴシック"/>
            </a:rPr>
            <a:t>上昇となった。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a:t>
          </a:r>
          <a:r>
            <a:rPr kumimoji="1" lang="ja-JP" altLang="en-US" sz="1000">
              <a:latin typeface="ＭＳ Ｐゴシック"/>
              <a:ea typeface="ＭＳ Ｐゴシック"/>
            </a:rPr>
            <a:t>今後はより徹底した経費節減など行政改革を推進し、計画的な行財政運営に努める。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9" name="テキスト ボックス 408"/>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1" name="テキスト ボックス 410"/>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3" name="テキスト ボックス 412"/>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5" name="テキスト ボックス 414"/>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7" name="テキスト ボックス 416"/>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19" name="テキスト ボックス 418"/>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1" name="テキスト ボックス 420"/>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46990</xdr:rowOff>
    </xdr:from>
    <xdr:to xmlns:xdr="http://schemas.openxmlformats.org/drawingml/2006/spreadsheetDrawing">
      <xdr:col>82</xdr:col>
      <xdr:colOff>107950</xdr:colOff>
      <xdr:row>80</xdr:row>
      <xdr:rowOff>163830</xdr:rowOff>
    </xdr:to>
    <xdr:cxnSp macro="">
      <xdr:nvCxnSpPr>
        <xdr:cNvPr id="423" name="直線コネクタ 422"/>
        <xdr:cNvCxnSpPr/>
      </xdr:nvCxnSpPr>
      <xdr:spPr>
        <a:xfrm flipV="1">
          <a:off x="16510000" y="12905740"/>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135890</xdr:rowOff>
    </xdr:from>
    <xdr:ext cx="762000" cy="259080"/>
    <xdr:sp macro="" textlink="">
      <xdr:nvSpPr>
        <xdr:cNvPr id="424" name="公債費以外最小値テキスト"/>
        <xdr:cNvSpPr txBox="1"/>
      </xdr:nvSpPr>
      <xdr:spPr>
        <a:xfrm>
          <a:off x="16598900" y="1385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163830</xdr:rowOff>
    </xdr:from>
    <xdr:to xmlns:xdr="http://schemas.openxmlformats.org/drawingml/2006/spreadsheetDrawing">
      <xdr:col>82</xdr:col>
      <xdr:colOff>196850</xdr:colOff>
      <xdr:row>80</xdr:row>
      <xdr:rowOff>163830</xdr:rowOff>
    </xdr:to>
    <xdr:cxnSp macro="">
      <xdr:nvCxnSpPr>
        <xdr:cNvPr id="425" name="直線コネクタ 424"/>
        <xdr:cNvCxnSpPr/>
      </xdr:nvCxnSpPr>
      <xdr:spPr>
        <a:xfrm>
          <a:off x="16421100" y="1387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133350</xdr:rowOff>
    </xdr:from>
    <xdr:ext cx="762000" cy="255905"/>
    <xdr:sp macro="" textlink="">
      <xdr:nvSpPr>
        <xdr:cNvPr id="426" name="公債費以外最大値テキスト"/>
        <xdr:cNvSpPr txBox="1"/>
      </xdr:nvSpPr>
      <xdr:spPr>
        <a:xfrm>
          <a:off x="16598900" y="12649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46990</xdr:rowOff>
    </xdr:from>
    <xdr:to xmlns:xdr="http://schemas.openxmlformats.org/drawingml/2006/spreadsheetDrawing">
      <xdr:col>82</xdr:col>
      <xdr:colOff>196850</xdr:colOff>
      <xdr:row>75</xdr:row>
      <xdr:rowOff>46990</xdr:rowOff>
    </xdr:to>
    <xdr:cxnSp macro="">
      <xdr:nvCxnSpPr>
        <xdr:cNvPr id="427" name="直線コネクタ 426"/>
        <xdr:cNvCxnSpPr/>
      </xdr:nvCxnSpPr>
      <xdr:spPr>
        <a:xfrm>
          <a:off x="16421100" y="1290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69850</xdr:rowOff>
    </xdr:from>
    <xdr:to xmlns:xdr="http://schemas.openxmlformats.org/drawingml/2006/spreadsheetDrawing">
      <xdr:col>82</xdr:col>
      <xdr:colOff>107950</xdr:colOff>
      <xdr:row>75</xdr:row>
      <xdr:rowOff>115570</xdr:rowOff>
    </xdr:to>
    <xdr:cxnSp macro="">
      <xdr:nvCxnSpPr>
        <xdr:cNvPr id="428" name="直線コネクタ 427"/>
        <xdr:cNvCxnSpPr/>
      </xdr:nvCxnSpPr>
      <xdr:spPr>
        <a:xfrm>
          <a:off x="15671800" y="129286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158115</xdr:rowOff>
    </xdr:from>
    <xdr:ext cx="762000" cy="255905"/>
    <xdr:sp macro="" textlink="">
      <xdr:nvSpPr>
        <xdr:cNvPr id="429" name="公債費以外平均値テキスト"/>
        <xdr:cNvSpPr txBox="1"/>
      </xdr:nvSpPr>
      <xdr:spPr>
        <a:xfrm>
          <a:off x="16598900" y="131883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14605</xdr:rowOff>
    </xdr:from>
    <xdr:to xmlns:xdr="http://schemas.openxmlformats.org/drawingml/2006/spreadsheetDrawing">
      <xdr:col>82</xdr:col>
      <xdr:colOff>158750</xdr:colOff>
      <xdr:row>77</xdr:row>
      <xdr:rowOff>116205</xdr:rowOff>
    </xdr:to>
    <xdr:sp macro="" textlink="">
      <xdr:nvSpPr>
        <xdr:cNvPr id="430" name="フローチャート: 判断 429"/>
        <xdr:cNvSpPr/>
      </xdr:nvSpPr>
      <xdr:spPr>
        <a:xfrm>
          <a:off x="16459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104140</xdr:rowOff>
    </xdr:from>
    <xdr:to xmlns:xdr="http://schemas.openxmlformats.org/drawingml/2006/spreadsheetDrawing">
      <xdr:col>78</xdr:col>
      <xdr:colOff>69850</xdr:colOff>
      <xdr:row>75</xdr:row>
      <xdr:rowOff>69850</xdr:rowOff>
    </xdr:to>
    <xdr:cxnSp macro="">
      <xdr:nvCxnSpPr>
        <xdr:cNvPr id="431" name="直線コネクタ 430"/>
        <xdr:cNvCxnSpPr/>
      </xdr:nvCxnSpPr>
      <xdr:spPr>
        <a:xfrm>
          <a:off x="14782800" y="127914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126365</xdr:rowOff>
    </xdr:from>
    <xdr:to xmlns:xdr="http://schemas.openxmlformats.org/drawingml/2006/spreadsheetDrawing">
      <xdr:col>78</xdr:col>
      <xdr:colOff>120650</xdr:colOff>
      <xdr:row>77</xdr:row>
      <xdr:rowOff>56515</xdr:rowOff>
    </xdr:to>
    <xdr:sp macro="" textlink="">
      <xdr:nvSpPr>
        <xdr:cNvPr id="432" name="フローチャート: 判断 431"/>
        <xdr:cNvSpPr/>
      </xdr:nvSpPr>
      <xdr:spPr>
        <a:xfrm>
          <a:off x="15621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41275</xdr:rowOff>
    </xdr:from>
    <xdr:ext cx="736600" cy="255905"/>
    <xdr:sp macro="" textlink="">
      <xdr:nvSpPr>
        <xdr:cNvPr id="433" name="テキスト ボックス 432"/>
        <xdr:cNvSpPr txBox="1"/>
      </xdr:nvSpPr>
      <xdr:spPr>
        <a:xfrm>
          <a:off x="15290800" y="132429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104140</xdr:rowOff>
    </xdr:from>
    <xdr:to xmlns:xdr="http://schemas.openxmlformats.org/drawingml/2006/spreadsheetDrawing">
      <xdr:col>73</xdr:col>
      <xdr:colOff>180975</xdr:colOff>
      <xdr:row>76</xdr:row>
      <xdr:rowOff>72390</xdr:rowOff>
    </xdr:to>
    <xdr:cxnSp macro="">
      <xdr:nvCxnSpPr>
        <xdr:cNvPr id="434" name="直線コネクタ 433"/>
        <xdr:cNvCxnSpPr/>
      </xdr:nvCxnSpPr>
      <xdr:spPr>
        <a:xfrm flipV="1">
          <a:off x="13893800" y="1279144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170180</xdr:rowOff>
    </xdr:from>
    <xdr:to xmlns:xdr="http://schemas.openxmlformats.org/drawingml/2006/spreadsheetDrawing">
      <xdr:col>74</xdr:col>
      <xdr:colOff>31750</xdr:colOff>
      <xdr:row>76</xdr:row>
      <xdr:rowOff>100330</xdr:rowOff>
    </xdr:to>
    <xdr:sp macro="" textlink="">
      <xdr:nvSpPr>
        <xdr:cNvPr id="435" name="フローチャート: 判断 434"/>
        <xdr:cNvSpPr/>
      </xdr:nvSpPr>
      <xdr:spPr>
        <a:xfrm>
          <a:off x="14732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85090</xdr:rowOff>
    </xdr:from>
    <xdr:ext cx="762000" cy="259080"/>
    <xdr:sp macro="" textlink="">
      <xdr:nvSpPr>
        <xdr:cNvPr id="436" name="テキスト ボックス 435"/>
        <xdr:cNvSpPr txBox="1"/>
      </xdr:nvSpPr>
      <xdr:spPr>
        <a:xfrm>
          <a:off x="14401800" y="1311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72390</xdr:rowOff>
    </xdr:from>
    <xdr:to xmlns:xdr="http://schemas.openxmlformats.org/drawingml/2006/spreadsheetDrawing">
      <xdr:col>69</xdr:col>
      <xdr:colOff>92075</xdr:colOff>
      <xdr:row>76</xdr:row>
      <xdr:rowOff>127000</xdr:rowOff>
    </xdr:to>
    <xdr:cxnSp macro="">
      <xdr:nvCxnSpPr>
        <xdr:cNvPr id="437" name="直線コネクタ 436"/>
        <xdr:cNvCxnSpPr/>
      </xdr:nvCxnSpPr>
      <xdr:spPr>
        <a:xfrm flipV="1">
          <a:off x="13004800" y="131025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38" name="フローチャート: 判断 437"/>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132715</xdr:rowOff>
    </xdr:from>
    <xdr:ext cx="758825" cy="255905"/>
    <xdr:sp macro="" textlink="">
      <xdr:nvSpPr>
        <xdr:cNvPr id="439" name="テキスト ボックス 438"/>
        <xdr:cNvSpPr txBox="1"/>
      </xdr:nvSpPr>
      <xdr:spPr>
        <a:xfrm>
          <a:off x="13512800" y="133343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96520</xdr:rowOff>
    </xdr:from>
    <xdr:to xmlns:xdr="http://schemas.openxmlformats.org/drawingml/2006/spreadsheetDrawing">
      <xdr:col>65</xdr:col>
      <xdr:colOff>53975</xdr:colOff>
      <xdr:row>78</xdr:row>
      <xdr:rowOff>26670</xdr:rowOff>
    </xdr:to>
    <xdr:sp macro="" textlink="">
      <xdr:nvSpPr>
        <xdr:cNvPr id="440" name="フローチャート: 判断 439"/>
        <xdr:cNvSpPr/>
      </xdr:nvSpPr>
      <xdr:spPr>
        <a:xfrm>
          <a:off x="12954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11430</xdr:rowOff>
    </xdr:from>
    <xdr:ext cx="762000" cy="259080"/>
    <xdr:sp macro="" textlink="">
      <xdr:nvSpPr>
        <xdr:cNvPr id="441" name="テキスト ボックス 440"/>
        <xdr:cNvSpPr txBox="1"/>
      </xdr:nvSpPr>
      <xdr:spPr>
        <a:xfrm>
          <a:off x="12623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3" name="テキスト ボックス 442"/>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4" name="テキスト ボックス 443"/>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6" name="テキスト ボックス 445"/>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64770</xdr:rowOff>
    </xdr:from>
    <xdr:to xmlns:xdr="http://schemas.openxmlformats.org/drawingml/2006/spreadsheetDrawing">
      <xdr:col>82</xdr:col>
      <xdr:colOff>158750</xdr:colOff>
      <xdr:row>75</xdr:row>
      <xdr:rowOff>166370</xdr:rowOff>
    </xdr:to>
    <xdr:sp macro="" textlink="">
      <xdr:nvSpPr>
        <xdr:cNvPr id="447" name="楕円 446"/>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144780</xdr:rowOff>
    </xdr:from>
    <xdr:ext cx="762000" cy="255905"/>
    <xdr:sp macro="" textlink="">
      <xdr:nvSpPr>
        <xdr:cNvPr id="448" name="公債費以外該当値テキスト"/>
        <xdr:cNvSpPr txBox="1"/>
      </xdr:nvSpPr>
      <xdr:spPr>
        <a:xfrm>
          <a:off x="16598900" y="12832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19050</xdr:rowOff>
    </xdr:from>
    <xdr:to xmlns:xdr="http://schemas.openxmlformats.org/drawingml/2006/spreadsheetDrawing">
      <xdr:col>78</xdr:col>
      <xdr:colOff>120650</xdr:colOff>
      <xdr:row>75</xdr:row>
      <xdr:rowOff>120650</xdr:rowOff>
    </xdr:to>
    <xdr:sp macro="" textlink="">
      <xdr:nvSpPr>
        <xdr:cNvPr id="449" name="楕円 448"/>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130810</xdr:rowOff>
    </xdr:from>
    <xdr:ext cx="736600" cy="259080"/>
    <xdr:sp macro="" textlink="">
      <xdr:nvSpPr>
        <xdr:cNvPr id="450" name="テキスト ボックス 449"/>
        <xdr:cNvSpPr txBox="1"/>
      </xdr:nvSpPr>
      <xdr:spPr>
        <a:xfrm>
          <a:off x="15290800" y="1264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53340</xdr:rowOff>
    </xdr:from>
    <xdr:to xmlns:xdr="http://schemas.openxmlformats.org/drawingml/2006/spreadsheetDrawing">
      <xdr:col>74</xdr:col>
      <xdr:colOff>31750</xdr:colOff>
      <xdr:row>74</xdr:row>
      <xdr:rowOff>154940</xdr:rowOff>
    </xdr:to>
    <xdr:sp macro="" textlink="">
      <xdr:nvSpPr>
        <xdr:cNvPr id="451" name="楕円 450"/>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165100</xdr:rowOff>
    </xdr:from>
    <xdr:ext cx="762000" cy="259080"/>
    <xdr:sp macro="" textlink="">
      <xdr:nvSpPr>
        <xdr:cNvPr id="452" name="テキスト ボックス 451"/>
        <xdr:cNvSpPr txBox="1"/>
      </xdr:nvSpPr>
      <xdr:spPr>
        <a:xfrm>
          <a:off x="14401800" y="1250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21590</xdr:rowOff>
    </xdr:from>
    <xdr:to xmlns:xdr="http://schemas.openxmlformats.org/drawingml/2006/spreadsheetDrawing">
      <xdr:col>69</xdr:col>
      <xdr:colOff>142875</xdr:colOff>
      <xdr:row>76</xdr:row>
      <xdr:rowOff>123190</xdr:rowOff>
    </xdr:to>
    <xdr:sp macro="" textlink="">
      <xdr:nvSpPr>
        <xdr:cNvPr id="453" name="楕円 452"/>
        <xdr:cNvSpPr/>
      </xdr:nvSpPr>
      <xdr:spPr>
        <a:xfrm>
          <a:off x="13843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133350</xdr:rowOff>
    </xdr:from>
    <xdr:ext cx="758825" cy="255905"/>
    <xdr:sp macro="" textlink="">
      <xdr:nvSpPr>
        <xdr:cNvPr id="454" name="テキスト ボックス 453"/>
        <xdr:cNvSpPr txBox="1"/>
      </xdr:nvSpPr>
      <xdr:spPr>
        <a:xfrm>
          <a:off x="13512800" y="128206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55" name="楕円 45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16510</xdr:rowOff>
    </xdr:from>
    <xdr:ext cx="762000" cy="259080"/>
    <xdr:sp macro="" textlink="">
      <xdr:nvSpPr>
        <xdr:cNvPr id="456" name="テキスト ボックス 455"/>
        <xdr:cNvSpPr txBox="1"/>
      </xdr:nvSpPr>
      <xdr:spPr>
        <a:xfrm>
          <a:off x="12623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5905"/>
    <xdr:sp macro="" textlink="">
      <xdr:nvSpPr>
        <xdr:cNvPr id="33" name="テキスト ボックス 32"/>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5905"/>
    <xdr:sp macro="" textlink="">
      <xdr:nvSpPr>
        <xdr:cNvPr id="35" name="テキスト ボックス 34"/>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5905"/>
    <xdr:sp macro="" textlink="">
      <xdr:nvSpPr>
        <xdr:cNvPr id="37" name="テキスト ボックス 36"/>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5905"/>
    <xdr:sp macro="" textlink="">
      <xdr:nvSpPr>
        <xdr:cNvPr id="39" name="テキスト ボックス 38"/>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1" name="テキスト ボックス 40"/>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58825" cy="255905"/>
    <xdr:sp macro="" textlink="">
      <xdr:nvSpPr>
        <xdr:cNvPr id="44" name="人口1人当たり決算額の推移最小値テキスト130"/>
        <xdr:cNvSpPr txBox="1"/>
      </xdr:nvSpPr>
      <xdr:spPr>
        <a:xfrm>
          <a:off x="5740400" y="35515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58825" cy="255905"/>
    <xdr:sp macro="" textlink="">
      <xdr:nvSpPr>
        <xdr:cNvPr id="46" name="人口1人当たり決算額の推移最大値テキスト130"/>
        <xdr:cNvSpPr txBox="1"/>
      </xdr:nvSpPr>
      <xdr:spPr>
        <a:xfrm>
          <a:off x="5740400" y="17583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23495</xdr:rowOff>
    </xdr:from>
    <xdr:to xmlns:xdr="http://schemas.openxmlformats.org/drawingml/2006/spreadsheetDrawing">
      <xdr:col>29</xdr:col>
      <xdr:colOff>127000</xdr:colOff>
      <xdr:row>16</xdr:row>
      <xdr:rowOff>99060</xdr:rowOff>
    </xdr:to>
    <xdr:cxnSp macro="">
      <xdr:nvCxnSpPr>
        <xdr:cNvPr id="48" name="直線コネクタ 47"/>
        <xdr:cNvCxnSpPr/>
      </xdr:nvCxnSpPr>
      <xdr:spPr>
        <a:xfrm flipV="1">
          <a:off x="5003800" y="2814320"/>
          <a:ext cx="6477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8255</xdr:rowOff>
    </xdr:from>
    <xdr:ext cx="758825" cy="255905"/>
    <xdr:sp macro="" textlink="">
      <xdr:nvSpPr>
        <xdr:cNvPr id="49" name="人口1人当たり決算額の推移平均値テキスト130"/>
        <xdr:cNvSpPr txBox="1"/>
      </xdr:nvSpPr>
      <xdr:spPr>
        <a:xfrm>
          <a:off x="5740400" y="279908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99060</xdr:rowOff>
    </xdr:from>
    <xdr:to xmlns:xdr="http://schemas.openxmlformats.org/drawingml/2006/spreadsheetDrawing">
      <xdr:col>26</xdr:col>
      <xdr:colOff>50800</xdr:colOff>
      <xdr:row>16</xdr:row>
      <xdr:rowOff>145415</xdr:rowOff>
    </xdr:to>
    <xdr:cxnSp macro="">
      <xdr:nvCxnSpPr>
        <xdr:cNvPr id="51" name="直線コネクタ 50"/>
        <xdr:cNvCxnSpPr/>
      </xdr:nvCxnSpPr>
      <xdr:spPr>
        <a:xfrm flipV="1">
          <a:off x="4305300" y="2889885"/>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159385</xdr:rowOff>
    </xdr:from>
    <xdr:ext cx="736600" cy="258445"/>
    <xdr:sp macro="" textlink="">
      <xdr:nvSpPr>
        <xdr:cNvPr id="53" name="テキスト ボックス 52"/>
        <xdr:cNvSpPr txBox="1"/>
      </xdr:nvSpPr>
      <xdr:spPr>
        <a:xfrm>
          <a:off x="4622800" y="2950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74930</xdr:rowOff>
    </xdr:from>
    <xdr:to xmlns:xdr="http://schemas.openxmlformats.org/drawingml/2006/spreadsheetDrawing">
      <xdr:col>22</xdr:col>
      <xdr:colOff>114300</xdr:colOff>
      <xdr:row>16</xdr:row>
      <xdr:rowOff>145415</xdr:rowOff>
    </xdr:to>
    <xdr:cxnSp macro="">
      <xdr:nvCxnSpPr>
        <xdr:cNvPr id="54" name="直線コネクタ 53"/>
        <xdr:cNvCxnSpPr/>
      </xdr:nvCxnSpPr>
      <xdr:spPr>
        <a:xfrm>
          <a:off x="3606800" y="2865755"/>
          <a:ext cx="698500" cy="70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12700</xdr:rowOff>
    </xdr:from>
    <xdr:ext cx="762000" cy="259080"/>
    <xdr:sp macro="" textlink="">
      <xdr:nvSpPr>
        <xdr:cNvPr id="56" name="テキスト ボックス 55"/>
        <xdr:cNvSpPr txBox="1"/>
      </xdr:nvSpPr>
      <xdr:spPr>
        <a:xfrm>
          <a:off x="3924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74930</xdr:rowOff>
    </xdr:from>
    <xdr:to xmlns:xdr="http://schemas.openxmlformats.org/drawingml/2006/spreadsheetDrawing">
      <xdr:col>18</xdr:col>
      <xdr:colOff>177800</xdr:colOff>
      <xdr:row>16</xdr:row>
      <xdr:rowOff>128270</xdr:rowOff>
    </xdr:to>
    <xdr:cxnSp macro="">
      <xdr:nvCxnSpPr>
        <xdr:cNvPr id="57" name="直線コネクタ 56"/>
        <xdr:cNvCxnSpPr/>
      </xdr:nvCxnSpPr>
      <xdr:spPr>
        <a:xfrm flipV="1">
          <a:off x="2908300" y="2865755"/>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121920</xdr:rowOff>
    </xdr:from>
    <xdr:to xmlns:xdr="http://schemas.openxmlformats.org/drawingml/2006/spreadsheetDrawing">
      <xdr:col>19</xdr:col>
      <xdr:colOff>38100</xdr:colOff>
      <xdr:row>16</xdr:row>
      <xdr:rowOff>52070</xdr:rowOff>
    </xdr:to>
    <xdr:sp macro="" textlink="">
      <xdr:nvSpPr>
        <xdr:cNvPr id="58" name="フローチャート: 判断 57"/>
        <xdr:cNvSpPr/>
      </xdr:nvSpPr>
      <xdr:spPr>
        <a:xfrm>
          <a:off x="3556000" y="274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62230</xdr:rowOff>
    </xdr:from>
    <xdr:ext cx="762000" cy="259080"/>
    <xdr:sp macro="" textlink="">
      <xdr:nvSpPr>
        <xdr:cNvPr id="59" name="テキスト ボックス 58"/>
        <xdr:cNvSpPr txBox="1"/>
      </xdr:nvSpPr>
      <xdr:spPr>
        <a:xfrm>
          <a:off x="3225800" y="251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156210</xdr:rowOff>
    </xdr:from>
    <xdr:to xmlns:xdr="http://schemas.openxmlformats.org/drawingml/2006/spreadsheetDrawing">
      <xdr:col>15</xdr:col>
      <xdr:colOff>101600</xdr:colOff>
      <xdr:row>16</xdr:row>
      <xdr:rowOff>86360</xdr:rowOff>
    </xdr:to>
    <xdr:sp macro="" textlink="">
      <xdr:nvSpPr>
        <xdr:cNvPr id="60" name="フローチャート: 判断 59"/>
        <xdr:cNvSpPr/>
      </xdr:nvSpPr>
      <xdr:spPr>
        <a:xfrm>
          <a:off x="2857500" y="2775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96520</xdr:rowOff>
    </xdr:from>
    <xdr:ext cx="762000" cy="259080"/>
    <xdr:sp macro="" textlink="">
      <xdr:nvSpPr>
        <xdr:cNvPr id="61" name="テキスト ボックス 60"/>
        <xdr:cNvSpPr txBox="1"/>
      </xdr:nvSpPr>
      <xdr:spPr>
        <a:xfrm>
          <a:off x="2527300" y="254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2" name="テキスト ボックス 61"/>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144145</xdr:rowOff>
    </xdr:from>
    <xdr:to xmlns:xdr="http://schemas.openxmlformats.org/drawingml/2006/spreadsheetDrawing">
      <xdr:col>29</xdr:col>
      <xdr:colOff>177800</xdr:colOff>
      <xdr:row>16</xdr:row>
      <xdr:rowOff>74930</xdr:rowOff>
    </xdr:to>
    <xdr:sp macro="" textlink="">
      <xdr:nvSpPr>
        <xdr:cNvPr id="67" name="楕円 66"/>
        <xdr:cNvSpPr/>
      </xdr:nvSpPr>
      <xdr:spPr>
        <a:xfrm>
          <a:off x="5600700" y="2763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160655</xdr:rowOff>
    </xdr:from>
    <xdr:ext cx="758825" cy="259080"/>
    <xdr:sp macro="" textlink="">
      <xdr:nvSpPr>
        <xdr:cNvPr id="68" name="人口1人当たり決算額の推移該当値テキスト130"/>
        <xdr:cNvSpPr txBox="1"/>
      </xdr:nvSpPr>
      <xdr:spPr>
        <a:xfrm>
          <a:off x="5740400" y="2608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48260</xdr:rowOff>
    </xdr:from>
    <xdr:to xmlns:xdr="http://schemas.openxmlformats.org/drawingml/2006/spreadsheetDrawing">
      <xdr:col>26</xdr:col>
      <xdr:colOff>101600</xdr:colOff>
      <xdr:row>16</xdr:row>
      <xdr:rowOff>149860</xdr:rowOff>
    </xdr:to>
    <xdr:sp macro="" textlink="">
      <xdr:nvSpPr>
        <xdr:cNvPr id="69" name="楕円 68"/>
        <xdr:cNvSpPr/>
      </xdr:nvSpPr>
      <xdr:spPr>
        <a:xfrm>
          <a:off x="4953000" y="283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160020</xdr:rowOff>
    </xdr:from>
    <xdr:ext cx="736600" cy="259080"/>
    <xdr:sp macro="" textlink="">
      <xdr:nvSpPr>
        <xdr:cNvPr id="70" name="テキスト ボックス 69"/>
        <xdr:cNvSpPr txBox="1"/>
      </xdr:nvSpPr>
      <xdr:spPr>
        <a:xfrm>
          <a:off x="4622800" y="2607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94615</xdr:rowOff>
    </xdr:from>
    <xdr:to xmlns:xdr="http://schemas.openxmlformats.org/drawingml/2006/spreadsheetDrawing">
      <xdr:col>22</xdr:col>
      <xdr:colOff>165100</xdr:colOff>
      <xdr:row>17</xdr:row>
      <xdr:rowOff>24765</xdr:rowOff>
    </xdr:to>
    <xdr:sp macro="" textlink="">
      <xdr:nvSpPr>
        <xdr:cNvPr id="71" name="楕円 70"/>
        <xdr:cNvSpPr/>
      </xdr:nvSpPr>
      <xdr:spPr>
        <a:xfrm>
          <a:off x="4254500" y="28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34925</xdr:rowOff>
    </xdr:from>
    <xdr:ext cx="762000" cy="259080"/>
    <xdr:sp macro="" textlink="">
      <xdr:nvSpPr>
        <xdr:cNvPr id="72" name="テキスト ボックス 71"/>
        <xdr:cNvSpPr txBox="1"/>
      </xdr:nvSpPr>
      <xdr:spPr>
        <a:xfrm>
          <a:off x="39243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24130</xdr:rowOff>
    </xdr:from>
    <xdr:to xmlns:xdr="http://schemas.openxmlformats.org/drawingml/2006/spreadsheetDrawing">
      <xdr:col>19</xdr:col>
      <xdr:colOff>38100</xdr:colOff>
      <xdr:row>16</xdr:row>
      <xdr:rowOff>125730</xdr:rowOff>
    </xdr:to>
    <xdr:sp macro="" textlink="">
      <xdr:nvSpPr>
        <xdr:cNvPr id="73" name="楕円 72"/>
        <xdr:cNvSpPr/>
      </xdr:nvSpPr>
      <xdr:spPr>
        <a:xfrm>
          <a:off x="3556000" y="281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110490</xdr:rowOff>
    </xdr:from>
    <xdr:ext cx="762000" cy="255905"/>
    <xdr:sp macro="" textlink="">
      <xdr:nvSpPr>
        <xdr:cNvPr id="74" name="テキスト ボックス 73"/>
        <xdr:cNvSpPr txBox="1"/>
      </xdr:nvSpPr>
      <xdr:spPr>
        <a:xfrm>
          <a:off x="3225800" y="2901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77470</xdr:rowOff>
    </xdr:from>
    <xdr:to xmlns:xdr="http://schemas.openxmlformats.org/drawingml/2006/spreadsheetDrawing">
      <xdr:col>15</xdr:col>
      <xdr:colOff>101600</xdr:colOff>
      <xdr:row>17</xdr:row>
      <xdr:rowOff>7620</xdr:rowOff>
    </xdr:to>
    <xdr:sp macro="" textlink="">
      <xdr:nvSpPr>
        <xdr:cNvPr id="75" name="楕円 74"/>
        <xdr:cNvSpPr/>
      </xdr:nvSpPr>
      <xdr:spPr>
        <a:xfrm>
          <a:off x="2857500" y="286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163830</xdr:rowOff>
    </xdr:from>
    <xdr:ext cx="762000" cy="259080"/>
    <xdr:sp macro="" textlink="">
      <xdr:nvSpPr>
        <xdr:cNvPr id="76" name="テキスト ボックス 75"/>
        <xdr:cNvSpPr txBox="1"/>
      </xdr:nvSpPr>
      <xdr:spPr>
        <a:xfrm>
          <a:off x="2527300" y="295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0" name="テキスト ボックス 89"/>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5" name="テキスト ボックス 104"/>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8825" cy="253365"/>
    <xdr:sp macro="" textlink="">
      <xdr:nvSpPr>
        <xdr:cNvPr id="108" name="人口1人当たり決算額の推移最小値テキスト445"/>
        <xdr:cNvSpPr txBox="1"/>
      </xdr:nvSpPr>
      <xdr:spPr>
        <a:xfrm>
          <a:off x="5740400" y="73856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58825" cy="254635"/>
    <xdr:sp macro="" textlink="">
      <xdr:nvSpPr>
        <xdr:cNvPr id="110" name="人口1人当たり決算額の推移最大値テキスト445"/>
        <xdr:cNvSpPr txBox="1"/>
      </xdr:nvSpPr>
      <xdr:spPr>
        <a:xfrm>
          <a:off x="5740400" y="5750560"/>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126365</xdr:rowOff>
    </xdr:from>
    <xdr:to xmlns:xdr="http://schemas.openxmlformats.org/drawingml/2006/spreadsheetDrawing">
      <xdr:col>29</xdr:col>
      <xdr:colOff>127000</xdr:colOff>
      <xdr:row>34</xdr:row>
      <xdr:rowOff>220345</xdr:rowOff>
    </xdr:to>
    <xdr:cxnSp macro="">
      <xdr:nvCxnSpPr>
        <xdr:cNvPr id="112" name="直線コネクタ 111"/>
        <xdr:cNvCxnSpPr/>
      </xdr:nvCxnSpPr>
      <xdr:spPr>
        <a:xfrm>
          <a:off x="5003800" y="6393815"/>
          <a:ext cx="6477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58825" cy="255905"/>
    <xdr:sp macro="" textlink="">
      <xdr:nvSpPr>
        <xdr:cNvPr id="113" name="人口1人当たり決算額の推移平均値テキスト445"/>
        <xdr:cNvSpPr txBox="1"/>
      </xdr:nvSpPr>
      <xdr:spPr>
        <a:xfrm>
          <a:off x="5740400" y="675576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126365</xdr:rowOff>
    </xdr:from>
    <xdr:to xmlns:xdr="http://schemas.openxmlformats.org/drawingml/2006/spreadsheetDrawing">
      <xdr:col>26</xdr:col>
      <xdr:colOff>50800</xdr:colOff>
      <xdr:row>34</xdr:row>
      <xdr:rowOff>254000</xdr:rowOff>
    </xdr:to>
    <xdr:cxnSp macro="">
      <xdr:nvCxnSpPr>
        <xdr:cNvPr id="115" name="直線コネクタ 114"/>
        <xdr:cNvCxnSpPr/>
      </xdr:nvCxnSpPr>
      <xdr:spPr>
        <a:xfrm flipV="1">
          <a:off x="4305300" y="6393815"/>
          <a:ext cx="69850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17" name="テキスト ボックス 116"/>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254000</xdr:rowOff>
    </xdr:from>
    <xdr:to xmlns:xdr="http://schemas.openxmlformats.org/drawingml/2006/spreadsheetDrawing">
      <xdr:col>22</xdr:col>
      <xdr:colOff>114300</xdr:colOff>
      <xdr:row>34</xdr:row>
      <xdr:rowOff>307975</xdr:rowOff>
    </xdr:to>
    <xdr:cxnSp macro="">
      <xdr:nvCxnSpPr>
        <xdr:cNvPr id="118" name="直線コネクタ 117"/>
        <xdr:cNvCxnSpPr/>
      </xdr:nvCxnSpPr>
      <xdr:spPr>
        <a:xfrm flipV="1">
          <a:off x="3606800" y="652145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0" name="テキスト ボックス 119"/>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307975</xdr:rowOff>
    </xdr:from>
    <xdr:to xmlns:xdr="http://schemas.openxmlformats.org/drawingml/2006/spreadsheetDrawing">
      <xdr:col>18</xdr:col>
      <xdr:colOff>177800</xdr:colOff>
      <xdr:row>35</xdr:row>
      <xdr:rowOff>113030</xdr:rowOff>
    </xdr:to>
    <xdr:cxnSp macro="">
      <xdr:nvCxnSpPr>
        <xdr:cNvPr id="121" name="直線コネクタ 120"/>
        <xdr:cNvCxnSpPr/>
      </xdr:nvCxnSpPr>
      <xdr:spPr>
        <a:xfrm flipV="1">
          <a:off x="2908300" y="6575425"/>
          <a:ext cx="69850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226060</xdr:rowOff>
    </xdr:from>
    <xdr:to xmlns:xdr="http://schemas.openxmlformats.org/drawingml/2006/spreadsheetDrawing">
      <xdr:col>19</xdr:col>
      <xdr:colOff>38100</xdr:colOff>
      <xdr:row>35</xdr:row>
      <xdr:rowOff>327025</xdr:rowOff>
    </xdr:to>
    <xdr:sp macro="" textlink="">
      <xdr:nvSpPr>
        <xdr:cNvPr id="122" name="フローチャート: 判断 121"/>
        <xdr:cNvSpPr/>
      </xdr:nvSpPr>
      <xdr:spPr>
        <a:xfrm>
          <a:off x="35560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311785</xdr:rowOff>
    </xdr:from>
    <xdr:ext cx="762000" cy="259080"/>
    <xdr:sp macro="" textlink="">
      <xdr:nvSpPr>
        <xdr:cNvPr id="123" name="テキスト ボックス 122"/>
        <xdr:cNvSpPr txBox="1"/>
      </xdr:nvSpPr>
      <xdr:spPr>
        <a:xfrm>
          <a:off x="3225800" y="692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224790</xdr:rowOff>
    </xdr:from>
    <xdr:to xmlns:xdr="http://schemas.openxmlformats.org/drawingml/2006/spreadsheetDrawing">
      <xdr:col>15</xdr:col>
      <xdr:colOff>101600</xdr:colOff>
      <xdr:row>35</xdr:row>
      <xdr:rowOff>327025</xdr:rowOff>
    </xdr:to>
    <xdr:sp macro="" textlink="">
      <xdr:nvSpPr>
        <xdr:cNvPr id="124" name="フローチャート: 判断 123"/>
        <xdr:cNvSpPr/>
      </xdr:nvSpPr>
      <xdr:spPr>
        <a:xfrm>
          <a:off x="2857500" y="6835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310515</xdr:rowOff>
    </xdr:from>
    <xdr:ext cx="762000" cy="259080"/>
    <xdr:sp macro="" textlink="">
      <xdr:nvSpPr>
        <xdr:cNvPr id="125" name="テキスト ボックス 124"/>
        <xdr:cNvSpPr txBox="1"/>
      </xdr:nvSpPr>
      <xdr:spPr>
        <a:xfrm>
          <a:off x="25273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6" name="テキスト ボックス 125"/>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169545</xdr:rowOff>
    </xdr:from>
    <xdr:to xmlns:xdr="http://schemas.openxmlformats.org/drawingml/2006/spreadsheetDrawing">
      <xdr:col>29</xdr:col>
      <xdr:colOff>177800</xdr:colOff>
      <xdr:row>34</xdr:row>
      <xdr:rowOff>271780</xdr:rowOff>
    </xdr:to>
    <xdr:sp macro="" textlink="">
      <xdr:nvSpPr>
        <xdr:cNvPr id="131" name="楕円 130"/>
        <xdr:cNvSpPr/>
      </xdr:nvSpPr>
      <xdr:spPr>
        <a:xfrm>
          <a:off x="5600700" y="6436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14605</xdr:rowOff>
    </xdr:from>
    <xdr:ext cx="758825" cy="259715"/>
    <xdr:sp macro="" textlink="">
      <xdr:nvSpPr>
        <xdr:cNvPr id="132" name="人口1人当たり決算額の推移該当値テキスト445"/>
        <xdr:cNvSpPr txBox="1"/>
      </xdr:nvSpPr>
      <xdr:spPr>
        <a:xfrm>
          <a:off x="5740400" y="628205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75565</xdr:rowOff>
    </xdr:from>
    <xdr:to xmlns:xdr="http://schemas.openxmlformats.org/drawingml/2006/spreadsheetDrawing">
      <xdr:col>26</xdr:col>
      <xdr:colOff>101600</xdr:colOff>
      <xdr:row>34</xdr:row>
      <xdr:rowOff>175895</xdr:rowOff>
    </xdr:to>
    <xdr:sp macro="" textlink="">
      <xdr:nvSpPr>
        <xdr:cNvPr id="133" name="楕円 132"/>
        <xdr:cNvSpPr/>
      </xdr:nvSpPr>
      <xdr:spPr>
        <a:xfrm>
          <a:off x="49530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186690</xdr:rowOff>
    </xdr:from>
    <xdr:ext cx="736600" cy="259715"/>
    <xdr:sp macro="" textlink="">
      <xdr:nvSpPr>
        <xdr:cNvPr id="134" name="テキスト ボックス 133"/>
        <xdr:cNvSpPr txBox="1"/>
      </xdr:nvSpPr>
      <xdr:spPr>
        <a:xfrm>
          <a:off x="4622800" y="61112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203200</xdr:rowOff>
    </xdr:from>
    <xdr:to xmlns:xdr="http://schemas.openxmlformats.org/drawingml/2006/spreadsheetDrawing">
      <xdr:col>22</xdr:col>
      <xdr:colOff>165100</xdr:colOff>
      <xdr:row>34</xdr:row>
      <xdr:rowOff>305435</xdr:rowOff>
    </xdr:to>
    <xdr:sp macro="" textlink="">
      <xdr:nvSpPr>
        <xdr:cNvPr id="135" name="楕円 134"/>
        <xdr:cNvSpPr/>
      </xdr:nvSpPr>
      <xdr:spPr>
        <a:xfrm>
          <a:off x="4254500" y="6470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314960</xdr:rowOff>
    </xdr:from>
    <xdr:ext cx="762000" cy="256540"/>
    <xdr:sp macro="" textlink="">
      <xdr:nvSpPr>
        <xdr:cNvPr id="136" name="テキスト ボックス 135"/>
        <xdr:cNvSpPr txBox="1"/>
      </xdr:nvSpPr>
      <xdr:spPr>
        <a:xfrm>
          <a:off x="3924300" y="623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256540</xdr:rowOff>
    </xdr:from>
    <xdr:to xmlns:xdr="http://schemas.openxmlformats.org/drawingml/2006/spreadsheetDrawing">
      <xdr:col>19</xdr:col>
      <xdr:colOff>38100</xdr:colOff>
      <xdr:row>35</xdr:row>
      <xdr:rowOff>14605</xdr:rowOff>
    </xdr:to>
    <xdr:sp macro="" textlink="">
      <xdr:nvSpPr>
        <xdr:cNvPr id="137" name="楕円 136"/>
        <xdr:cNvSpPr/>
      </xdr:nvSpPr>
      <xdr:spPr>
        <a:xfrm>
          <a:off x="3556000" y="6523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25400</xdr:rowOff>
    </xdr:from>
    <xdr:ext cx="762000" cy="259715"/>
    <xdr:sp macro="" textlink="">
      <xdr:nvSpPr>
        <xdr:cNvPr id="138" name="テキスト ボックス 137"/>
        <xdr:cNvSpPr txBox="1"/>
      </xdr:nvSpPr>
      <xdr:spPr>
        <a:xfrm>
          <a:off x="3225800" y="62928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61595</xdr:rowOff>
    </xdr:from>
    <xdr:to xmlns:xdr="http://schemas.openxmlformats.org/drawingml/2006/spreadsheetDrawing">
      <xdr:col>15</xdr:col>
      <xdr:colOff>101600</xdr:colOff>
      <xdr:row>35</xdr:row>
      <xdr:rowOff>162560</xdr:rowOff>
    </xdr:to>
    <xdr:sp macro="" textlink="">
      <xdr:nvSpPr>
        <xdr:cNvPr id="139" name="楕円 138"/>
        <xdr:cNvSpPr/>
      </xdr:nvSpPr>
      <xdr:spPr>
        <a:xfrm>
          <a:off x="28575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173355</xdr:rowOff>
    </xdr:from>
    <xdr:ext cx="762000" cy="259715"/>
    <xdr:sp macro="" textlink="">
      <xdr:nvSpPr>
        <xdr:cNvPr id="140" name="テキスト ボックス 139"/>
        <xdr:cNvSpPr txBox="1"/>
      </xdr:nvSpPr>
      <xdr:spPr>
        <a:xfrm>
          <a:off x="2527300" y="6440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21,637
21,160
170.57
12,641,756
12,066,690
527,032
7,629,857
11,430,108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168910</xdr:rowOff>
    </xdr:from>
    <xdr:to xmlns:xdr="http://schemas.openxmlformats.org/drawingml/2006/spreadsheetDrawing">
      <xdr:col>24</xdr:col>
      <xdr:colOff>63500</xdr:colOff>
      <xdr:row>34</xdr:row>
      <xdr:rowOff>19050</xdr:rowOff>
    </xdr:to>
    <xdr:cxnSp macro="">
      <xdr:nvCxnSpPr>
        <xdr:cNvPr id="61" name="直線コネクタ 60"/>
        <xdr:cNvCxnSpPr/>
      </xdr:nvCxnSpPr>
      <xdr:spPr>
        <a:xfrm flipV="1">
          <a:off x="3797300" y="58267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63500</xdr:rowOff>
    </xdr:from>
    <xdr:ext cx="534670" cy="255905"/>
    <xdr:sp macro="" textlink="">
      <xdr:nvSpPr>
        <xdr:cNvPr id="62" name="人件費平均値テキスト"/>
        <xdr:cNvSpPr txBox="1"/>
      </xdr:nvSpPr>
      <xdr:spPr>
        <a:xfrm>
          <a:off x="4686300" y="58928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19050</xdr:rowOff>
    </xdr:from>
    <xdr:to xmlns:xdr="http://schemas.openxmlformats.org/drawingml/2006/spreadsheetDrawing">
      <xdr:col>19</xdr:col>
      <xdr:colOff>177800</xdr:colOff>
      <xdr:row>34</xdr:row>
      <xdr:rowOff>83185</xdr:rowOff>
    </xdr:to>
    <xdr:cxnSp macro="">
      <xdr:nvCxnSpPr>
        <xdr:cNvPr id="64" name="直線コネクタ 63"/>
        <xdr:cNvCxnSpPr/>
      </xdr:nvCxnSpPr>
      <xdr:spPr>
        <a:xfrm flipV="1">
          <a:off x="2908300" y="58483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31115</xdr:rowOff>
    </xdr:from>
    <xdr:ext cx="531495" cy="255905"/>
    <xdr:sp macro="" textlink="">
      <xdr:nvSpPr>
        <xdr:cNvPr id="66" name="テキスト ボックス 65"/>
        <xdr:cNvSpPr txBox="1"/>
      </xdr:nvSpPr>
      <xdr:spPr>
        <a:xfrm>
          <a:off x="3529965" y="6031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38100</xdr:rowOff>
    </xdr:from>
    <xdr:to xmlns:xdr="http://schemas.openxmlformats.org/drawingml/2006/spreadsheetDrawing">
      <xdr:col>15</xdr:col>
      <xdr:colOff>50800</xdr:colOff>
      <xdr:row>34</xdr:row>
      <xdr:rowOff>83185</xdr:rowOff>
    </xdr:to>
    <xdr:cxnSp macro="">
      <xdr:nvCxnSpPr>
        <xdr:cNvPr id="67" name="直線コネクタ 66"/>
        <xdr:cNvCxnSpPr/>
      </xdr:nvCxnSpPr>
      <xdr:spPr>
        <a:xfrm>
          <a:off x="2019300" y="586740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44450</xdr:rowOff>
    </xdr:from>
    <xdr:ext cx="531495" cy="259080"/>
    <xdr:sp macro="" textlink="">
      <xdr:nvSpPr>
        <xdr:cNvPr id="69" name="テキスト ボックス 68"/>
        <xdr:cNvSpPr txBox="1"/>
      </xdr:nvSpPr>
      <xdr:spPr>
        <a:xfrm>
          <a:off x="2640965" y="6045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38100</xdr:rowOff>
    </xdr:from>
    <xdr:to xmlns:xdr="http://schemas.openxmlformats.org/drawingml/2006/spreadsheetDrawing">
      <xdr:col>10</xdr:col>
      <xdr:colOff>114300</xdr:colOff>
      <xdr:row>35</xdr:row>
      <xdr:rowOff>29210</xdr:rowOff>
    </xdr:to>
    <xdr:cxnSp macro="">
      <xdr:nvCxnSpPr>
        <xdr:cNvPr id="70" name="直線コネクタ 69"/>
        <xdr:cNvCxnSpPr/>
      </xdr:nvCxnSpPr>
      <xdr:spPr>
        <a:xfrm flipV="1">
          <a:off x="1130300" y="586740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45085</xdr:rowOff>
    </xdr:from>
    <xdr:to xmlns:xdr="http://schemas.openxmlformats.org/drawingml/2006/spreadsheetDrawing">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137795</xdr:rowOff>
    </xdr:from>
    <xdr:ext cx="531495" cy="259080"/>
    <xdr:sp macro="" textlink="">
      <xdr:nvSpPr>
        <xdr:cNvPr id="72" name="テキスト ボックス 71"/>
        <xdr:cNvSpPr txBox="1"/>
      </xdr:nvSpPr>
      <xdr:spPr>
        <a:xfrm>
          <a:off x="1751965" y="5967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149860</xdr:rowOff>
    </xdr:from>
    <xdr:to xmlns:xdr="http://schemas.openxmlformats.org/drawingml/2006/spreadsheetDrawing">
      <xdr:col>6</xdr:col>
      <xdr:colOff>38100</xdr:colOff>
      <xdr:row>35</xdr:row>
      <xdr:rowOff>80010</xdr:rowOff>
    </xdr:to>
    <xdr:sp macro="" textlink="">
      <xdr:nvSpPr>
        <xdr:cNvPr id="73" name="フローチャート: 判断 72"/>
        <xdr:cNvSpPr/>
      </xdr:nvSpPr>
      <xdr:spPr>
        <a:xfrm>
          <a:off x="1079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71120</xdr:rowOff>
    </xdr:from>
    <xdr:ext cx="531495" cy="259080"/>
    <xdr:sp macro="" textlink="">
      <xdr:nvSpPr>
        <xdr:cNvPr id="74" name="テキスト ボックス 73"/>
        <xdr:cNvSpPr txBox="1"/>
      </xdr:nvSpPr>
      <xdr:spPr>
        <a:xfrm>
          <a:off x="862965" y="6071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118110</xdr:rowOff>
    </xdr:from>
    <xdr:to xmlns:xdr="http://schemas.openxmlformats.org/drawingml/2006/spreadsheetDrawing">
      <xdr:col>24</xdr:col>
      <xdr:colOff>114300</xdr:colOff>
      <xdr:row>34</xdr:row>
      <xdr:rowOff>48260</xdr:rowOff>
    </xdr:to>
    <xdr:sp macro="" textlink="">
      <xdr:nvSpPr>
        <xdr:cNvPr id="80" name="楕円 79"/>
        <xdr:cNvSpPr/>
      </xdr:nvSpPr>
      <xdr:spPr>
        <a:xfrm>
          <a:off x="45847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140970</xdr:rowOff>
    </xdr:from>
    <xdr:ext cx="598805" cy="259080"/>
    <xdr:sp macro="" textlink="">
      <xdr:nvSpPr>
        <xdr:cNvPr id="81" name="人件費該当値テキスト"/>
        <xdr:cNvSpPr txBox="1"/>
      </xdr:nvSpPr>
      <xdr:spPr>
        <a:xfrm>
          <a:off x="4686300" y="562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139700</xdr:rowOff>
    </xdr:from>
    <xdr:to xmlns:xdr="http://schemas.openxmlformats.org/drawingml/2006/spreadsheetDrawing">
      <xdr:col>20</xdr:col>
      <xdr:colOff>38100</xdr:colOff>
      <xdr:row>34</xdr:row>
      <xdr:rowOff>69850</xdr:rowOff>
    </xdr:to>
    <xdr:sp macro="" textlink="">
      <xdr:nvSpPr>
        <xdr:cNvPr id="82" name="楕円 81"/>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86360</xdr:rowOff>
    </xdr:from>
    <xdr:ext cx="531495" cy="255905"/>
    <xdr:sp macro="" textlink="">
      <xdr:nvSpPr>
        <xdr:cNvPr id="83" name="テキスト ボックス 82"/>
        <xdr:cNvSpPr txBox="1"/>
      </xdr:nvSpPr>
      <xdr:spPr>
        <a:xfrm>
          <a:off x="352996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32385</xdr:rowOff>
    </xdr:from>
    <xdr:to xmlns:xdr="http://schemas.openxmlformats.org/drawingml/2006/spreadsheetDrawing">
      <xdr:col>15</xdr:col>
      <xdr:colOff>101600</xdr:colOff>
      <xdr:row>34</xdr:row>
      <xdr:rowOff>133985</xdr:rowOff>
    </xdr:to>
    <xdr:sp macro="" textlink="">
      <xdr:nvSpPr>
        <xdr:cNvPr id="84" name="楕円 83"/>
        <xdr:cNvSpPr/>
      </xdr:nvSpPr>
      <xdr:spPr>
        <a:xfrm>
          <a:off x="28575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150495</xdr:rowOff>
    </xdr:from>
    <xdr:ext cx="531495" cy="259080"/>
    <xdr:sp macro="" textlink="">
      <xdr:nvSpPr>
        <xdr:cNvPr id="85" name="テキスト ボックス 84"/>
        <xdr:cNvSpPr txBox="1"/>
      </xdr:nvSpPr>
      <xdr:spPr>
        <a:xfrm>
          <a:off x="2640965" y="5636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158750</xdr:rowOff>
    </xdr:from>
    <xdr:to xmlns:xdr="http://schemas.openxmlformats.org/drawingml/2006/spreadsheetDrawing">
      <xdr:col>10</xdr:col>
      <xdr:colOff>165100</xdr:colOff>
      <xdr:row>34</xdr:row>
      <xdr:rowOff>88900</xdr:rowOff>
    </xdr:to>
    <xdr:sp macro="" textlink="">
      <xdr:nvSpPr>
        <xdr:cNvPr id="86" name="楕円 85"/>
        <xdr:cNvSpPr/>
      </xdr:nvSpPr>
      <xdr:spPr>
        <a:xfrm>
          <a:off x="196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105410</xdr:rowOff>
    </xdr:from>
    <xdr:ext cx="531495" cy="259080"/>
    <xdr:sp macro="" textlink="">
      <xdr:nvSpPr>
        <xdr:cNvPr id="87" name="テキスト ボックス 86"/>
        <xdr:cNvSpPr txBox="1"/>
      </xdr:nvSpPr>
      <xdr:spPr>
        <a:xfrm>
          <a:off x="1751965" y="5591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149860</xdr:rowOff>
    </xdr:from>
    <xdr:to xmlns:xdr="http://schemas.openxmlformats.org/drawingml/2006/spreadsheetDrawing">
      <xdr:col>6</xdr:col>
      <xdr:colOff>38100</xdr:colOff>
      <xdr:row>35</xdr:row>
      <xdr:rowOff>80010</xdr:rowOff>
    </xdr:to>
    <xdr:sp macro="" textlink="">
      <xdr:nvSpPr>
        <xdr:cNvPr id="88" name="楕円 87"/>
        <xdr:cNvSpPr/>
      </xdr:nvSpPr>
      <xdr:spPr>
        <a:xfrm>
          <a:off x="107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96520</xdr:rowOff>
    </xdr:from>
    <xdr:ext cx="531495" cy="259080"/>
    <xdr:sp macro="" textlink="">
      <xdr:nvSpPr>
        <xdr:cNvPr id="89" name="テキスト ボックス 88"/>
        <xdr:cNvSpPr txBox="1"/>
      </xdr:nvSpPr>
      <xdr:spPr>
        <a:xfrm>
          <a:off x="862965" y="5754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0" name="テキスト ボックス 99"/>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5905"/>
    <xdr:sp macro="" textlink="">
      <xdr:nvSpPr>
        <xdr:cNvPr id="102" name="テキスト ボックス 101"/>
        <xdr:cNvSpPr txBox="1"/>
      </xdr:nvSpPr>
      <xdr:spPr>
        <a:xfrm>
          <a:off x="230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4" name="テキスト ボックス 103"/>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6" name="テキスト ボックス 105"/>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8" name="テキスト ボックス 107"/>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0" name="テキスト ボックス 109"/>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54610</xdr:rowOff>
    </xdr:from>
    <xdr:to xmlns:xdr="http://schemas.openxmlformats.org/drawingml/2006/spreadsheetDrawing">
      <xdr:col>24</xdr:col>
      <xdr:colOff>63500</xdr:colOff>
      <xdr:row>56</xdr:row>
      <xdr:rowOff>74930</xdr:rowOff>
    </xdr:to>
    <xdr:cxnSp macro="">
      <xdr:nvCxnSpPr>
        <xdr:cNvPr id="117" name="直線コネクタ 116"/>
        <xdr:cNvCxnSpPr/>
      </xdr:nvCxnSpPr>
      <xdr:spPr>
        <a:xfrm>
          <a:off x="3797300" y="96558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89535</xdr:rowOff>
    </xdr:from>
    <xdr:ext cx="534670" cy="255905"/>
    <xdr:sp macro="" textlink="">
      <xdr:nvSpPr>
        <xdr:cNvPr id="118" name="物件費平均値テキスト"/>
        <xdr:cNvSpPr txBox="1"/>
      </xdr:nvSpPr>
      <xdr:spPr>
        <a:xfrm>
          <a:off x="4686300" y="96907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54610</xdr:rowOff>
    </xdr:from>
    <xdr:to xmlns:xdr="http://schemas.openxmlformats.org/drawingml/2006/spreadsheetDrawing">
      <xdr:col>19</xdr:col>
      <xdr:colOff>177800</xdr:colOff>
      <xdr:row>56</xdr:row>
      <xdr:rowOff>94615</xdr:rowOff>
    </xdr:to>
    <xdr:cxnSp macro="">
      <xdr:nvCxnSpPr>
        <xdr:cNvPr id="120" name="直線コネクタ 119"/>
        <xdr:cNvCxnSpPr/>
      </xdr:nvCxnSpPr>
      <xdr:spPr>
        <a:xfrm flipV="1">
          <a:off x="2908300" y="96558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8255</xdr:rowOff>
    </xdr:from>
    <xdr:ext cx="531495" cy="255905"/>
    <xdr:sp macro="" textlink="">
      <xdr:nvSpPr>
        <xdr:cNvPr id="122" name="テキスト ボックス 121"/>
        <xdr:cNvSpPr txBox="1"/>
      </xdr:nvSpPr>
      <xdr:spPr>
        <a:xfrm>
          <a:off x="3529965" y="9780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94615</xdr:rowOff>
    </xdr:from>
    <xdr:to xmlns:xdr="http://schemas.openxmlformats.org/drawingml/2006/spreadsheetDrawing">
      <xdr:col>15</xdr:col>
      <xdr:colOff>50800</xdr:colOff>
      <xdr:row>57</xdr:row>
      <xdr:rowOff>42545</xdr:rowOff>
    </xdr:to>
    <xdr:cxnSp macro="">
      <xdr:nvCxnSpPr>
        <xdr:cNvPr id="123" name="直線コネクタ 122"/>
        <xdr:cNvCxnSpPr/>
      </xdr:nvCxnSpPr>
      <xdr:spPr>
        <a:xfrm flipV="1">
          <a:off x="2019300" y="96958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73025</xdr:rowOff>
    </xdr:from>
    <xdr:ext cx="531495" cy="259080"/>
    <xdr:sp macro="" textlink="">
      <xdr:nvSpPr>
        <xdr:cNvPr id="125" name="テキスト ボックス 124"/>
        <xdr:cNvSpPr txBox="1"/>
      </xdr:nvSpPr>
      <xdr:spPr>
        <a:xfrm>
          <a:off x="2640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168275</xdr:rowOff>
    </xdr:from>
    <xdr:to xmlns:xdr="http://schemas.openxmlformats.org/drawingml/2006/spreadsheetDrawing">
      <xdr:col>10</xdr:col>
      <xdr:colOff>114300</xdr:colOff>
      <xdr:row>57</xdr:row>
      <xdr:rowOff>42545</xdr:rowOff>
    </xdr:to>
    <xdr:cxnSp macro="">
      <xdr:nvCxnSpPr>
        <xdr:cNvPr id="126" name="直線コネクタ 125"/>
        <xdr:cNvCxnSpPr/>
      </xdr:nvCxnSpPr>
      <xdr:spPr>
        <a:xfrm>
          <a:off x="1130300" y="97694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113030</xdr:rowOff>
    </xdr:from>
    <xdr:to xmlns:xdr="http://schemas.openxmlformats.org/drawingml/2006/spreadsheetDrawing">
      <xdr:col>10</xdr:col>
      <xdr:colOff>165100</xdr:colOff>
      <xdr:row>57</xdr:row>
      <xdr:rowOff>43180</xdr:rowOff>
    </xdr:to>
    <xdr:sp macro="" textlink="">
      <xdr:nvSpPr>
        <xdr:cNvPr id="127" name="フローチャート: 判断 126"/>
        <xdr:cNvSpPr/>
      </xdr:nvSpPr>
      <xdr:spPr>
        <a:xfrm>
          <a:off x="1968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59690</xdr:rowOff>
    </xdr:from>
    <xdr:ext cx="531495" cy="259080"/>
    <xdr:sp macro="" textlink="">
      <xdr:nvSpPr>
        <xdr:cNvPr id="128" name="テキスト ボックス 127"/>
        <xdr:cNvSpPr txBox="1"/>
      </xdr:nvSpPr>
      <xdr:spPr>
        <a:xfrm>
          <a:off x="1751965" y="9489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29" name="フローチャート: 判断 128"/>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130810</xdr:rowOff>
    </xdr:from>
    <xdr:ext cx="531495" cy="259080"/>
    <xdr:sp macro="" textlink="">
      <xdr:nvSpPr>
        <xdr:cNvPr id="130" name="テキスト ボックス 129"/>
        <xdr:cNvSpPr txBox="1"/>
      </xdr:nvSpPr>
      <xdr:spPr>
        <a:xfrm>
          <a:off x="862965" y="9903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36" name="楕円 135"/>
        <xdr:cNvSpPr/>
      </xdr:nvSpPr>
      <xdr:spPr>
        <a:xfrm>
          <a:off x="45847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46990</xdr:rowOff>
    </xdr:from>
    <xdr:ext cx="534670" cy="259080"/>
    <xdr:sp macro="" textlink="">
      <xdr:nvSpPr>
        <xdr:cNvPr id="137" name="物件費該当値テキスト"/>
        <xdr:cNvSpPr txBox="1"/>
      </xdr:nvSpPr>
      <xdr:spPr>
        <a:xfrm>
          <a:off x="4686300" y="947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3810</xdr:rowOff>
    </xdr:from>
    <xdr:to xmlns:xdr="http://schemas.openxmlformats.org/drawingml/2006/spreadsheetDrawing">
      <xdr:col>20</xdr:col>
      <xdr:colOff>38100</xdr:colOff>
      <xdr:row>56</xdr:row>
      <xdr:rowOff>105410</xdr:rowOff>
    </xdr:to>
    <xdr:sp macro="" textlink="">
      <xdr:nvSpPr>
        <xdr:cNvPr id="138" name="楕円 137"/>
        <xdr:cNvSpPr/>
      </xdr:nvSpPr>
      <xdr:spPr>
        <a:xfrm>
          <a:off x="3746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121920</xdr:rowOff>
    </xdr:from>
    <xdr:ext cx="531495" cy="255905"/>
    <xdr:sp macro="" textlink="">
      <xdr:nvSpPr>
        <xdr:cNvPr id="139" name="テキスト ボックス 138"/>
        <xdr:cNvSpPr txBox="1"/>
      </xdr:nvSpPr>
      <xdr:spPr>
        <a:xfrm>
          <a:off x="3529965" y="9380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43815</xdr:rowOff>
    </xdr:from>
    <xdr:to xmlns:xdr="http://schemas.openxmlformats.org/drawingml/2006/spreadsheetDrawing">
      <xdr:col>15</xdr:col>
      <xdr:colOff>101600</xdr:colOff>
      <xdr:row>56</xdr:row>
      <xdr:rowOff>145415</xdr:rowOff>
    </xdr:to>
    <xdr:sp macro="" textlink="">
      <xdr:nvSpPr>
        <xdr:cNvPr id="140" name="楕円 139"/>
        <xdr:cNvSpPr/>
      </xdr:nvSpPr>
      <xdr:spPr>
        <a:xfrm>
          <a:off x="2857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161925</xdr:rowOff>
    </xdr:from>
    <xdr:ext cx="531495" cy="259080"/>
    <xdr:sp macro="" textlink="">
      <xdr:nvSpPr>
        <xdr:cNvPr id="141" name="テキスト ボックス 140"/>
        <xdr:cNvSpPr txBox="1"/>
      </xdr:nvSpPr>
      <xdr:spPr>
        <a:xfrm>
          <a:off x="2640965" y="9420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163195</xdr:rowOff>
    </xdr:from>
    <xdr:to xmlns:xdr="http://schemas.openxmlformats.org/drawingml/2006/spreadsheetDrawing">
      <xdr:col>10</xdr:col>
      <xdr:colOff>165100</xdr:colOff>
      <xdr:row>57</xdr:row>
      <xdr:rowOff>93345</xdr:rowOff>
    </xdr:to>
    <xdr:sp macro="" textlink="">
      <xdr:nvSpPr>
        <xdr:cNvPr id="142" name="楕円 141"/>
        <xdr:cNvSpPr/>
      </xdr:nvSpPr>
      <xdr:spPr>
        <a:xfrm>
          <a:off x="1968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84455</xdr:rowOff>
    </xdr:from>
    <xdr:ext cx="531495" cy="259080"/>
    <xdr:sp macro="" textlink="">
      <xdr:nvSpPr>
        <xdr:cNvPr id="143" name="テキスト ボックス 142"/>
        <xdr:cNvSpPr txBox="1"/>
      </xdr:nvSpPr>
      <xdr:spPr>
        <a:xfrm>
          <a:off x="1751965" y="9857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47625</xdr:rowOff>
    </xdr:to>
    <xdr:sp macro="" textlink="">
      <xdr:nvSpPr>
        <xdr:cNvPr id="144" name="楕円 143"/>
        <xdr:cNvSpPr/>
      </xdr:nvSpPr>
      <xdr:spPr>
        <a:xfrm>
          <a:off x="1079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64135</xdr:rowOff>
    </xdr:from>
    <xdr:ext cx="531495" cy="255905"/>
    <xdr:sp macro="" textlink="">
      <xdr:nvSpPr>
        <xdr:cNvPr id="145" name="テキスト ボックス 144"/>
        <xdr:cNvSpPr txBox="1"/>
      </xdr:nvSpPr>
      <xdr:spPr>
        <a:xfrm>
          <a:off x="862965" y="9493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7" name="テキスト ボックス 156"/>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905"/>
    <xdr:sp macro="" textlink="">
      <xdr:nvSpPr>
        <xdr:cNvPr id="159" name="テキスト ボックス 158"/>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61" name="テキスト ボックス 160"/>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905"/>
    <xdr:sp macro="" textlink="">
      <xdr:nvSpPr>
        <xdr:cNvPr id="163" name="テキスト ボックス 162"/>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5" name="テキスト ボックス 164"/>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5905"/>
    <xdr:sp macro="" textlink="">
      <xdr:nvSpPr>
        <xdr:cNvPr id="168" name="維持補修費最小値テキスト"/>
        <xdr:cNvSpPr txBox="1"/>
      </xdr:nvSpPr>
      <xdr:spPr>
        <a:xfrm>
          <a:off x="4686300" y="134829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55245</xdr:rowOff>
    </xdr:from>
    <xdr:to xmlns:xdr="http://schemas.openxmlformats.org/drawingml/2006/spreadsheetDrawing">
      <xdr:col>24</xdr:col>
      <xdr:colOff>63500</xdr:colOff>
      <xdr:row>78</xdr:row>
      <xdr:rowOff>67945</xdr:rowOff>
    </xdr:to>
    <xdr:cxnSp macro="">
      <xdr:nvCxnSpPr>
        <xdr:cNvPr id="172" name="直線コネクタ 171"/>
        <xdr:cNvCxnSpPr/>
      </xdr:nvCxnSpPr>
      <xdr:spPr>
        <a:xfrm flipV="1">
          <a:off x="3797300" y="134283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67945</xdr:rowOff>
    </xdr:from>
    <xdr:to xmlns:xdr="http://schemas.openxmlformats.org/drawingml/2006/spreadsheetDrawing">
      <xdr:col>19</xdr:col>
      <xdr:colOff>177800</xdr:colOff>
      <xdr:row>78</xdr:row>
      <xdr:rowOff>71120</xdr:rowOff>
    </xdr:to>
    <xdr:cxnSp macro="">
      <xdr:nvCxnSpPr>
        <xdr:cNvPr id="175" name="直線コネクタ 174"/>
        <xdr:cNvCxnSpPr/>
      </xdr:nvCxnSpPr>
      <xdr:spPr>
        <a:xfrm flipV="1">
          <a:off x="2908300" y="13441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6725" cy="259080"/>
    <xdr:sp macro="" textlink="">
      <xdr:nvSpPr>
        <xdr:cNvPr id="177" name="テキスト ボックス 176"/>
        <xdr:cNvSpPr txBox="1"/>
      </xdr:nvSpPr>
      <xdr:spPr>
        <a:xfrm>
          <a:off x="3562350" y="13054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71120</xdr:rowOff>
    </xdr:from>
    <xdr:to xmlns:xdr="http://schemas.openxmlformats.org/drawingml/2006/spreadsheetDrawing">
      <xdr:col>15</xdr:col>
      <xdr:colOff>50800</xdr:colOff>
      <xdr:row>78</xdr:row>
      <xdr:rowOff>95885</xdr:rowOff>
    </xdr:to>
    <xdr:cxnSp macro="">
      <xdr:nvCxnSpPr>
        <xdr:cNvPr id="178" name="直線コネクタ 177"/>
        <xdr:cNvCxnSpPr/>
      </xdr:nvCxnSpPr>
      <xdr:spPr>
        <a:xfrm flipV="1">
          <a:off x="2019300" y="134442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6725" cy="255905"/>
    <xdr:sp macro="" textlink="">
      <xdr:nvSpPr>
        <xdr:cNvPr id="180" name="テキスト ボックス 179"/>
        <xdr:cNvSpPr txBox="1"/>
      </xdr:nvSpPr>
      <xdr:spPr>
        <a:xfrm>
          <a:off x="2673350" y="13037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94615</xdr:rowOff>
    </xdr:from>
    <xdr:to xmlns:xdr="http://schemas.openxmlformats.org/drawingml/2006/spreadsheetDrawing">
      <xdr:col>10</xdr:col>
      <xdr:colOff>114300</xdr:colOff>
      <xdr:row>78</xdr:row>
      <xdr:rowOff>95885</xdr:rowOff>
    </xdr:to>
    <xdr:cxnSp macro="">
      <xdr:nvCxnSpPr>
        <xdr:cNvPr id="181" name="直線コネクタ 180"/>
        <xdr:cNvCxnSpPr/>
      </xdr:nvCxnSpPr>
      <xdr:spPr>
        <a:xfrm>
          <a:off x="1130300" y="13467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5080</xdr:rowOff>
    </xdr:to>
    <xdr:sp macro="" textlink="">
      <xdr:nvSpPr>
        <xdr:cNvPr id="182" name="フローチャート: 判断 181"/>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21590</xdr:rowOff>
    </xdr:from>
    <xdr:ext cx="466725" cy="259080"/>
    <xdr:sp macro="" textlink="">
      <xdr:nvSpPr>
        <xdr:cNvPr id="183" name="テキスト ボックス 182"/>
        <xdr:cNvSpPr txBox="1"/>
      </xdr:nvSpPr>
      <xdr:spPr>
        <a:xfrm>
          <a:off x="1784350" y="13051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121285</xdr:rowOff>
    </xdr:from>
    <xdr:to xmlns:xdr="http://schemas.openxmlformats.org/drawingml/2006/spreadsheetDrawing">
      <xdr:col>6</xdr:col>
      <xdr:colOff>38100</xdr:colOff>
      <xdr:row>78</xdr:row>
      <xdr:rowOff>52070</xdr:rowOff>
    </xdr:to>
    <xdr:sp macro="" textlink="">
      <xdr:nvSpPr>
        <xdr:cNvPr id="184" name="フローチャート: 判断 183"/>
        <xdr:cNvSpPr/>
      </xdr:nvSpPr>
      <xdr:spPr>
        <a:xfrm>
          <a:off x="107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67945</xdr:rowOff>
    </xdr:from>
    <xdr:ext cx="466725" cy="258445"/>
    <xdr:sp macro="" textlink="">
      <xdr:nvSpPr>
        <xdr:cNvPr id="185" name="テキスト ボックス 184"/>
        <xdr:cNvSpPr txBox="1"/>
      </xdr:nvSpPr>
      <xdr:spPr>
        <a:xfrm>
          <a:off x="895350" y="130981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4445</xdr:rowOff>
    </xdr:from>
    <xdr:to xmlns:xdr="http://schemas.openxmlformats.org/drawingml/2006/spreadsheetDrawing">
      <xdr:col>24</xdr:col>
      <xdr:colOff>114300</xdr:colOff>
      <xdr:row>78</xdr:row>
      <xdr:rowOff>106045</xdr:rowOff>
    </xdr:to>
    <xdr:sp macro="" textlink="">
      <xdr:nvSpPr>
        <xdr:cNvPr id="191" name="楕円 190"/>
        <xdr:cNvSpPr/>
      </xdr:nvSpPr>
      <xdr:spPr>
        <a:xfrm>
          <a:off x="45847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90805</xdr:rowOff>
    </xdr:from>
    <xdr:ext cx="469900" cy="258445"/>
    <xdr:sp macro="" textlink="">
      <xdr:nvSpPr>
        <xdr:cNvPr id="192" name="維持補修費該当値テキスト"/>
        <xdr:cNvSpPr txBox="1"/>
      </xdr:nvSpPr>
      <xdr:spPr>
        <a:xfrm>
          <a:off x="4686300" y="1329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17780</xdr:rowOff>
    </xdr:from>
    <xdr:to xmlns:xdr="http://schemas.openxmlformats.org/drawingml/2006/spreadsheetDrawing">
      <xdr:col>20</xdr:col>
      <xdr:colOff>38100</xdr:colOff>
      <xdr:row>78</xdr:row>
      <xdr:rowOff>118745</xdr:rowOff>
    </xdr:to>
    <xdr:sp macro="" textlink="">
      <xdr:nvSpPr>
        <xdr:cNvPr id="193" name="楕円 192"/>
        <xdr:cNvSpPr/>
      </xdr:nvSpPr>
      <xdr:spPr>
        <a:xfrm>
          <a:off x="3746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109855</xdr:rowOff>
    </xdr:from>
    <xdr:ext cx="466725" cy="255905"/>
    <xdr:sp macro="" textlink="">
      <xdr:nvSpPr>
        <xdr:cNvPr id="194" name="テキスト ボックス 193"/>
        <xdr:cNvSpPr txBox="1"/>
      </xdr:nvSpPr>
      <xdr:spPr>
        <a:xfrm>
          <a:off x="3562350" y="13482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20320</xdr:rowOff>
    </xdr:from>
    <xdr:to xmlns:xdr="http://schemas.openxmlformats.org/drawingml/2006/spreadsheetDrawing">
      <xdr:col>15</xdr:col>
      <xdr:colOff>101600</xdr:colOff>
      <xdr:row>78</xdr:row>
      <xdr:rowOff>121920</xdr:rowOff>
    </xdr:to>
    <xdr:sp macro="" textlink="">
      <xdr:nvSpPr>
        <xdr:cNvPr id="195" name="楕円 194"/>
        <xdr:cNvSpPr/>
      </xdr:nvSpPr>
      <xdr:spPr>
        <a:xfrm>
          <a:off x="2857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113030</xdr:rowOff>
    </xdr:from>
    <xdr:ext cx="466725" cy="259080"/>
    <xdr:sp macro="" textlink="">
      <xdr:nvSpPr>
        <xdr:cNvPr id="196" name="テキスト ボックス 195"/>
        <xdr:cNvSpPr txBox="1"/>
      </xdr:nvSpPr>
      <xdr:spPr>
        <a:xfrm>
          <a:off x="2673350" y="13486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45085</xdr:rowOff>
    </xdr:from>
    <xdr:to xmlns:xdr="http://schemas.openxmlformats.org/drawingml/2006/spreadsheetDrawing">
      <xdr:col>10</xdr:col>
      <xdr:colOff>165100</xdr:colOff>
      <xdr:row>78</xdr:row>
      <xdr:rowOff>146685</xdr:rowOff>
    </xdr:to>
    <xdr:sp macro="" textlink="">
      <xdr:nvSpPr>
        <xdr:cNvPr id="197" name="楕円 196"/>
        <xdr:cNvSpPr/>
      </xdr:nvSpPr>
      <xdr:spPr>
        <a:xfrm>
          <a:off x="1968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137795</xdr:rowOff>
    </xdr:from>
    <xdr:ext cx="466725" cy="259080"/>
    <xdr:sp macro="" textlink="">
      <xdr:nvSpPr>
        <xdr:cNvPr id="198" name="テキスト ボックス 197"/>
        <xdr:cNvSpPr txBox="1"/>
      </xdr:nvSpPr>
      <xdr:spPr>
        <a:xfrm>
          <a:off x="1784350" y="135108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43815</xdr:rowOff>
    </xdr:from>
    <xdr:to xmlns:xdr="http://schemas.openxmlformats.org/drawingml/2006/spreadsheetDrawing">
      <xdr:col>6</xdr:col>
      <xdr:colOff>38100</xdr:colOff>
      <xdr:row>78</xdr:row>
      <xdr:rowOff>145415</xdr:rowOff>
    </xdr:to>
    <xdr:sp macro="" textlink="">
      <xdr:nvSpPr>
        <xdr:cNvPr id="199" name="楕円 198"/>
        <xdr:cNvSpPr/>
      </xdr:nvSpPr>
      <xdr:spPr>
        <a:xfrm>
          <a:off x="1079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136525</xdr:rowOff>
    </xdr:from>
    <xdr:ext cx="466725" cy="258445"/>
    <xdr:sp macro="" textlink="">
      <xdr:nvSpPr>
        <xdr:cNvPr id="200" name="テキスト ボックス 199"/>
        <xdr:cNvSpPr txBox="1"/>
      </xdr:nvSpPr>
      <xdr:spPr>
        <a:xfrm>
          <a:off x="895350" y="135096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9" name="テキスト ボックス 208"/>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1" name="テキスト ボックス 210"/>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7" name="テキスト ボックス 216"/>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19" name="テキスト ボックス 218"/>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1" name="テキスト ボックス 220"/>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3" name="テキスト ボックス 222"/>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5905"/>
    <xdr:sp macro="" textlink="">
      <xdr:nvSpPr>
        <xdr:cNvPr id="226" name="扶助費最小値テキスト"/>
        <xdr:cNvSpPr txBox="1"/>
      </xdr:nvSpPr>
      <xdr:spPr>
        <a:xfrm>
          <a:off x="4686300" y="17014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5905"/>
    <xdr:sp macro="" textlink="">
      <xdr:nvSpPr>
        <xdr:cNvPr id="228" name="扶助費最大値テキスト"/>
        <xdr:cNvSpPr txBox="1"/>
      </xdr:nvSpPr>
      <xdr:spPr>
        <a:xfrm>
          <a:off x="4686300" y="15255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139065</xdr:rowOff>
    </xdr:from>
    <xdr:to xmlns:xdr="http://schemas.openxmlformats.org/drawingml/2006/spreadsheetDrawing">
      <xdr:col>24</xdr:col>
      <xdr:colOff>63500</xdr:colOff>
      <xdr:row>99</xdr:row>
      <xdr:rowOff>6350</xdr:rowOff>
    </xdr:to>
    <xdr:cxnSp macro="">
      <xdr:nvCxnSpPr>
        <xdr:cNvPr id="230" name="直線コネクタ 229"/>
        <xdr:cNvCxnSpPr/>
      </xdr:nvCxnSpPr>
      <xdr:spPr>
        <a:xfrm flipV="1">
          <a:off x="3797300" y="169411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5905"/>
    <xdr:sp macro="" textlink="">
      <xdr:nvSpPr>
        <xdr:cNvPr id="231" name="扶助費平均値テキスト"/>
        <xdr:cNvSpPr txBox="1"/>
      </xdr:nvSpPr>
      <xdr:spPr>
        <a:xfrm>
          <a:off x="4686300" y="162941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66040</xdr:rowOff>
    </xdr:from>
    <xdr:to xmlns:xdr="http://schemas.openxmlformats.org/drawingml/2006/spreadsheetDrawing">
      <xdr:col>19</xdr:col>
      <xdr:colOff>177800</xdr:colOff>
      <xdr:row>99</xdr:row>
      <xdr:rowOff>6350</xdr:rowOff>
    </xdr:to>
    <xdr:cxnSp macro="">
      <xdr:nvCxnSpPr>
        <xdr:cNvPr id="233" name="直線コネクタ 232"/>
        <xdr:cNvCxnSpPr/>
      </xdr:nvCxnSpPr>
      <xdr:spPr>
        <a:xfrm>
          <a:off x="2908300" y="1686814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1495" cy="255905"/>
    <xdr:sp macro="" textlink="">
      <xdr:nvSpPr>
        <xdr:cNvPr id="235" name="テキスト ボックス 234"/>
        <xdr:cNvSpPr txBox="1"/>
      </xdr:nvSpPr>
      <xdr:spPr>
        <a:xfrm>
          <a:off x="3529965" y="16308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66040</xdr:rowOff>
    </xdr:from>
    <xdr:to xmlns:xdr="http://schemas.openxmlformats.org/drawingml/2006/spreadsheetDrawing">
      <xdr:col>15</xdr:col>
      <xdr:colOff>50800</xdr:colOff>
      <xdr:row>99</xdr:row>
      <xdr:rowOff>111125</xdr:rowOff>
    </xdr:to>
    <xdr:cxnSp macro="">
      <xdr:nvCxnSpPr>
        <xdr:cNvPr id="236" name="直線コネクタ 235"/>
        <xdr:cNvCxnSpPr/>
      </xdr:nvCxnSpPr>
      <xdr:spPr>
        <a:xfrm flipV="1">
          <a:off x="2019300" y="1686814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5630" cy="258445"/>
    <xdr:sp macro="" textlink="">
      <xdr:nvSpPr>
        <xdr:cNvPr id="238" name="テキスト ボックス 237"/>
        <xdr:cNvSpPr txBox="1"/>
      </xdr:nvSpPr>
      <xdr:spPr>
        <a:xfrm>
          <a:off x="2608580" y="161613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111125</xdr:rowOff>
    </xdr:from>
    <xdr:to xmlns:xdr="http://schemas.openxmlformats.org/drawingml/2006/spreadsheetDrawing">
      <xdr:col>10</xdr:col>
      <xdr:colOff>114300</xdr:colOff>
      <xdr:row>99</xdr:row>
      <xdr:rowOff>120650</xdr:rowOff>
    </xdr:to>
    <xdr:cxnSp macro="">
      <xdr:nvCxnSpPr>
        <xdr:cNvPr id="239" name="直線コネクタ 238"/>
        <xdr:cNvCxnSpPr/>
      </xdr:nvCxnSpPr>
      <xdr:spPr>
        <a:xfrm flipV="1">
          <a:off x="1130300" y="170846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104775</xdr:rowOff>
    </xdr:from>
    <xdr:to xmlns:xdr="http://schemas.openxmlformats.org/drawingml/2006/spreadsheetDrawing">
      <xdr:col>10</xdr:col>
      <xdr:colOff>165100</xdr:colOff>
      <xdr:row>95</xdr:row>
      <xdr:rowOff>34925</xdr:rowOff>
    </xdr:to>
    <xdr:sp macro="" textlink="">
      <xdr:nvSpPr>
        <xdr:cNvPr id="240" name="フローチャート: 判断 239"/>
        <xdr:cNvSpPr/>
      </xdr:nvSpPr>
      <xdr:spPr>
        <a:xfrm>
          <a:off x="1968500" y="162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52070</xdr:rowOff>
    </xdr:from>
    <xdr:ext cx="595630" cy="255905"/>
    <xdr:sp macro="" textlink="">
      <xdr:nvSpPr>
        <xdr:cNvPr id="241" name="テキスト ボックス 240"/>
        <xdr:cNvSpPr txBox="1"/>
      </xdr:nvSpPr>
      <xdr:spPr>
        <a:xfrm>
          <a:off x="1719580" y="159969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101600</xdr:rowOff>
    </xdr:from>
    <xdr:to xmlns:xdr="http://schemas.openxmlformats.org/drawingml/2006/spreadsheetDrawing">
      <xdr:col>6</xdr:col>
      <xdr:colOff>38100</xdr:colOff>
      <xdr:row>95</xdr:row>
      <xdr:rowOff>31750</xdr:rowOff>
    </xdr:to>
    <xdr:sp macro="" textlink="">
      <xdr:nvSpPr>
        <xdr:cNvPr id="242" name="フローチャート: 判断 241"/>
        <xdr:cNvSpPr/>
      </xdr:nvSpPr>
      <xdr:spPr>
        <a:xfrm>
          <a:off x="1079500" y="1621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48260</xdr:rowOff>
    </xdr:from>
    <xdr:ext cx="595630" cy="259080"/>
    <xdr:sp macro="" textlink="">
      <xdr:nvSpPr>
        <xdr:cNvPr id="243" name="テキスト ボックス 242"/>
        <xdr:cNvSpPr txBox="1"/>
      </xdr:nvSpPr>
      <xdr:spPr>
        <a:xfrm>
          <a:off x="830580" y="15993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88265</xdr:rowOff>
    </xdr:from>
    <xdr:to xmlns:xdr="http://schemas.openxmlformats.org/drawingml/2006/spreadsheetDrawing">
      <xdr:col>24</xdr:col>
      <xdr:colOff>114300</xdr:colOff>
      <xdr:row>99</xdr:row>
      <xdr:rowOff>18415</xdr:rowOff>
    </xdr:to>
    <xdr:sp macro="" textlink="">
      <xdr:nvSpPr>
        <xdr:cNvPr id="249" name="楕円 248"/>
        <xdr:cNvSpPr/>
      </xdr:nvSpPr>
      <xdr:spPr>
        <a:xfrm>
          <a:off x="45847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3175</xdr:rowOff>
    </xdr:from>
    <xdr:ext cx="534670" cy="259080"/>
    <xdr:sp macro="" textlink="">
      <xdr:nvSpPr>
        <xdr:cNvPr id="250" name="扶助費該当値テキスト"/>
        <xdr:cNvSpPr txBox="1"/>
      </xdr:nvSpPr>
      <xdr:spPr>
        <a:xfrm>
          <a:off x="4686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127000</xdr:rowOff>
    </xdr:from>
    <xdr:to xmlns:xdr="http://schemas.openxmlformats.org/drawingml/2006/spreadsheetDrawing">
      <xdr:col>20</xdr:col>
      <xdr:colOff>38100</xdr:colOff>
      <xdr:row>99</xdr:row>
      <xdr:rowOff>57150</xdr:rowOff>
    </xdr:to>
    <xdr:sp macro="" textlink="">
      <xdr:nvSpPr>
        <xdr:cNvPr id="251" name="楕円 250"/>
        <xdr:cNvSpPr/>
      </xdr:nvSpPr>
      <xdr:spPr>
        <a:xfrm>
          <a:off x="3746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48260</xdr:rowOff>
    </xdr:from>
    <xdr:ext cx="531495" cy="259080"/>
    <xdr:sp macro="" textlink="">
      <xdr:nvSpPr>
        <xdr:cNvPr id="252" name="テキスト ボックス 251"/>
        <xdr:cNvSpPr txBox="1"/>
      </xdr:nvSpPr>
      <xdr:spPr>
        <a:xfrm>
          <a:off x="3529965" y="17021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15240</xdr:rowOff>
    </xdr:from>
    <xdr:to xmlns:xdr="http://schemas.openxmlformats.org/drawingml/2006/spreadsheetDrawing">
      <xdr:col>15</xdr:col>
      <xdr:colOff>101600</xdr:colOff>
      <xdr:row>98</xdr:row>
      <xdr:rowOff>116840</xdr:rowOff>
    </xdr:to>
    <xdr:sp macro="" textlink="">
      <xdr:nvSpPr>
        <xdr:cNvPr id="253" name="楕円 252"/>
        <xdr:cNvSpPr/>
      </xdr:nvSpPr>
      <xdr:spPr>
        <a:xfrm>
          <a:off x="2857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107950</xdr:rowOff>
    </xdr:from>
    <xdr:ext cx="531495" cy="259080"/>
    <xdr:sp macro="" textlink="">
      <xdr:nvSpPr>
        <xdr:cNvPr id="254" name="テキスト ボックス 253"/>
        <xdr:cNvSpPr txBox="1"/>
      </xdr:nvSpPr>
      <xdr:spPr>
        <a:xfrm>
          <a:off x="2640965" y="1691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60325</xdr:rowOff>
    </xdr:from>
    <xdr:to xmlns:xdr="http://schemas.openxmlformats.org/drawingml/2006/spreadsheetDrawing">
      <xdr:col>10</xdr:col>
      <xdr:colOff>165100</xdr:colOff>
      <xdr:row>99</xdr:row>
      <xdr:rowOff>161925</xdr:rowOff>
    </xdr:to>
    <xdr:sp macro="" textlink="">
      <xdr:nvSpPr>
        <xdr:cNvPr id="255" name="楕円 254"/>
        <xdr:cNvSpPr/>
      </xdr:nvSpPr>
      <xdr:spPr>
        <a:xfrm>
          <a:off x="1968500" y="170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153035</xdr:rowOff>
    </xdr:from>
    <xdr:ext cx="531495" cy="259080"/>
    <xdr:sp macro="" textlink="">
      <xdr:nvSpPr>
        <xdr:cNvPr id="256" name="テキスト ボックス 255"/>
        <xdr:cNvSpPr txBox="1"/>
      </xdr:nvSpPr>
      <xdr:spPr>
        <a:xfrm>
          <a:off x="1751965" y="17126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69215</xdr:rowOff>
    </xdr:from>
    <xdr:to xmlns:xdr="http://schemas.openxmlformats.org/drawingml/2006/spreadsheetDrawing">
      <xdr:col>6</xdr:col>
      <xdr:colOff>38100</xdr:colOff>
      <xdr:row>99</xdr:row>
      <xdr:rowOff>170815</xdr:rowOff>
    </xdr:to>
    <xdr:sp macro="" textlink="">
      <xdr:nvSpPr>
        <xdr:cNvPr id="257" name="楕円 256"/>
        <xdr:cNvSpPr/>
      </xdr:nvSpPr>
      <xdr:spPr>
        <a:xfrm>
          <a:off x="1079500" y="170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161925</xdr:rowOff>
    </xdr:from>
    <xdr:ext cx="531495" cy="259080"/>
    <xdr:sp macro="" textlink="">
      <xdr:nvSpPr>
        <xdr:cNvPr id="258" name="テキスト ボックス 257"/>
        <xdr:cNvSpPr txBox="1"/>
      </xdr:nvSpPr>
      <xdr:spPr>
        <a:xfrm>
          <a:off x="862965" y="17135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7" name="テキスト ボックス 266"/>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5745" cy="255905"/>
    <xdr:sp macro="" textlink="">
      <xdr:nvSpPr>
        <xdr:cNvPr id="269" name="テキスト ボックス 268"/>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168910</xdr:rowOff>
    </xdr:from>
    <xdr:ext cx="531495" cy="255905"/>
    <xdr:sp macro="" textlink="">
      <xdr:nvSpPr>
        <xdr:cNvPr id="271" name="テキスト ボックス 270"/>
        <xdr:cNvSpPr txBox="1"/>
      </xdr:nvSpPr>
      <xdr:spPr>
        <a:xfrm>
          <a:off x="6072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2455" cy="255905"/>
    <xdr:sp macro="" textlink="">
      <xdr:nvSpPr>
        <xdr:cNvPr id="273" name="テキスト ボックス 272"/>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2455" cy="255905"/>
    <xdr:sp macro="" textlink="">
      <xdr:nvSpPr>
        <xdr:cNvPr id="275" name="テキスト ボックス 274"/>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2455" cy="255905"/>
    <xdr:sp macro="" textlink="">
      <xdr:nvSpPr>
        <xdr:cNvPr id="277" name="テキスト ボックス 276"/>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79" name="テキスト ボックス 278"/>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161290</xdr:rowOff>
    </xdr:from>
    <xdr:to xmlns:xdr="http://schemas.openxmlformats.org/drawingml/2006/spreadsheetDrawing">
      <xdr:col>54</xdr:col>
      <xdr:colOff>189865</xdr:colOff>
      <xdr:row>39</xdr:row>
      <xdr:rowOff>78105</xdr:rowOff>
    </xdr:to>
    <xdr:cxnSp macro="">
      <xdr:nvCxnSpPr>
        <xdr:cNvPr id="281" name="直線コネクタ 280"/>
        <xdr:cNvCxnSpPr/>
      </xdr:nvCxnSpPr>
      <xdr:spPr>
        <a:xfrm flipV="1">
          <a:off x="10475595" y="5647690"/>
          <a:ext cx="127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81915</xdr:rowOff>
    </xdr:from>
    <xdr:ext cx="534670" cy="259080"/>
    <xdr:sp macro="" textlink="">
      <xdr:nvSpPr>
        <xdr:cNvPr id="282" name="補助費等最小値テキスト"/>
        <xdr:cNvSpPr txBox="1"/>
      </xdr:nvSpPr>
      <xdr:spPr>
        <a:xfrm>
          <a:off x="10528300" y="6768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78105</xdr:rowOff>
    </xdr:from>
    <xdr:to xmlns:xdr="http://schemas.openxmlformats.org/drawingml/2006/spreadsheetDrawing">
      <xdr:col>55</xdr:col>
      <xdr:colOff>88900</xdr:colOff>
      <xdr:row>39</xdr:row>
      <xdr:rowOff>78105</xdr:rowOff>
    </xdr:to>
    <xdr:cxnSp macro="">
      <xdr:nvCxnSpPr>
        <xdr:cNvPr id="283" name="直線コネクタ 282"/>
        <xdr:cNvCxnSpPr/>
      </xdr:nvCxnSpPr>
      <xdr:spPr>
        <a:xfrm>
          <a:off x="10388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107950</xdr:rowOff>
    </xdr:from>
    <xdr:ext cx="598805" cy="259080"/>
    <xdr:sp macro="" textlink="">
      <xdr:nvSpPr>
        <xdr:cNvPr id="284" name="補助費等最大値テキスト"/>
        <xdr:cNvSpPr txBox="1"/>
      </xdr:nvSpPr>
      <xdr:spPr>
        <a:xfrm>
          <a:off x="10528300" y="542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161290</xdr:rowOff>
    </xdr:from>
    <xdr:to xmlns:xdr="http://schemas.openxmlformats.org/drawingml/2006/spreadsheetDrawing">
      <xdr:col>55</xdr:col>
      <xdr:colOff>88900</xdr:colOff>
      <xdr:row>32</xdr:row>
      <xdr:rowOff>161290</xdr:rowOff>
    </xdr:to>
    <xdr:cxnSp macro="">
      <xdr:nvCxnSpPr>
        <xdr:cNvPr id="285" name="直線コネクタ 284"/>
        <xdr:cNvCxnSpPr/>
      </xdr:nvCxnSpPr>
      <xdr:spPr>
        <a:xfrm>
          <a:off x="10388600" y="564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133985</xdr:rowOff>
    </xdr:from>
    <xdr:to xmlns:xdr="http://schemas.openxmlformats.org/drawingml/2006/spreadsheetDrawing">
      <xdr:col>55</xdr:col>
      <xdr:colOff>0</xdr:colOff>
      <xdr:row>38</xdr:row>
      <xdr:rowOff>137795</xdr:rowOff>
    </xdr:to>
    <xdr:cxnSp macro="">
      <xdr:nvCxnSpPr>
        <xdr:cNvPr id="286" name="直線コネクタ 285"/>
        <xdr:cNvCxnSpPr/>
      </xdr:nvCxnSpPr>
      <xdr:spPr>
        <a:xfrm flipV="1">
          <a:off x="9639300" y="66490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534670" cy="255905"/>
    <xdr:sp macro="" textlink="">
      <xdr:nvSpPr>
        <xdr:cNvPr id="287" name="補助費等平均値テキスト"/>
        <xdr:cNvSpPr txBox="1"/>
      </xdr:nvSpPr>
      <xdr:spPr>
        <a:xfrm>
          <a:off x="10528300" y="61347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111125</xdr:rowOff>
    </xdr:from>
    <xdr:to xmlns:xdr="http://schemas.openxmlformats.org/drawingml/2006/spreadsheetDrawing">
      <xdr:col>55</xdr:col>
      <xdr:colOff>50800</xdr:colOff>
      <xdr:row>37</xdr:row>
      <xdr:rowOff>41275</xdr:rowOff>
    </xdr:to>
    <xdr:sp macro="" textlink="">
      <xdr:nvSpPr>
        <xdr:cNvPr id="288" name="フローチャート: 判断 287"/>
        <xdr:cNvSpPr/>
      </xdr:nvSpPr>
      <xdr:spPr>
        <a:xfrm>
          <a:off x="104267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137795</xdr:rowOff>
    </xdr:from>
    <xdr:to xmlns:xdr="http://schemas.openxmlformats.org/drawingml/2006/spreadsheetDrawing">
      <xdr:col>50</xdr:col>
      <xdr:colOff>114300</xdr:colOff>
      <xdr:row>39</xdr:row>
      <xdr:rowOff>12700</xdr:rowOff>
    </xdr:to>
    <xdr:cxnSp macro="">
      <xdr:nvCxnSpPr>
        <xdr:cNvPr id="289" name="直線コネクタ 288"/>
        <xdr:cNvCxnSpPr/>
      </xdr:nvCxnSpPr>
      <xdr:spPr>
        <a:xfrm flipV="1">
          <a:off x="8750300" y="66528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99060</xdr:rowOff>
    </xdr:from>
    <xdr:to xmlns:xdr="http://schemas.openxmlformats.org/drawingml/2006/spreadsheetDrawing">
      <xdr:col>50</xdr:col>
      <xdr:colOff>165100</xdr:colOff>
      <xdr:row>37</xdr:row>
      <xdr:rowOff>29210</xdr:rowOff>
    </xdr:to>
    <xdr:sp macro="" textlink="">
      <xdr:nvSpPr>
        <xdr:cNvPr id="290" name="フローチャート: 判断 289"/>
        <xdr:cNvSpPr/>
      </xdr:nvSpPr>
      <xdr:spPr>
        <a:xfrm>
          <a:off x="9588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46355</xdr:rowOff>
    </xdr:from>
    <xdr:ext cx="531495" cy="259080"/>
    <xdr:sp macro="" textlink="">
      <xdr:nvSpPr>
        <xdr:cNvPr id="291" name="テキスト ボックス 290"/>
        <xdr:cNvSpPr txBox="1"/>
      </xdr:nvSpPr>
      <xdr:spPr>
        <a:xfrm>
          <a:off x="9371965" y="6047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15240</xdr:rowOff>
    </xdr:from>
    <xdr:to xmlns:xdr="http://schemas.openxmlformats.org/drawingml/2006/spreadsheetDrawing">
      <xdr:col>45</xdr:col>
      <xdr:colOff>177800</xdr:colOff>
      <xdr:row>39</xdr:row>
      <xdr:rowOff>12700</xdr:rowOff>
    </xdr:to>
    <xdr:cxnSp macro="">
      <xdr:nvCxnSpPr>
        <xdr:cNvPr id="292" name="直線コネクタ 291"/>
        <xdr:cNvCxnSpPr/>
      </xdr:nvCxnSpPr>
      <xdr:spPr>
        <a:xfrm>
          <a:off x="7861300" y="5673090"/>
          <a:ext cx="889000" cy="1026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149860</xdr:rowOff>
    </xdr:from>
    <xdr:to xmlns:xdr="http://schemas.openxmlformats.org/drawingml/2006/spreadsheetDrawing">
      <xdr:col>46</xdr:col>
      <xdr:colOff>38100</xdr:colOff>
      <xdr:row>37</xdr:row>
      <xdr:rowOff>80010</xdr:rowOff>
    </xdr:to>
    <xdr:sp macro="" textlink="">
      <xdr:nvSpPr>
        <xdr:cNvPr id="293" name="フローチャート: 判断 292"/>
        <xdr:cNvSpPr/>
      </xdr:nvSpPr>
      <xdr:spPr>
        <a:xfrm>
          <a:off x="8699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96520</xdr:rowOff>
    </xdr:from>
    <xdr:ext cx="531495" cy="259080"/>
    <xdr:sp macro="" textlink="">
      <xdr:nvSpPr>
        <xdr:cNvPr id="294" name="テキスト ボックス 293"/>
        <xdr:cNvSpPr txBox="1"/>
      </xdr:nvSpPr>
      <xdr:spPr>
        <a:xfrm>
          <a:off x="8482965" y="6097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15240</xdr:rowOff>
    </xdr:from>
    <xdr:to xmlns:xdr="http://schemas.openxmlformats.org/drawingml/2006/spreadsheetDrawing">
      <xdr:col>41</xdr:col>
      <xdr:colOff>50800</xdr:colOff>
      <xdr:row>39</xdr:row>
      <xdr:rowOff>67945</xdr:rowOff>
    </xdr:to>
    <xdr:cxnSp macro="">
      <xdr:nvCxnSpPr>
        <xdr:cNvPr id="295" name="直線コネクタ 294"/>
        <xdr:cNvCxnSpPr/>
      </xdr:nvCxnSpPr>
      <xdr:spPr>
        <a:xfrm flipV="1">
          <a:off x="6972300" y="5673090"/>
          <a:ext cx="889000" cy="1081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159385</xdr:rowOff>
    </xdr:from>
    <xdr:to xmlns:xdr="http://schemas.openxmlformats.org/drawingml/2006/spreadsheetDrawing">
      <xdr:col>41</xdr:col>
      <xdr:colOff>101600</xdr:colOff>
      <xdr:row>31</xdr:row>
      <xdr:rowOff>89535</xdr:rowOff>
    </xdr:to>
    <xdr:sp macro="" textlink="">
      <xdr:nvSpPr>
        <xdr:cNvPr id="296" name="フローチャート: 判断 295"/>
        <xdr:cNvSpPr/>
      </xdr:nvSpPr>
      <xdr:spPr>
        <a:xfrm>
          <a:off x="7810500" y="53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106680</xdr:rowOff>
    </xdr:from>
    <xdr:ext cx="595630" cy="259080"/>
    <xdr:sp macro="" textlink="">
      <xdr:nvSpPr>
        <xdr:cNvPr id="297" name="テキスト ボックス 296"/>
        <xdr:cNvSpPr txBox="1"/>
      </xdr:nvSpPr>
      <xdr:spPr>
        <a:xfrm>
          <a:off x="7561580" y="5078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100965</xdr:rowOff>
    </xdr:from>
    <xdr:to xmlns:xdr="http://schemas.openxmlformats.org/drawingml/2006/spreadsheetDrawing">
      <xdr:col>36</xdr:col>
      <xdr:colOff>165100</xdr:colOff>
      <xdr:row>38</xdr:row>
      <xdr:rowOff>31115</xdr:rowOff>
    </xdr:to>
    <xdr:sp macro="" textlink="">
      <xdr:nvSpPr>
        <xdr:cNvPr id="298" name="フローチャート: 判断 297"/>
        <xdr:cNvSpPr/>
      </xdr:nvSpPr>
      <xdr:spPr>
        <a:xfrm>
          <a:off x="6921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47625</xdr:rowOff>
    </xdr:from>
    <xdr:ext cx="531495" cy="259080"/>
    <xdr:sp macro="" textlink="">
      <xdr:nvSpPr>
        <xdr:cNvPr id="299" name="テキスト ボックス 298"/>
        <xdr:cNvSpPr txBox="1"/>
      </xdr:nvSpPr>
      <xdr:spPr>
        <a:xfrm>
          <a:off x="6704965" y="621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83185</xdr:rowOff>
    </xdr:from>
    <xdr:to xmlns:xdr="http://schemas.openxmlformats.org/drawingml/2006/spreadsheetDrawing">
      <xdr:col>55</xdr:col>
      <xdr:colOff>50800</xdr:colOff>
      <xdr:row>39</xdr:row>
      <xdr:rowOff>13335</xdr:rowOff>
    </xdr:to>
    <xdr:sp macro="" textlink="">
      <xdr:nvSpPr>
        <xdr:cNvPr id="305" name="楕円 304"/>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169545</xdr:rowOff>
    </xdr:from>
    <xdr:ext cx="534670" cy="255905"/>
    <xdr:sp macro="" textlink="">
      <xdr:nvSpPr>
        <xdr:cNvPr id="306" name="補助費等該当値テキスト"/>
        <xdr:cNvSpPr txBox="1"/>
      </xdr:nvSpPr>
      <xdr:spPr>
        <a:xfrm>
          <a:off x="10528300" y="65131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17780</xdr:rowOff>
    </xdr:to>
    <xdr:sp macro="" textlink="">
      <xdr:nvSpPr>
        <xdr:cNvPr id="307" name="楕円 306"/>
        <xdr:cNvSpPr/>
      </xdr:nvSpPr>
      <xdr:spPr>
        <a:xfrm>
          <a:off x="9588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8255</xdr:rowOff>
    </xdr:from>
    <xdr:ext cx="531495" cy="255905"/>
    <xdr:sp macro="" textlink="">
      <xdr:nvSpPr>
        <xdr:cNvPr id="308" name="テキスト ボックス 307"/>
        <xdr:cNvSpPr txBox="1"/>
      </xdr:nvSpPr>
      <xdr:spPr>
        <a:xfrm>
          <a:off x="9371965" y="66948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133350</xdr:rowOff>
    </xdr:from>
    <xdr:to xmlns:xdr="http://schemas.openxmlformats.org/drawingml/2006/spreadsheetDrawing">
      <xdr:col>46</xdr:col>
      <xdr:colOff>38100</xdr:colOff>
      <xdr:row>39</xdr:row>
      <xdr:rowOff>63500</xdr:rowOff>
    </xdr:to>
    <xdr:sp macro="" textlink="">
      <xdr:nvSpPr>
        <xdr:cNvPr id="309" name="楕円 308"/>
        <xdr:cNvSpPr/>
      </xdr:nvSpPr>
      <xdr:spPr>
        <a:xfrm>
          <a:off x="8699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54610</xdr:rowOff>
    </xdr:from>
    <xdr:ext cx="531495" cy="255905"/>
    <xdr:sp macro="" textlink="">
      <xdr:nvSpPr>
        <xdr:cNvPr id="310" name="テキスト ボックス 309"/>
        <xdr:cNvSpPr txBox="1"/>
      </xdr:nvSpPr>
      <xdr:spPr>
        <a:xfrm>
          <a:off x="8482965" y="6741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135890</xdr:rowOff>
    </xdr:from>
    <xdr:to xmlns:xdr="http://schemas.openxmlformats.org/drawingml/2006/spreadsheetDrawing">
      <xdr:col>41</xdr:col>
      <xdr:colOff>101600</xdr:colOff>
      <xdr:row>33</xdr:row>
      <xdr:rowOff>66040</xdr:rowOff>
    </xdr:to>
    <xdr:sp macro="" textlink="">
      <xdr:nvSpPr>
        <xdr:cNvPr id="311" name="楕円 310"/>
        <xdr:cNvSpPr/>
      </xdr:nvSpPr>
      <xdr:spPr>
        <a:xfrm>
          <a:off x="7810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57150</xdr:rowOff>
    </xdr:from>
    <xdr:ext cx="595630" cy="259080"/>
    <xdr:sp macro="" textlink="">
      <xdr:nvSpPr>
        <xdr:cNvPr id="312" name="テキスト ボックス 311"/>
        <xdr:cNvSpPr txBox="1"/>
      </xdr:nvSpPr>
      <xdr:spPr>
        <a:xfrm>
          <a:off x="7561580" y="57150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17780</xdr:rowOff>
    </xdr:from>
    <xdr:to xmlns:xdr="http://schemas.openxmlformats.org/drawingml/2006/spreadsheetDrawing">
      <xdr:col>36</xdr:col>
      <xdr:colOff>165100</xdr:colOff>
      <xdr:row>39</xdr:row>
      <xdr:rowOff>118745</xdr:rowOff>
    </xdr:to>
    <xdr:sp macro="" textlink="">
      <xdr:nvSpPr>
        <xdr:cNvPr id="313" name="楕円 312"/>
        <xdr:cNvSpPr/>
      </xdr:nvSpPr>
      <xdr:spPr>
        <a:xfrm>
          <a:off x="6921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109855</xdr:rowOff>
    </xdr:from>
    <xdr:ext cx="531495" cy="255905"/>
    <xdr:sp macro="" textlink="">
      <xdr:nvSpPr>
        <xdr:cNvPr id="314" name="テキスト ボックス 313"/>
        <xdr:cNvSpPr txBox="1"/>
      </xdr:nvSpPr>
      <xdr:spPr>
        <a:xfrm>
          <a:off x="6704965" y="6796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3" name="テキスト ボックス 322"/>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745" cy="259080"/>
    <xdr:sp macro="" textlink="">
      <xdr:nvSpPr>
        <xdr:cNvPr id="326" name="テキスト ボックス 325"/>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5905"/>
    <xdr:sp macro="" textlink="">
      <xdr:nvSpPr>
        <xdr:cNvPr id="328" name="テキスト ボックス 327"/>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2455" cy="259080"/>
    <xdr:sp macro="" textlink="">
      <xdr:nvSpPr>
        <xdr:cNvPr id="330" name="テキスト ボックス 329"/>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2455" cy="255905"/>
    <xdr:sp macro="" textlink="">
      <xdr:nvSpPr>
        <xdr:cNvPr id="332" name="テキスト ボックス 331"/>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2455" cy="258445"/>
    <xdr:sp macro="" textlink="">
      <xdr:nvSpPr>
        <xdr:cNvPr id="334" name="テキスト ボックス 333"/>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2455" cy="259080"/>
    <xdr:sp macro="" textlink="">
      <xdr:nvSpPr>
        <xdr:cNvPr id="336" name="テキスト ボックス 335"/>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8" name="テキスト ボックス 337"/>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0" name="直線コネクタ 339"/>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1"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2" name="直線コネクタ 341"/>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3"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4" name="直線コネクタ 343"/>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114935</xdr:rowOff>
    </xdr:from>
    <xdr:to xmlns:xdr="http://schemas.openxmlformats.org/drawingml/2006/spreadsheetDrawing">
      <xdr:col>55</xdr:col>
      <xdr:colOff>0</xdr:colOff>
      <xdr:row>57</xdr:row>
      <xdr:rowOff>2540</xdr:rowOff>
    </xdr:to>
    <xdr:cxnSp macro="">
      <xdr:nvCxnSpPr>
        <xdr:cNvPr id="345" name="直線コネクタ 344"/>
        <xdr:cNvCxnSpPr/>
      </xdr:nvCxnSpPr>
      <xdr:spPr>
        <a:xfrm flipV="1">
          <a:off x="9639300" y="97161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534670" cy="255905"/>
    <xdr:sp macro="" textlink="">
      <xdr:nvSpPr>
        <xdr:cNvPr id="346" name="普通建設事業費平均値テキスト"/>
        <xdr:cNvSpPr txBox="1"/>
      </xdr:nvSpPr>
      <xdr:spPr>
        <a:xfrm>
          <a:off x="10528300" y="96653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47" name="フローチャート: 判断 346"/>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2540</xdr:rowOff>
    </xdr:from>
    <xdr:to xmlns:xdr="http://schemas.openxmlformats.org/drawingml/2006/spreadsheetDrawing">
      <xdr:col>50</xdr:col>
      <xdr:colOff>114300</xdr:colOff>
      <xdr:row>57</xdr:row>
      <xdr:rowOff>50800</xdr:rowOff>
    </xdr:to>
    <xdr:cxnSp macro="">
      <xdr:nvCxnSpPr>
        <xdr:cNvPr id="348" name="直線コネクタ 347"/>
        <xdr:cNvCxnSpPr/>
      </xdr:nvCxnSpPr>
      <xdr:spPr>
        <a:xfrm flipV="1">
          <a:off x="8750300" y="97751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49" name="フローチャート: 判断 348"/>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31495" cy="259080"/>
    <xdr:sp macro="" textlink="">
      <xdr:nvSpPr>
        <xdr:cNvPr id="350" name="テキスト ボックス 349"/>
        <xdr:cNvSpPr txBox="1"/>
      </xdr:nvSpPr>
      <xdr:spPr>
        <a:xfrm>
          <a:off x="9371965" y="9491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15240</xdr:rowOff>
    </xdr:from>
    <xdr:to xmlns:xdr="http://schemas.openxmlformats.org/drawingml/2006/spreadsheetDrawing">
      <xdr:col>45</xdr:col>
      <xdr:colOff>177800</xdr:colOff>
      <xdr:row>57</xdr:row>
      <xdr:rowOff>50800</xdr:rowOff>
    </xdr:to>
    <xdr:cxnSp macro="">
      <xdr:nvCxnSpPr>
        <xdr:cNvPr id="351" name="直線コネクタ 350"/>
        <xdr:cNvCxnSpPr/>
      </xdr:nvCxnSpPr>
      <xdr:spPr>
        <a:xfrm>
          <a:off x="7861300" y="97878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2" name="フローチャート: 判断 351"/>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31495" cy="255905"/>
    <xdr:sp macro="" textlink="">
      <xdr:nvSpPr>
        <xdr:cNvPr id="353" name="テキスト ボックス 352"/>
        <xdr:cNvSpPr txBox="1"/>
      </xdr:nvSpPr>
      <xdr:spPr>
        <a:xfrm>
          <a:off x="848296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15240</xdr:rowOff>
    </xdr:from>
    <xdr:to xmlns:xdr="http://schemas.openxmlformats.org/drawingml/2006/spreadsheetDrawing">
      <xdr:col>41</xdr:col>
      <xdr:colOff>50800</xdr:colOff>
      <xdr:row>57</xdr:row>
      <xdr:rowOff>119380</xdr:rowOff>
    </xdr:to>
    <xdr:cxnSp macro="">
      <xdr:nvCxnSpPr>
        <xdr:cNvPr id="354" name="直線コネクタ 353"/>
        <xdr:cNvCxnSpPr/>
      </xdr:nvCxnSpPr>
      <xdr:spPr>
        <a:xfrm flipV="1">
          <a:off x="6972300" y="97878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7620</xdr:rowOff>
    </xdr:from>
    <xdr:to xmlns:xdr="http://schemas.openxmlformats.org/drawingml/2006/spreadsheetDrawing">
      <xdr:col>41</xdr:col>
      <xdr:colOff>101600</xdr:colOff>
      <xdr:row>56</xdr:row>
      <xdr:rowOff>109220</xdr:rowOff>
    </xdr:to>
    <xdr:sp macro="" textlink="">
      <xdr:nvSpPr>
        <xdr:cNvPr id="355" name="フローチャート: 判断 354"/>
        <xdr:cNvSpPr/>
      </xdr:nvSpPr>
      <xdr:spPr>
        <a:xfrm>
          <a:off x="78105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125730</xdr:rowOff>
    </xdr:from>
    <xdr:ext cx="531495" cy="259080"/>
    <xdr:sp macro="" textlink="">
      <xdr:nvSpPr>
        <xdr:cNvPr id="356" name="テキスト ボックス 355"/>
        <xdr:cNvSpPr txBox="1"/>
      </xdr:nvSpPr>
      <xdr:spPr>
        <a:xfrm>
          <a:off x="7593965" y="9384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44450</xdr:rowOff>
    </xdr:from>
    <xdr:to xmlns:xdr="http://schemas.openxmlformats.org/drawingml/2006/spreadsheetDrawing">
      <xdr:col>36</xdr:col>
      <xdr:colOff>165100</xdr:colOff>
      <xdr:row>56</xdr:row>
      <xdr:rowOff>146050</xdr:rowOff>
    </xdr:to>
    <xdr:sp macro="" textlink="">
      <xdr:nvSpPr>
        <xdr:cNvPr id="357" name="フローチャート: 判断 356"/>
        <xdr:cNvSpPr/>
      </xdr:nvSpPr>
      <xdr:spPr>
        <a:xfrm>
          <a:off x="69215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162560</xdr:rowOff>
    </xdr:from>
    <xdr:ext cx="531495" cy="259080"/>
    <xdr:sp macro="" textlink="">
      <xdr:nvSpPr>
        <xdr:cNvPr id="358" name="テキスト ボックス 357"/>
        <xdr:cNvSpPr txBox="1"/>
      </xdr:nvSpPr>
      <xdr:spPr>
        <a:xfrm>
          <a:off x="6704965" y="9420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64135</xdr:rowOff>
    </xdr:from>
    <xdr:to xmlns:xdr="http://schemas.openxmlformats.org/drawingml/2006/spreadsheetDrawing">
      <xdr:col>55</xdr:col>
      <xdr:colOff>50800</xdr:colOff>
      <xdr:row>56</xdr:row>
      <xdr:rowOff>166370</xdr:rowOff>
    </xdr:to>
    <xdr:sp macro="" textlink="">
      <xdr:nvSpPr>
        <xdr:cNvPr id="364" name="楕円 363"/>
        <xdr:cNvSpPr/>
      </xdr:nvSpPr>
      <xdr:spPr>
        <a:xfrm>
          <a:off x="104267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86995</xdr:rowOff>
    </xdr:from>
    <xdr:ext cx="534670" cy="255905"/>
    <xdr:sp macro="" textlink="">
      <xdr:nvSpPr>
        <xdr:cNvPr id="365" name="普通建設事業費該当値テキスト"/>
        <xdr:cNvSpPr txBox="1"/>
      </xdr:nvSpPr>
      <xdr:spPr>
        <a:xfrm>
          <a:off x="10528300" y="9516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123190</xdr:rowOff>
    </xdr:from>
    <xdr:to xmlns:xdr="http://schemas.openxmlformats.org/drawingml/2006/spreadsheetDrawing">
      <xdr:col>50</xdr:col>
      <xdr:colOff>165100</xdr:colOff>
      <xdr:row>57</xdr:row>
      <xdr:rowOff>53340</xdr:rowOff>
    </xdr:to>
    <xdr:sp macro="" textlink="">
      <xdr:nvSpPr>
        <xdr:cNvPr id="366" name="楕円 365"/>
        <xdr:cNvSpPr/>
      </xdr:nvSpPr>
      <xdr:spPr>
        <a:xfrm>
          <a:off x="958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44450</xdr:rowOff>
    </xdr:from>
    <xdr:ext cx="531495" cy="259080"/>
    <xdr:sp macro="" textlink="">
      <xdr:nvSpPr>
        <xdr:cNvPr id="367" name="テキスト ボックス 366"/>
        <xdr:cNvSpPr txBox="1"/>
      </xdr:nvSpPr>
      <xdr:spPr>
        <a:xfrm>
          <a:off x="9371965" y="9817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171450</xdr:rowOff>
    </xdr:from>
    <xdr:to xmlns:xdr="http://schemas.openxmlformats.org/drawingml/2006/spreadsheetDrawing">
      <xdr:col>46</xdr:col>
      <xdr:colOff>38100</xdr:colOff>
      <xdr:row>57</xdr:row>
      <xdr:rowOff>101600</xdr:rowOff>
    </xdr:to>
    <xdr:sp macro="" textlink="">
      <xdr:nvSpPr>
        <xdr:cNvPr id="368" name="楕円 367"/>
        <xdr:cNvSpPr/>
      </xdr:nvSpPr>
      <xdr:spPr>
        <a:xfrm>
          <a:off x="8699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92710</xdr:rowOff>
    </xdr:from>
    <xdr:ext cx="531495" cy="259080"/>
    <xdr:sp macro="" textlink="">
      <xdr:nvSpPr>
        <xdr:cNvPr id="369" name="テキスト ボックス 368"/>
        <xdr:cNvSpPr txBox="1"/>
      </xdr:nvSpPr>
      <xdr:spPr>
        <a:xfrm>
          <a:off x="8482965" y="9865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135890</xdr:rowOff>
    </xdr:from>
    <xdr:to xmlns:xdr="http://schemas.openxmlformats.org/drawingml/2006/spreadsheetDrawing">
      <xdr:col>41</xdr:col>
      <xdr:colOff>101600</xdr:colOff>
      <xdr:row>57</xdr:row>
      <xdr:rowOff>66040</xdr:rowOff>
    </xdr:to>
    <xdr:sp macro="" textlink="">
      <xdr:nvSpPr>
        <xdr:cNvPr id="370" name="楕円 369"/>
        <xdr:cNvSpPr/>
      </xdr:nvSpPr>
      <xdr:spPr>
        <a:xfrm>
          <a:off x="781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57150</xdr:rowOff>
    </xdr:from>
    <xdr:ext cx="531495" cy="259080"/>
    <xdr:sp macro="" textlink="">
      <xdr:nvSpPr>
        <xdr:cNvPr id="371" name="テキスト ボックス 370"/>
        <xdr:cNvSpPr txBox="1"/>
      </xdr:nvSpPr>
      <xdr:spPr>
        <a:xfrm>
          <a:off x="7593965" y="9829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68580</xdr:rowOff>
    </xdr:from>
    <xdr:to xmlns:xdr="http://schemas.openxmlformats.org/drawingml/2006/spreadsheetDrawing">
      <xdr:col>36</xdr:col>
      <xdr:colOff>165100</xdr:colOff>
      <xdr:row>57</xdr:row>
      <xdr:rowOff>170180</xdr:rowOff>
    </xdr:to>
    <xdr:sp macro="" textlink="">
      <xdr:nvSpPr>
        <xdr:cNvPr id="372" name="楕円 371"/>
        <xdr:cNvSpPr/>
      </xdr:nvSpPr>
      <xdr:spPr>
        <a:xfrm>
          <a:off x="6921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161290</xdr:rowOff>
    </xdr:from>
    <xdr:ext cx="531495" cy="259080"/>
    <xdr:sp macro="" textlink="">
      <xdr:nvSpPr>
        <xdr:cNvPr id="373" name="テキスト ボックス 372"/>
        <xdr:cNvSpPr txBox="1"/>
      </xdr:nvSpPr>
      <xdr:spPr>
        <a:xfrm>
          <a:off x="6704965" y="9933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2" name="テキスト ボックス 381"/>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5" name="テキスト ボックス 384"/>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87" name="テキスト ボックス 386"/>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1" name="テキスト ボックス 390"/>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2455" cy="258445"/>
    <xdr:sp macro="" textlink="">
      <xdr:nvSpPr>
        <xdr:cNvPr id="393" name="テキスト ボックス 392"/>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395" name="テキスト ボックス 394"/>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7" name="テキスト ボックス 396"/>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399" name="直線コネクタ 398"/>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5905"/>
    <xdr:sp macro="" textlink="">
      <xdr:nvSpPr>
        <xdr:cNvPr id="402" name="普通建設事業費 （ うち新規整備　）最大値テキスト"/>
        <xdr:cNvSpPr txBox="1"/>
      </xdr:nvSpPr>
      <xdr:spPr>
        <a:xfrm>
          <a:off x="10528300" y="11916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3" name="直線コネクタ 402"/>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149225</xdr:rowOff>
    </xdr:from>
    <xdr:to xmlns:xdr="http://schemas.openxmlformats.org/drawingml/2006/spreadsheetDrawing">
      <xdr:col>55</xdr:col>
      <xdr:colOff>0</xdr:colOff>
      <xdr:row>77</xdr:row>
      <xdr:rowOff>165100</xdr:rowOff>
    </xdr:to>
    <xdr:cxnSp macro="">
      <xdr:nvCxnSpPr>
        <xdr:cNvPr id="404" name="直線コネクタ 403"/>
        <xdr:cNvCxnSpPr/>
      </xdr:nvCxnSpPr>
      <xdr:spPr>
        <a:xfrm flipV="1">
          <a:off x="9639300" y="133508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5905"/>
    <xdr:sp macro="" textlink="">
      <xdr:nvSpPr>
        <xdr:cNvPr id="405" name="普通建設事業費 （ うち新規整備　）平均値テキスト"/>
        <xdr:cNvSpPr txBox="1"/>
      </xdr:nvSpPr>
      <xdr:spPr>
        <a:xfrm>
          <a:off x="10528300" y="133680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06" name="フローチャート: 判断 405"/>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165100</xdr:rowOff>
    </xdr:from>
    <xdr:to xmlns:xdr="http://schemas.openxmlformats.org/drawingml/2006/spreadsheetDrawing">
      <xdr:col>50</xdr:col>
      <xdr:colOff>114300</xdr:colOff>
      <xdr:row>78</xdr:row>
      <xdr:rowOff>147955</xdr:rowOff>
    </xdr:to>
    <xdr:cxnSp macro="">
      <xdr:nvCxnSpPr>
        <xdr:cNvPr id="407" name="直線コネクタ 406"/>
        <xdr:cNvCxnSpPr/>
      </xdr:nvCxnSpPr>
      <xdr:spPr>
        <a:xfrm flipV="1">
          <a:off x="8750300" y="1336675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08" name="フローチャート: 判断 407"/>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121285</xdr:rowOff>
    </xdr:from>
    <xdr:ext cx="531495" cy="255905"/>
    <xdr:sp macro="" textlink="">
      <xdr:nvSpPr>
        <xdr:cNvPr id="409" name="テキスト ボックス 408"/>
        <xdr:cNvSpPr txBox="1"/>
      </xdr:nvSpPr>
      <xdr:spPr>
        <a:xfrm>
          <a:off x="9371965" y="13494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147955</xdr:rowOff>
    </xdr:from>
    <xdr:to xmlns:xdr="http://schemas.openxmlformats.org/drawingml/2006/spreadsheetDrawing">
      <xdr:col>45</xdr:col>
      <xdr:colOff>177800</xdr:colOff>
      <xdr:row>79</xdr:row>
      <xdr:rowOff>99060</xdr:rowOff>
    </xdr:to>
    <xdr:cxnSp macro="">
      <xdr:nvCxnSpPr>
        <xdr:cNvPr id="410" name="直線コネクタ 409"/>
        <xdr:cNvCxnSpPr/>
      </xdr:nvCxnSpPr>
      <xdr:spPr>
        <a:xfrm flipV="1">
          <a:off x="7861300" y="1352105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1" name="フローチャート: 判断 410"/>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1495" cy="259080"/>
    <xdr:sp macro="" textlink="">
      <xdr:nvSpPr>
        <xdr:cNvPr id="412" name="テキスト ボックス 411"/>
        <xdr:cNvSpPr txBox="1"/>
      </xdr:nvSpPr>
      <xdr:spPr>
        <a:xfrm>
          <a:off x="8482965" y="13156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99060</xdr:rowOff>
    </xdr:from>
    <xdr:to xmlns:xdr="http://schemas.openxmlformats.org/drawingml/2006/spreadsheetDrawing">
      <xdr:col>41</xdr:col>
      <xdr:colOff>50800</xdr:colOff>
      <xdr:row>79</xdr:row>
      <xdr:rowOff>99060</xdr:rowOff>
    </xdr:to>
    <xdr:cxnSp macro="">
      <xdr:nvCxnSpPr>
        <xdr:cNvPr id="413" name="直線コネクタ 412"/>
        <xdr:cNvCxnSpPr/>
      </xdr:nvCxnSpPr>
      <xdr:spPr>
        <a:xfrm>
          <a:off x="697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19050</xdr:rowOff>
    </xdr:from>
    <xdr:to xmlns:xdr="http://schemas.openxmlformats.org/drawingml/2006/spreadsheetDrawing">
      <xdr:col>41</xdr:col>
      <xdr:colOff>101600</xdr:colOff>
      <xdr:row>78</xdr:row>
      <xdr:rowOff>120650</xdr:rowOff>
    </xdr:to>
    <xdr:sp macro="" textlink="">
      <xdr:nvSpPr>
        <xdr:cNvPr id="414" name="フローチャート: 判断 413"/>
        <xdr:cNvSpPr/>
      </xdr:nvSpPr>
      <xdr:spPr>
        <a:xfrm>
          <a:off x="7810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137160</xdr:rowOff>
    </xdr:from>
    <xdr:ext cx="531495" cy="259080"/>
    <xdr:sp macro="" textlink="">
      <xdr:nvSpPr>
        <xdr:cNvPr id="415" name="テキスト ボックス 414"/>
        <xdr:cNvSpPr txBox="1"/>
      </xdr:nvSpPr>
      <xdr:spPr>
        <a:xfrm>
          <a:off x="7593965" y="13167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xdr:rowOff>
    </xdr:from>
    <xdr:to xmlns:xdr="http://schemas.openxmlformats.org/drawingml/2006/spreadsheetDrawing">
      <xdr:col>36</xdr:col>
      <xdr:colOff>165100</xdr:colOff>
      <xdr:row>78</xdr:row>
      <xdr:rowOff>106680</xdr:rowOff>
    </xdr:to>
    <xdr:sp macro="" textlink="">
      <xdr:nvSpPr>
        <xdr:cNvPr id="416" name="フローチャート: 判断 415"/>
        <xdr:cNvSpPr/>
      </xdr:nvSpPr>
      <xdr:spPr>
        <a:xfrm>
          <a:off x="6921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123190</xdr:rowOff>
    </xdr:from>
    <xdr:ext cx="531495" cy="255905"/>
    <xdr:sp macro="" textlink="">
      <xdr:nvSpPr>
        <xdr:cNvPr id="417" name="テキスト ボックス 416"/>
        <xdr:cNvSpPr txBox="1"/>
      </xdr:nvSpPr>
      <xdr:spPr>
        <a:xfrm>
          <a:off x="6704965" y="13153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98425</xdr:rowOff>
    </xdr:from>
    <xdr:to xmlns:xdr="http://schemas.openxmlformats.org/drawingml/2006/spreadsheetDrawing">
      <xdr:col>55</xdr:col>
      <xdr:colOff>50800</xdr:colOff>
      <xdr:row>78</xdr:row>
      <xdr:rowOff>29210</xdr:rowOff>
    </xdr:to>
    <xdr:sp macro="" textlink="">
      <xdr:nvSpPr>
        <xdr:cNvPr id="423" name="楕円 422"/>
        <xdr:cNvSpPr/>
      </xdr:nvSpPr>
      <xdr:spPr>
        <a:xfrm>
          <a:off x="10426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121285</xdr:rowOff>
    </xdr:from>
    <xdr:ext cx="534670" cy="255905"/>
    <xdr:sp macro="" textlink="">
      <xdr:nvSpPr>
        <xdr:cNvPr id="424" name="普通建設事業費 （ うち新規整備　）該当値テキスト"/>
        <xdr:cNvSpPr txBox="1"/>
      </xdr:nvSpPr>
      <xdr:spPr>
        <a:xfrm>
          <a:off x="10528300" y="13151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114300</xdr:rowOff>
    </xdr:from>
    <xdr:to xmlns:xdr="http://schemas.openxmlformats.org/drawingml/2006/spreadsheetDrawing">
      <xdr:col>50</xdr:col>
      <xdr:colOff>165100</xdr:colOff>
      <xdr:row>78</xdr:row>
      <xdr:rowOff>44450</xdr:rowOff>
    </xdr:to>
    <xdr:sp macro="" textlink="">
      <xdr:nvSpPr>
        <xdr:cNvPr id="425" name="楕円 424"/>
        <xdr:cNvSpPr/>
      </xdr:nvSpPr>
      <xdr:spPr>
        <a:xfrm>
          <a:off x="9588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60960</xdr:rowOff>
    </xdr:from>
    <xdr:ext cx="531495" cy="259080"/>
    <xdr:sp macro="" textlink="">
      <xdr:nvSpPr>
        <xdr:cNvPr id="426" name="テキスト ボックス 425"/>
        <xdr:cNvSpPr txBox="1"/>
      </xdr:nvSpPr>
      <xdr:spPr>
        <a:xfrm>
          <a:off x="9371965" y="13091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97790</xdr:rowOff>
    </xdr:from>
    <xdr:to xmlns:xdr="http://schemas.openxmlformats.org/drawingml/2006/spreadsheetDrawing">
      <xdr:col>46</xdr:col>
      <xdr:colOff>38100</xdr:colOff>
      <xdr:row>79</xdr:row>
      <xdr:rowOff>27305</xdr:rowOff>
    </xdr:to>
    <xdr:sp macro="" textlink="">
      <xdr:nvSpPr>
        <xdr:cNvPr id="427" name="楕円 426"/>
        <xdr:cNvSpPr/>
      </xdr:nvSpPr>
      <xdr:spPr>
        <a:xfrm>
          <a:off x="8699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18415</xdr:rowOff>
    </xdr:from>
    <xdr:ext cx="531495" cy="255905"/>
    <xdr:sp macro="" textlink="">
      <xdr:nvSpPr>
        <xdr:cNvPr id="428" name="テキスト ボックス 427"/>
        <xdr:cNvSpPr txBox="1"/>
      </xdr:nvSpPr>
      <xdr:spPr>
        <a:xfrm>
          <a:off x="8482965" y="13562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29" name="楕円 428"/>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6380" cy="259080"/>
    <xdr:sp macro="" textlink="">
      <xdr:nvSpPr>
        <xdr:cNvPr id="430" name="テキスト ボックス 429"/>
        <xdr:cNvSpPr txBox="1"/>
      </xdr:nvSpPr>
      <xdr:spPr>
        <a:xfrm>
          <a:off x="7736840" y="13685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48260</xdr:rowOff>
    </xdr:from>
    <xdr:to xmlns:xdr="http://schemas.openxmlformats.org/drawingml/2006/spreadsheetDrawing">
      <xdr:col>36</xdr:col>
      <xdr:colOff>165100</xdr:colOff>
      <xdr:row>79</xdr:row>
      <xdr:rowOff>149860</xdr:rowOff>
    </xdr:to>
    <xdr:sp macro="" textlink="">
      <xdr:nvSpPr>
        <xdr:cNvPr id="431" name="楕円 430"/>
        <xdr:cNvSpPr/>
      </xdr:nvSpPr>
      <xdr:spPr>
        <a:xfrm>
          <a:off x="692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79</xdr:row>
      <xdr:rowOff>140970</xdr:rowOff>
    </xdr:from>
    <xdr:ext cx="246380" cy="259080"/>
    <xdr:sp macro="" textlink="">
      <xdr:nvSpPr>
        <xdr:cNvPr id="432" name="テキスト ボックス 431"/>
        <xdr:cNvSpPr txBox="1"/>
      </xdr:nvSpPr>
      <xdr:spPr>
        <a:xfrm>
          <a:off x="6847840" y="13685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4" name="テキスト ボックス 443"/>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48" name="テキスト ボックス 447"/>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52" name="テキスト ボックス 451"/>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4" name="テキスト ボックス 453"/>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56" name="直線コネクタ 455"/>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57"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58" name="直線コネクタ 457"/>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59"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0" name="直線コネクタ 459"/>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128905</xdr:rowOff>
    </xdr:from>
    <xdr:to xmlns:xdr="http://schemas.openxmlformats.org/drawingml/2006/spreadsheetDrawing">
      <xdr:col>55</xdr:col>
      <xdr:colOff>0</xdr:colOff>
      <xdr:row>96</xdr:row>
      <xdr:rowOff>152400</xdr:rowOff>
    </xdr:to>
    <xdr:cxnSp macro="">
      <xdr:nvCxnSpPr>
        <xdr:cNvPr id="461" name="直線コネクタ 460"/>
        <xdr:cNvCxnSpPr/>
      </xdr:nvCxnSpPr>
      <xdr:spPr>
        <a:xfrm flipV="1">
          <a:off x="9639300" y="1658810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4670" cy="259080"/>
    <xdr:sp macro="" textlink="">
      <xdr:nvSpPr>
        <xdr:cNvPr id="462" name="普通建設事業費 （ うち更新整備　）平均値テキスト"/>
        <xdr:cNvSpPr txBox="1"/>
      </xdr:nvSpPr>
      <xdr:spPr>
        <a:xfrm>
          <a:off x="10528300" y="1626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3" name="フローチャート: 判断 462"/>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11430</xdr:rowOff>
    </xdr:from>
    <xdr:to xmlns:xdr="http://schemas.openxmlformats.org/drawingml/2006/spreadsheetDrawing">
      <xdr:col>50</xdr:col>
      <xdr:colOff>114300</xdr:colOff>
      <xdr:row>96</xdr:row>
      <xdr:rowOff>152400</xdr:rowOff>
    </xdr:to>
    <xdr:cxnSp macro="">
      <xdr:nvCxnSpPr>
        <xdr:cNvPr id="464" name="直線コネクタ 463"/>
        <xdr:cNvCxnSpPr/>
      </xdr:nvCxnSpPr>
      <xdr:spPr>
        <a:xfrm>
          <a:off x="8750300" y="1647063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5" name="フローチャート: 判断 464"/>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31495" cy="255905"/>
    <xdr:sp macro="" textlink="">
      <xdr:nvSpPr>
        <xdr:cNvPr id="466" name="テキスト ボックス 465"/>
        <xdr:cNvSpPr txBox="1"/>
      </xdr:nvSpPr>
      <xdr:spPr>
        <a:xfrm>
          <a:off x="9371965" y="16226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130810</xdr:rowOff>
    </xdr:from>
    <xdr:to xmlns:xdr="http://schemas.openxmlformats.org/drawingml/2006/spreadsheetDrawing">
      <xdr:col>45</xdr:col>
      <xdr:colOff>177800</xdr:colOff>
      <xdr:row>96</xdr:row>
      <xdr:rowOff>11430</xdr:rowOff>
    </xdr:to>
    <xdr:cxnSp macro="">
      <xdr:nvCxnSpPr>
        <xdr:cNvPr id="467" name="直線コネクタ 466"/>
        <xdr:cNvCxnSpPr/>
      </xdr:nvCxnSpPr>
      <xdr:spPr>
        <a:xfrm>
          <a:off x="7861300" y="1624711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68" name="フローチャート: 判断 467"/>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109855</xdr:rowOff>
    </xdr:from>
    <xdr:ext cx="531495" cy="255905"/>
    <xdr:sp macro="" textlink="">
      <xdr:nvSpPr>
        <xdr:cNvPr id="469" name="テキスト ボックス 468"/>
        <xdr:cNvSpPr txBox="1"/>
      </xdr:nvSpPr>
      <xdr:spPr>
        <a:xfrm>
          <a:off x="8482965" y="16569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130810</xdr:rowOff>
    </xdr:from>
    <xdr:to xmlns:xdr="http://schemas.openxmlformats.org/drawingml/2006/spreadsheetDrawing">
      <xdr:col>41</xdr:col>
      <xdr:colOff>50800</xdr:colOff>
      <xdr:row>95</xdr:row>
      <xdr:rowOff>146685</xdr:rowOff>
    </xdr:to>
    <xdr:cxnSp macro="">
      <xdr:nvCxnSpPr>
        <xdr:cNvPr id="470" name="直線コネクタ 469"/>
        <xdr:cNvCxnSpPr/>
      </xdr:nvCxnSpPr>
      <xdr:spPr>
        <a:xfrm flipV="1">
          <a:off x="6972300" y="1624711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130175</xdr:rowOff>
    </xdr:from>
    <xdr:to xmlns:xdr="http://schemas.openxmlformats.org/drawingml/2006/spreadsheetDrawing">
      <xdr:col>41</xdr:col>
      <xdr:colOff>101600</xdr:colOff>
      <xdr:row>95</xdr:row>
      <xdr:rowOff>60325</xdr:rowOff>
    </xdr:to>
    <xdr:sp macro="" textlink="">
      <xdr:nvSpPr>
        <xdr:cNvPr id="471" name="フローチャート: 判断 470"/>
        <xdr:cNvSpPr/>
      </xdr:nvSpPr>
      <xdr:spPr>
        <a:xfrm>
          <a:off x="7810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52070</xdr:rowOff>
    </xdr:from>
    <xdr:ext cx="531495" cy="255905"/>
    <xdr:sp macro="" textlink="">
      <xdr:nvSpPr>
        <xdr:cNvPr id="472" name="テキスト ボックス 471"/>
        <xdr:cNvSpPr txBox="1"/>
      </xdr:nvSpPr>
      <xdr:spPr>
        <a:xfrm>
          <a:off x="7593965" y="1633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50165</xdr:rowOff>
    </xdr:from>
    <xdr:to xmlns:xdr="http://schemas.openxmlformats.org/drawingml/2006/spreadsheetDrawing">
      <xdr:col>36</xdr:col>
      <xdr:colOff>165100</xdr:colOff>
      <xdr:row>95</xdr:row>
      <xdr:rowOff>151765</xdr:rowOff>
    </xdr:to>
    <xdr:sp macro="" textlink="">
      <xdr:nvSpPr>
        <xdr:cNvPr id="473" name="フローチャート: 判断 472"/>
        <xdr:cNvSpPr/>
      </xdr:nvSpPr>
      <xdr:spPr>
        <a:xfrm>
          <a:off x="6921500" y="163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168275</xdr:rowOff>
    </xdr:from>
    <xdr:ext cx="531495" cy="255905"/>
    <xdr:sp macro="" textlink="">
      <xdr:nvSpPr>
        <xdr:cNvPr id="474" name="テキスト ボックス 473"/>
        <xdr:cNvSpPr txBox="1"/>
      </xdr:nvSpPr>
      <xdr:spPr>
        <a:xfrm>
          <a:off x="6704965" y="16113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78105</xdr:rowOff>
    </xdr:from>
    <xdr:to xmlns:xdr="http://schemas.openxmlformats.org/drawingml/2006/spreadsheetDrawing">
      <xdr:col>55</xdr:col>
      <xdr:colOff>50800</xdr:colOff>
      <xdr:row>97</xdr:row>
      <xdr:rowOff>8255</xdr:rowOff>
    </xdr:to>
    <xdr:sp macro="" textlink="">
      <xdr:nvSpPr>
        <xdr:cNvPr id="480" name="楕円 479"/>
        <xdr:cNvSpPr/>
      </xdr:nvSpPr>
      <xdr:spPr>
        <a:xfrm>
          <a:off x="104267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56515</xdr:rowOff>
    </xdr:from>
    <xdr:ext cx="534670" cy="258445"/>
    <xdr:sp macro="" textlink="">
      <xdr:nvSpPr>
        <xdr:cNvPr id="481" name="普通建設事業費 （ うち更新整備　）該当値テキスト"/>
        <xdr:cNvSpPr txBox="1"/>
      </xdr:nvSpPr>
      <xdr:spPr>
        <a:xfrm>
          <a:off x="10528300" y="1651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101600</xdr:rowOff>
    </xdr:from>
    <xdr:to xmlns:xdr="http://schemas.openxmlformats.org/drawingml/2006/spreadsheetDrawing">
      <xdr:col>50</xdr:col>
      <xdr:colOff>165100</xdr:colOff>
      <xdr:row>97</xdr:row>
      <xdr:rowOff>31750</xdr:rowOff>
    </xdr:to>
    <xdr:sp macro="" textlink="">
      <xdr:nvSpPr>
        <xdr:cNvPr id="482" name="楕円 481"/>
        <xdr:cNvSpPr/>
      </xdr:nvSpPr>
      <xdr:spPr>
        <a:xfrm>
          <a:off x="9588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22860</xdr:rowOff>
    </xdr:from>
    <xdr:ext cx="531495" cy="259080"/>
    <xdr:sp macro="" textlink="">
      <xdr:nvSpPr>
        <xdr:cNvPr id="483" name="テキスト ボックス 482"/>
        <xdr:cNvSpPr txBox="1"/>
      </xdr:nvSpPr>
      <xdr:spPr>
        <a:xfrm>
          <a:off x="9371965" y="16653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132080</xdr:rowOff>
    </xdr:from>
    <xdr:to xmlns:xdr="http://schemas.openxmlformats.org/drawingml/2006/spreadsheetDrawing">
      <xdr:col>46</xdr:col>
      <xdr:colOff>38100</xdr:colOff>
      <xdr:row>96</xdr:row>
      <xdr:rowOff>62230</xdr:rowOff>
    </xdr:to>
    <xdr:sp macro="" textlink="">
      <xdr:nvSpPr>
        <xdr:cNvPr id="484" name="楕円 483"/>
        <xdr:cNvSpPr/>
      </xdr:nvSpPr>
      <xdr:spPr>
        <a:xfrm>
          <a:off x="8699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78740</xdr:rowOff>
    </xdr:from>
    <xdr:ext cx="531495" cy="259080"/>
    <xdr:sp macro="" textlink="">
      <xdr:nvSpPr>
        <xdr:cNvPr id="485" name="テキスト ボックス 484"/>
        <xdr:cNvSpPr txBox="1"/>
      </xdr:nvSpPr>
      <xdr:spPr>
        <a:xfrm>
          <a:off x="8482965" y="16195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80010</xdr:rowOff>
    </xdr:from>
    <xdr:to xmlns:xdr="http://schemas.openxmlformats.org/drawingml/2006/spreadsheetDrawing">
      <xdr:col>41</xdr:col>
      <xdr:colOff>101600</xdr:colOff>
      <xdr:row>95</xdr:row>
      <xdr:rowOff>10160</xdr:rowOff>
    </xdr:to>
    <xdr:sp macro="" textlink="">
      <xdr:nvSpPr>
        <xdr:cNvPr id="486" name="楕円 485"/>
        <xdr:cNvSpPr/>
      </xdr:nvSpPr>
      <xdr:spPr>
        <a:xfrm>
          <a:off x="7810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26670</xdr:rowOff>
    </xdr:from>
    <xdr:ext cx="531495" cy="259080"/>
    <xdr:sp macro="" textlink="">
      <xdr:nvSpPr>
        <xdr:cNvPr id="487" name="テキスト ボックス 486"/>
        <xdr:cNvSpPr txBox="1"/>
      </xdr:nvSpPr>
      <xdr:spPr>
        <a:xfrm>
          <a:off x="7593965" y="1597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95885</xdr:rowOff>
    </xdr:from>
    <xdr:to xmlns:xdr="http://schemas.openxmlformats.org/drawingml/2006/spreadsheetDrawing">
      <xdr:col>36</xdr:col>
      <xdr:colOff>165100</xdr:colOff>
      <xdr:row>96</xdr:row>
      <xdr:rowOff>26035</xdr:rowOff>
    </xdr:to>
    <xdr:sp macro="" textlink="">
      <xdr:nvSpPr>
        <xdr:cNvPr id="488" name="楕円 487"/>
        <xdr:cNvSpPr/>
      </xdr:nvSpPr>
      <xdr:spPr>
        <a:xfrm>
          <a:off x="6921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17780</xdr:rowOff>
    </xdr:from>
    <xdr:ext cx="531495" cy="255905"/>
    <xdr:sp macro="" textlink="">
      <xdr:nvSpPr>
        <xdr:cNvPr id="489" name="テキスト ボックス 488"/>
        <xdr:cNvSpPr txBox="1"/>
      </xdr:nvSpPr>
      <xdr:spPr>
        <a:xfrm>
          <a:off x="6704965" y="16476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8" name="テキスト ボックス 497"/>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501" name="テキスト ボックス 500"/>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05" name="テキスト ボックス 504"/>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11" name="テキスト ボックス 510"/>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5905"/>
    <xdr:sp macro="" textlink="">
      <xdr:nvSpPr>
        <xdr:cNvPr id="516" name="災害復旧事業費最大値テキスト"/>
        <xdr:cNvSpPr txBox="1"/>
      </xdr:nvSpPr>
      <xdr:spPr>
        <a:xfrm>
          <a:off x="16370300" y="5149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17" name="直線コネクタ 516"/>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8" name="直線コネクタ 517"/>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19"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0" name="フローチャート: 判断 519"/>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34925</xdr:rowOff>
    </xdr:from>
    <xdr:to xmlns:xdr="http://schemas.openxmlformats.org/drawingml/2006/spreadsheetDrawing">
      <xdr:col>81</xdr:col>
      <xdr:colOff>50800</xdr:colOff>
      <xdr:row>39</xdr:row>
      <xdr:rowOff>44450</xdr:rowOff>
    </xdr:to>
    <xdr:cxnSp macro="">
      <xdr:nvCxnSpPr>
        <xdr:cNvPr id="521" name="直線コネクタ 520"/>
        <xdr:cNvCxnSpPr/>
      </xdr:nvCxnSpPr>
      <xdr:spPr>
        <a:xfrm>
          <a:off x="14592300" y="655002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2" name="フローチャート: 判断 521"/>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6725" cy="259080"/>
    <xdr:sp macro="" textlink="">
      <xdr:nvSpPr>
        <xdr:cNvPr id="523" name="テキスト ボックス 522"/>
        <xdr:cNvSpPr txBox="1"/>
      </xdr:nvSpPr>
      <xdr:spPr>
        <a:xfrm>
          <a:off x="15246350" y="6323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142240</xdr:rowOff>
    </xdr:from>
    <xdr:to xmlns:xdr="http://schemas.openxmlformats.org/drawingml/2006/spreadsheetDrawing">
      <xdr:col>76</xdr:col>
      <xdr:colOff>114300</xdr:colOff>
      <xdr:row>38</xdr:row>
      <xdr:rowOff>34925</xdr:rowOff>
    </xdr:to>
    <xdr:cxnSp macro="">
      <xdr:nvCxnSpPr>
        <xdr:cNvPr id="524" name="直線コネクタ 523"/>
        <xdr:cNvCxnSpPr/>
      </xdr:nvCxnSpPr>
      <xdr:spPr>
        <a:xfrm>
          <a:off x="13703300" y="614299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5" name="フローチャート: 判断 524"/>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102870</xdr:rowOff>
    </xdr:from>
    <xdr:ext cx="466725" cy="259080"/>
    <xdr:sp macro="" textlink="">
      <xdr:nvSpPr>
        <xdr:cNvPr id="526" name="テキスト ボックス 525"/>
        <xdr:cNvSpPr txBox="1"/>
      </xdr:nvSpPr>
      <xdr:spPr>
        <a:xfrm>
          <a:off x="14357350" y="6617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95885</xdr:rowOff>
    </xdr:from>
    <xdr:to xmlns:xdr="http://schemas.openxmlformats.org/drawingml/2006/spreadsheetDrawing">
      <xdr:col>71</xdr:col>
      <xdr:colOff>177800</xdr:colOff>
      <xdr:row>35</xdr:row>
      <xdr:rowOff>142240</xdr:rowOff>
    </xdr:to>
    <xdr:cxnSp macro="">
      <xdr:nvCxnSpPr>
        <xdr:cNvPr id="527" name="直線コネクタ 526"/>
        <xdr:cNvCxnSpPr/>
      </xdr:nvCxnSpPr>
      <xdr:spPr>
        <a:xfrm>
          <a:off x="12814300" y="60966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151130</xdr:rowOff>
    </xdr:from>
    <xdr:to xmlns:xdr="http://schemas.openxmlformats.org/drawingml/2006/spreadsheetDrawing">
      <xdr:col>72</xdr:col>
      <xdr:colOff>38100</xdr:colOff>
      <xdr:row>36</xdr:row>
      <xdr:rowOff>81280</xdr:rowOff>
    </xdr:to>
    <xdr:sp macro="" textlink="">
      <xdr:nvSpPr>
        <xdr:cNvPr id="528" name="フローチャート: 判断 527"/>
        <xdr:cNvSpPr/>
      </xdr:nvSpPr>
      <xdr:spPr>
        <a:xfrm>
          <a:off x="13652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72390</xdr:rowOff>
    </xdr:from>
    <xdr:ext cx="531495" cy="259080"/>
    <xdr:sp macro="" textlink="">
      <xdr:nvSpPr>
        <xdr:cNvPr id="529" name="テキスト ボックス 528"/>
        <xdr:cNvSpPr txBox="1"/>
      </xdr:nvSpPr>
      <xdr:spPr>
        <a:xfrm>
          <a:off x="13435965" y="6244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30" name="フローチャート: 判断 529"/>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125730</xdr:rowOff>
    </xdr:from>
    <xdr:ext cx="466725" cy="259080"/>
    <xdr:sp macro="" textlink="">
      <xdr:nvSpPr>
        <xdr:cNvPr id="531" name="テキスト ボックス 530"/>
        <xdr:cNvSpPr txBox="1"/>
      </xdr:nvSpPr>
      <xdr:spPr>
        <a:xfrm>
          <a:off x="12579350" y="6469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8"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6380" cy="255905"/>
    <xdr:sp macro="" textlink="">
      <xdr:nvSpPr>
        <xdr:cNvPr id="540" name="テキスト ボックス 539"/>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155575</xdr:rowOff>
    </xdr:from>
    <xdr:to xmlns:xdr="http://schemas.openxmlformats.org/drawingml/2006/spreadsheetDrawing">
      <xdr:col>76</xdr:col>
      <xdr:colOff>165100</xdr:colOff>
      <xdr:row>38</xdr:row>
      <xdr:rowOff>86360</xdr:rowOff>
    </xdr:to>
    <xdr:sp macro="" textlink="">
      <xdr:nvSpPr>
        <xdr:cNvPr id="541" name="楕円 540"/>
        <xdr:cNvSpPr/>
      </xdr:nvSpPr>
      <xdr:spPr>
        <a:xfrm>
          <a:off x="14541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102235</xdr:rowOff>
    </xdr:from>
    <xdr:ext cx="466725" cy="258445"/>
    <xdr:sp macro="" textlink="">
      <xdr:nvSpPr>
        <xdr:cNvPr id="542" name="テキスト ボックス 541"/>
        <xdr:cNvSpPr txBox="1"/>
      </xdr:nvSpPr>
      <xdr:spPr>
        <a:xfrm>
          <a:off x="14357350" y="62744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91440</xdr:rowOff>
    </xdr:from>
    <xdr:to xmlns:xdr="http://schemas.openxmlformats.org/drawingml/2006/spreadsheetDrawing">
      <xdr:col>72</xdr:col>
      <xdr:colOff>38100</xdr:colOff>
      <xdr:row>36</xdr:row>
      <xdr:rowOff>21590</xdr:rowOff>
    </xdr:to>
    <xdr:sp macro="" textlink="">
      <xdr:nvSpPr>
        <xdr:cNvPr id="543" name="楕円 542"/>
        <xdr:cNvSpPr/>
      </xdr:nvSpPr>
      <xdr:spPr>
        <a:xfrm>
          <a:off x="13652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38100</xdr:rowOff>
    </xdr:from>
    <xdr:ext cx="531495" cy="259080"/>
    <xdr:sp macro="" textlink="">
      <xdr:nvSpPr>
        <xdr:cNvPr id="544" name="テキスト ボックス 543"/>
        <xdr:cNvSpPr txBox="1"/>
      </xdr:nvSpPr>
      <xdr:spPr>
        <a:xfrm>
          <a:off x="13435965" y="5867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45085</xdr:rowOff>
    </xdr:from>
    <xdr:to xmlns:xdr="http://schemas.openxmlformats.org/drawingml/2006/spreadsheetDrawing">
      <xdr:col>67</xdr:col>
      <xdr:colOff>101600</xdr:colOff>
      <xdr:row>35</xdr:row>
      <xdr:rowOff>146685</xdr:rowOff>
    </xdr:to>
    <xdr:sp macro="" textlink="">
      <xdr:nvSpPr>
        <xdr:cNvPr id="545" name="楕円 544"/>
        <xdr:cNvSpPr/>
      </xdr:nvSpPr>
      <xdr:spPr>
        <a:xfrm>
          <a:off x="12763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163195</xdr:rowOff>
    </xdr:from>
    <xdr:ext cx="531495" cy="259080"/>
    <xdr:sp macro="" textlink="">
      <xdr:nvSpPr>
        <xdr:cNvPr id="546" name="テキスト ボックス 545"/>
        <xdr:cNvSpPr txBox="1"/>
      </xdr:nvSpPr>
      <xdr:spPr>
        <a:xfrm>
          <a:off x="12546965" y="5821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5" name="テキスト ボックス 554"/>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58" name="テキスト ボックス 557"/>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60" name="テキスト ボックス 559"/>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72" name="テキスト ボックス 571"/>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75" name="テキスト ボックス 574"/>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8" name="テキスト ボックス 577"/>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80" name="テキスト ボックス 579"/>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89" name="テキスト ボックス 588"/>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91" name="テキスト ボックス 590"/>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93" name="テキスト ボックス 592"/>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95" name="テキスト ボックス 594"/>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4" name="テキスト ボックス 603"/>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07" name="テキスト ボックス 606"/>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11" name="テキスト ボックス 610"/>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5" name="テキスト ボックス 614"/>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7" name="テキスト ボックス 616"/>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19" name="直線コネクタ 618"/>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5905"/>
    <xdr:sp macro="" textlink="">
      <xdr:nvSpPr>
        <xdr:cNvPr id="620" name="公債費最小値テキスト"/>
        <xdr:cNvSpPr txBox="1"/>
      </xdr:nvSpPr>
      <xdr:spPr>
        <a:xfrm>
          <a:off x="16370300" y="133819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1" name="直線コネクタ 620"/>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2"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3" name="直線コネクタ 622"/>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15240</xdr:rowOff>
    </xdr:from>
    <xdr:to xmlns:xdr="http://schemas.openxmlformats.org/drawingml/2006/spreadsheetDrawing">
      <xdr:col>85</xdr:col>
      <xdr:colOff>127000</xdr:colOff>
      <xdr:row>74</xdr:row>
      <xdr:rowOff>38735</xdr:rowOff>
    </xdr:to>
    <xdr:cxnSp macro="">
      <xdr:nvCxnSpPr>
        <xdr:cNvPr id="624" name="直線コネクタ 623"/>
        <xdr:cNvCxnSpPr/>
      </xdr:nvCxnSpPr>
      <xdr:spPr>
        <a:xfrm flipV="1">
          <a:off x="15481300" y="1270254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101600</xdr:rowOff>
    </xdr:from>
    <xdr:ext cx="534670" cy="259080"/>
    <xdr:sp macro="" textlink="">
      <xdr:nvSpPr>
        <xdr:cNvPr id="625" name="公債費平均値テキスト"/>
        <xdr:cNvSpPr txBox="1"/>
      </xdr:nvSpPr>
      <xdr:spPr>
        <a:xfrm>
          <a:off x="16370300" y="1278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26" name="フローチャート: 判断 625"/>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38735</xdr:rowOff>
    </xdr:from>
    <xdr:to xmlns:xdr="http://schemas.openxmlformats.org/drawingml/2006/spreadsheetDrawing">
      <xdr:col>81</xdr:col>
      <xdr:colOff>50800</xdr:colOff>
      <xdr:row>74</xdr:row>
      <xdr:rowOff>38735</xdr:rowOff>
    </xdr:to>
    <xdr:cxnSp macro="">
      <xdr:nvCxnSpPr>
        <xdr:cNvPr id="627" name="直線コネクタ 626"/>
        <xdr:cNvCxnSpPr/>
      </xdr:nvCxnSpPr>
      <xdr:spPr>
        <a:xfrm flipV="1">
          <a:off x="14592300" y="127260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28" name="フローチャート: 判断 627"/>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58420</xdr:rowOff>
    </xdr:from>
    <xdr:ext cx="531495" cy="259080"/>
    <xdr:sp macro="" textlink="">
      <xdr:nvSpPr>
        <xdr:cNvPr id="629" name="テキスト ボックス 628"/>
        <xdr:cNvSpPr txBox="1"/>
      </xdr:nvSpPr>
      <xdr:spPr>
        <a:xfrm>
          <a:off x="15213965" y="12917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38735</xdr:rowOff>
    </xdr:from>
    <xdr:to xmlns:xdr="http://schemas.openxmlformats.org/drawingml/2006/spreadsheetDrawing">
      <xdr:col>76</xdr:col>
      <xdr:colOff>114300</xdr:colOff>
      <xdr:row>74</xdr:row>
      <xdr:rowOff>48260</xdr:rowOff>
    </xdr:to>
    <xdr:cxnSp macro="">
      <xdr:nvCxnSpPr>
        <xdr:cNvPr id="630" name="直線コネクタ 629"/>
        <xdr:cNvCxnSpPr/>
      </xdr:nvCxnSpPr>
      <xdr:spPr>
        <a:xfrm flipV="1">
          <a:off x="13703300" y="1272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1" name="フローチャート: 判断 630"/>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64135</xdr:rowOff>
    </xdr:from>
    <xdr:ext cx="531495" cy="255905"/>
    <xdr:sp macro="" textlink="">
      <xdr:nvSpPr>
        <xdr:cNvPr id="632" name="テキスト ボックス 631"/>
        <xdr:cNvSpPr txBox="1"/>
      </xdr:nvSpPr>
      <xdr:spPr>
        <a:xfrm>
          <a:off x="14324965" y="12922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48260</xdr:rowOff>
    </xdr:from>
    <xdr:to xmlns:xdr="http://schemas.openxmlformats.org/drawingml/2006/spreadsheetDrawing">
      <xdr:col>71</xdr:col>
      <xdr:colOff>177800</xdr:colOff>
      <xdr:row>74</xdr:row>
      <xdr:rowOff>107950</xdr:rowOff>
    </xdr:to>
    <xdr:cxnSp macro="">
      <xdr:nvCxnSpPr>
        <xdr:cNvPr id="633" name="直線コネクタ 632"/>
        <xdr:cNvCxnSpPr/>
      </xdr:nvCxnSpPr>
      <xdr:spPr>
        <a:xfrm flipV="1">
          <a:off x="12814300" y="127355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83820</xdr:rowOff>
    </xdr:from>
    <xdr:to xmlns:xdr="http://schemas.openxmlformats.org/drawingml/2006/spreadsheetDrawing">
      <xdr:col>72</xdr:col>
      <xdr:colOff>38100</xdr:colOff>
      <xdr:row>75</xdr:row>
      <xdr:rowOff>13970</xdr:rowOff>
    </xdr:to>
    <xdr:sp macro="" textlink="">
      <xdr:nvSpPr>
        <xdr:cNvPr id="634" name="フローチャート: 判断 633"/>
        <xdr:cNvSpPr/>
      </xdr:nvSpPr>
      <xdr:spPr>
        <a:xfrm>
          <a:off x="13652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5080</xdr:rowOff>
    </xdr:from>
    <xdr:ext cx="531495" cy="259080"/>
    <xdr:sp macro="" textlink="">
      <xdr:nvSpPr>
        <xdr:cNvPr id="635" name="テキスト ボックス 634"/>
        <xdr:cNvSpPr txBox="1"/>
      </xdr:nvSpPr>
      <xdr:spPr>
        <a:xfrm>
          <a:off x="13435965" y="12863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76835</xdr:rowOff>
    </xdr:from>
    <xdr:to xmlns:xdr="http://schemas.openxmlformats.org/drawingml/2006/spreadsheetDrawing">
      <xdr:col>67</xdr:col>
      <xdr:colOff>101600</xdr:colOff>
      <xdr:row>75</xdr:row>
      <xdr:rowOff>6985</xdr:rowOff>
    </xdr:to>
    <xdr:sp macro="" textlink="">
      <xdr:nvSpPr>
        <xdr:cNvPr id="636" name="フローチャート: 判断 635"/>
        <xdr:cNvSpPr/>
      </xdr:nvSpPr>
      <xdr:spPr>
        <a:xfrm>
          <a:off x="12763500" y="127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169545</xdr:rowOff>
    </xdr:from>
    <xdr:ext cx="531495" cy="255905"/>
    <xdr:sp macro="" textlink="">
      <xdr:nvSpPr>
        <xdr:cNvPr id="637" name="テキスト ボックス 636"/>
        <xdr:cNvSpPr txBox="1"/>
      </xdr:nvSpPr>
      <xdr:spPr>
        <a:xfrm>
          <a:off x="12546965" y="12856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135890</xdr:rowOff>
    </xdr:from>
    <xdr:to xmlns:xdr="http://schemas.openxmlformats.org/drawingml/2006/spreadsheetDrawing">
      <xdr:col>85</xdr:col>
      <xdr:colOff>177800</xdr:colOff>
      <xdr:row>74</xdr:row>
      <xdr:rowOff>66040</xdr:rowOff>
    </xdr:to>
    <xdr:sp macro="" textlink="">
      <xdr:nvSpPr>
        <xdr:cNvPr id="643" name="楕円 642"/>
        <xdr:cNvSpPr/>
      </xdr:nvSpPr>
      <xdr:spPr>
        <a:xfrm>
          <a:off x="16268700" y="126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158750</xdr:rowOff>
    </xdr:from>
    <xdr:ext cx="534670" cy="259080"/>
    <xdr:sp macro="" textlink="">
      <xdr:nvSpPr>
        <xdr:cNvPr id="644" name="公債費該当値テキスト"/>
        <xdr:cNvSpPr txBox="1"/>
      </xdr:nvSpPr>
      <xdr:spPr>
        <a:xfrm>
          <a:off x="16370300" y="1250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159385</xdr:rowOff>
    </xdr:from>
    <xdr:to xmlns:xdr="http://schemas.openxmlformats.org/drawingml/2006/spreadsheetDrawing">
      <xdr:col>81</xdr:col>
      <xdr:colOff>101600</xdr:colOff>
      <xdr:row>74</xdr:row>
      <xdr:rowOff>89535</xdr:rowOff>
    </xdr:to>
    <xdr:sp macro="" textlink="">
      <xdr:nvSpPr>
        <xdr:cNvPr id="645" name="楕円 644"/>
        <xdr:cNvSpPr/>
      </xdr:nvSpPr>
      <xdr:spPr>
        <a:xfrm>
          <a:off x="15430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106045</xdr:rowOff>
    </xdr:from>
    <xdr:ext cx="531495" cy="259080"/>
    <xdr:sp macro="" textlink="">
      <xdr:nvSpPr>
        <xdr:cNvPr id="646" name="テキスト ボックス 645"/>
        <xdr:cNvSpPr txBox="1"/>
      </xdr:nvSpPr>
      <xdr:spPr>
        <a:xfrm>
          <a:off x="15213965" y="12450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159385</xdr:rowOff>
    </xdr:from>
    <xdr:to xmlns:xdr="http://schemas.openxmlformats.org/drawingml/2006/spreadsheetDrawing">
      <xdr:col>76</xdr:col>
      <xdr:colOff>165100</xdr:colOff>
      <xdr:row>74</xdr:row>
      <xdr:rowOff>89535</xdr:rowOff>
    </xdr:to>
    <xdr:sp macro="" textlink="">
      <xdr:nvSpPr>
        <xdr:cNvPr id="647" name="楕円 646"/>
        <xdr:cNvSpPr/>
      </xdr:nvSpPr>
      <xdr:spPr>
        <a:xfrm>
          <a:off x="14541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106045</xdr:rowOff>
    </xdr:from>
    <xdr:ext cx="531495" cy="259080"/>
    <xdr:sp macro="" textlink="">
      <xdr:nvSpPr>
        <xdr:cNvPr id="648" name="テキスト ボックス 647"/>
        <xdr:cNvSpPr txBox="1"/>
      </xdr:nvSpPr>
      <xdr:spPr>
        <a:xfrm>
          <a:off x="14324965" y="12450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168910</xdr:rowOff>
    </xdr:from>
    <xdr:to xmlns:xdr="http://schemas.openxmlformats.org/drawingml/2006/spreadsheetDrawing">
      <xdr:col>72</xdr:col>
      <xdr:colOff>38100</xdr:colOff>
      <xdr:row>74</xdr:row>
      <xdr:rowOff>99060</xdr:rowOff>
    </xdr:to>
    <xdr:sp macro="" textlink="">
      <xdr:nvSpPr>
        <xdr:cNvPr id="649" name="楕円 648"/>
        <xdr:cNvSpPr/>
      </xdr:nvSpPr>
      <xdr:spPr>
        <a:xfrm>
          <a:off x="136525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115570</xdr:rowOff>
    </xdr:from>
    <xdr:ext cx="531495" cy="259080"/>
    <xdr:sp macro="" textlink="">
      <xdr:nvSpPr>
        <xdr:cNvPr id="650" name="テキスト ボックス 649"/>
        <xdr:cNvSpPr txBox="1"/>
      </xdr:nvSpPr>
      <xdr:spPr>
        <a:xfrm>
          <a:off x="13435965" y="12459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57150</xdr:rowOff>
    </xdr:from>
    <xdr:to xmlns:xdr="http://schemas.openxmlformats.org/drawingml/2006/spreadsheetDrawing">
      <xdr:col>67</xdr:col>
      <xdr:colOff>101600</xdr:colOff>
      <xdr:row>74</xdr:row>
      <xdr:rowOff>158750</xdr:rowOff>
    </xdr:to>
    <xdr:sp macro="" textlink="">
      <xdr:nvSpPr>
        <xdr:cNvPr id="651" name="楕円 650"/>
        <xdr:cNvSpPr/>
      </xdr:nvSpPr>
      <xdr:spPr>
        <a:xfrm>
          <a:off x="127635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3810</xdr:rowOff>
    </xdr:from>
    <xdr:ext cx="531495" cy="259080"/>
    <xdr:sp macro="" textlink="">
      <xdr:nvSpPr>
        <xdr:cNvPr id="652" name="テキスト ボックス 651"/>
        <xdr:cNvSpPr txBox="1"/>
      </xdr:nvSpPr>
      <xdr:spPr>
        <a:xfrm>
          <a:off x="12546965" y="12519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1" name="テキスト ボックス 66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4" name="テキスト ボックス 663"/>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6" name="テキスト ボックス 665"/>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68" name="テキスト ボックス 667"/>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70" name="テキスト ボックス 669"/>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2" name="テキスト ボックス 67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4" name="直線コネクタ 673"/>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5"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6" name="直線コネクタ 675"/>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77"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78" name="直線コネクタ 677"/>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112395</xdr:rowOff>
    </xdr:from>
    <xdr:to xmlns:xdr="http://schemas.openxmlformats.org/drawingml/2006/spreadsheetDrawing">
      <xdr:col>85</xdr:col>
      <xdr:colOff>127000</xdr:colOff>
      <xdr:row>98</xdr:row>
      <xdr:rowOff>12700</xdr:rowOff>
    </xdr:to>
    <xdr:cxnSp macro="">
      <xdr:nvCxnSpPr>
        <xdr:cNvPr id="679" name="直線コネクタ 678"/>
        <xdr:cNvCxnSpPr/>
      </xdr:nvCxnSpPr>
      <xdr:spPr>
        <a:xfrm>
          <a:off x="15481300" y="1674304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120650</xdr:rowOff>
    </xdr:from>
    <xdr:ext cx="534670" cy="255905"/>
    <xdr:sp macro="" textlink="">
      <xdr:nvSpPr>
        <xdr:cNvPr id="680" name="積立金平均値テキスト"/>
        <xdr:cNvSpPr txBox="1"/>
      </xdr:nvSpPr>
      <xdr:spPr>
        <a:xfrm>
          <a:off x="16370300" y="167513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1" name="フローチャート: 判断 680"/>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112395</xdr:rowOff>
    </xdr:from>
    <xdr:to xmlns:xdr="http://schemas.openxmlformats.org/drawingml/2006/spreadsheetDrawing">
      <xdr:col>81</xdr:col>
      <xdr:colOff>50800</xdr:colOff>
      <xdr:row>97</xdr:row>
      <xdr:rowOff>166370</xdr:rowOff>
    </xdr:to>
    <xdr:cxnSp macro="">
      <xdr:nvCxnSpPr>
        <xdr:cNvPr id="682" name="直線コネクタ 681"/>
        <xdr:cNvCxnSpPr/>
      </xdr:nvCxnSpPr>
      <xdr:spPr>
        <a:xfrm flipV="1">
          <a:off x="14592300" y="167430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3" name="フローチャート: 判断 682"/>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31495" cy="259080"/>
    <xdr:sp macro="" textlink="">
      <xdr:nvSpPr>
        <xdr:cNvPr id="684" name="テキスト ボックス 683"/>
        <xdr:cNvSpPr txBox="1"/>
      </xdr:nvSpPr>
      <xdr:spPr>
        <a:xfrm>
          <a:off x="15213965" y="16864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166370</xdr:rowOff>
    </xdr:from>
    <xdr:to xmlns:xdr="http://schemas.openxmlformats.org/drawingml/2006/spreadsheetDrawing">
      <xdr:col>76</xdr:col>
      <xdr:colOff>114300</xdr:colOff>
      <xdr:row>98</xdr:row>
      <xdr:rowOff>50165</xdr:rowOff>
    </xdr:to>
    <xdr:cxnSp macro="">
      <xdr:nvCxnSpPr>
        <xdr:cNvPr id="685" name="直線コネクタ 684"/>
        <xdr:cNvCxnSpPr/>
      </xdr:nvCxnSpPr>
      <xdr:spPr>
        <a:xfrm flipV="1">
          <a:off x="13703300" y="167970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86" name="フローチャート: 判断 685"/>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48260</xdr:rowOff>
    </xdr:from>
    <xdr:ext cx="531495" cy="259080"/>
    <xdr:sp macro="" textlink="">
      <xdr:nvSpPr>
        <xdr:cNvPr id="687" name="テキスト ボックス 686"/>
        <xdr:cNvSpPr txBox="1"/>
      </xdr:nvSpPr>
      <xdr:spPr>
        <a:xfrm>
          <a:off x="14324965" y="16850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50165</xdr:rowOff>
    </xdr:from>
    <xdr:to xmlns:xdr="http://schemas.openxmlformats.org/drawingml/2006/spreadsheetDrawing">
      <xdr:col>71</xdr:col>
      <xdr:colOff>177800</xdr:colOff>
      <xdr:row>98</xdr:row>
      <xdr:rowOff>126365</xdr:rowOff>
    </xdr:to>
    <xdr:cxnSp macro="">
      <xdr:nvCxnSpPr>
        <xdr:cNvPr id="688" name="直線コネクタ 687"/>
        <xdr:cNvCxnSpPr/>
      </xdr:nvCxnSpPr>
      <xdr:spPr>
        <a:xfrm flipV="1">
          <a:off x="12814300" y="1685226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125730</xdr:rowOff>
    </xdr:from>
    <xdr:to xmlns:xdr="http://schemas.openxmlformats.org/drawingml/2006/spreadsheetDrawing">
      <xdr:col>72</xdr:col>
      <xdr:colOff>38100</xdr:colOff>
      <xdr:row>98</xdr:row>
      <xdr:rowOff>55880</xdr:rowOff>
    </xdr:to>
    <xdr:sp macro="" textlink="">
      <xdr:nvSpPr>
        <xdr:cNvPr id="689" name="フローチャート: 判断 688"/>
        <xdr:cNvSpPr/>
      </xdr:nvSpPr>
      <xdr:spPr>
        <a:xfrm>
          <a:off x="13652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72390</xdr:rowOff>
    </xdr:from>
    <xdr:ext cx="531495" cy="259080"/>
    <xdr:sp macro="" textlink="">
      <xdr:nvSpPr>
        <xdr:cNvPr id="690" name="テキスト ボックス 689"/>
        <xdr:cNvSpPr txBox="1"/>
      </xdr:nvSpPr>
      <xdr:spPr>
        <a:xfrm>
          <a:off x="13435965" y="16531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162560</xdr:rowOff>
    </xdr:from>
    <xdr:to xmlns:xdr="http://schemas.openxmlformats.org/drawingml/2006/spreadsheetDrawing">
      <xdr:col>67</xdr:col>
      <xdr:colOff>101600</xdr:colOff>
      <xdr:row>98</xdr:row>
      <xdr:rowOff>92710</xdr:rowOff>
    </xdr:to>
    <xdr:sp macro="" textlink="">
      <xdr:nvSpPr>
        <xdr:cNvPr id="691" name="フローチャート: 判断 690"/>
        <xdr:cNvSpPr/>
      </xdr:nvSpPr>
      <xdr:spPr>
        <a:xfrm>
          <a:off x="12763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31495" cy="255905"/>
    <xdr:sp macro="" textlink="">
      <xdr:nvSpPr>
        <xdr:cNvPr id="692" name="テキスト ボックス 691"/>
        <xdr:cNvSpPr txBox="1"/>
      </xdr:nvSpPr>
      <xdr:spPr>
        <a:xfrm>
          <a:off x="12546965" y="16568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133350</xdr:rowOff>
    </xdr:from>
    <xdr:to xmlns:xdr="http://schemas.openxmlformats.org/drawingml/2006/spreadsheetDrawing">
      <xdr:col>85</xdr:col>
      <xdr:colOff>177800</xdr:colOff>
      <xdr:row>98</xdr:row>
      <xdr:rowOff>63500</xdr:rowOff>
    </xdr:to>
    <xdr:sp macro="" textlink="">
      <xdr:nvSpPr>
        <xdr:cNvPr id="698" name="楕円 697"/>
        <xdr:cNvSpPr/>
      </xdr:nvSpPr>
      <xdr:spPr>
        <a:xfrm>
          <a:off x="162687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92710</xdr:rowOff>
    </xdr:from>
    <xdr:ext cx="534670" cy="259080"/>
    <xdr:sp macro="" textlink="">
      <xdr:nvSpPr>
        <xdr:cNvPr id="699" name="積立金該当値テキスト"/>
        <xdr:cNvSpPr txBox="1"/>
      </xdr:nvSpPr>
      <xdr:spPr>
        <a:xfrm>
          <a:off x="16370300"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61595</xdr:rowOff>
    </xdr:from>
    <xdr:to xmlns:xdr="http://schemas.openxmlformats.org/drawingml/2006/spreadsheetDrawing">
      <xdr:col>81</xdr:col>
      <xdr:colOff>101600</xdr:colOff>
      <xdr:row>97</xdr:row>
      <xdr:rowOff>163195</xdr:rowOff>
    </xdr:to>
    <xdr:sp macro="" textlink="">
      <xdr:nvSpPr>
        <xdr:cNvPr id="700" name="楕円 699"/>
        <xdr:cNvSpPr/>
      </xdr:nvSpPr>
      <xdr:spPr>
        <a:xfrm>
          <a:off x="15430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8255</xdr:rowOff>
    </xdr:from>
    <xdr:ext cx="531495" cy="255905"/>
    <xdr:sp macro="" textlink="">
      <xdr:nvSpPr>
        <xdr:cNvPr id="701" name="テキスト ボックス 700"/>
        <xdr:cNvSpPr txBox="1"/>
      </xdr:nvSpPr>
      <xdr:spPr>
        <a:xfrm>
          <a:off x="15213965" y="16467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114935</xdr:rowOff>
    </xdr:from>
    <xdr:to xmlns:xdr="http://schemas.openxmlformats.org/drawingml/2006/spreadsheetDrawing">
      <xdr:col>76</xdr:col>
      <xdr:colOff>165100</xdr:colOff>
      <xdr:row>98</xdr:row>
      <xdr:rowOff>45085</xdr:rowOff>
    </xdr:to>
    <xdr:sp macro="" textlink="">
      <xdr:nvSpPr>
        <xdr:cNvPr id="702" name="楕円 701"/>
        <xdr:cNvSpPr/>
      </xdr:nvSpPr>
      <xdr:spPr>
        <a:xfrm>
          <a:off x="14541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61595</xdr:rowOff>
    </xdr:from>
    <xdr:ext cx="531495" cy="259080"/>
    <xdr:sp macro="" textlink="">
      <xdr:nvSpPr>
        <xdr:cNvPr id="703" name="テキスト ボックス 702"/>
        <xdr:cNvSpPr txBox="1"/>
      </xdr:nvSpPr>
      <xdr:spPr>
        <a:xfrm>
          <a:off x="14324965" y="16520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170815</xdr:rowOff>
    </xdr:from>
    <xdr:to xmlns:xdr="http://schemas.openxmlformats.org/drawingml/2006/spreadsheetDrawing">
      <xdr:col>72</xdr:col>
      <xdr:colOff>38100</xdr:colOff>
      <xdr:row>98</xdr:row>
      <xdr:rowOff>100965</xdr:rowOff>
    </xdr:to>
    <xdr:sp macro="" textlink="">
      <xdr:nvSpPr>
        <xdr:cNvPr id="704" name="楕円 703"/>
        <xdr:cNvSpPr/>
      </xdr:nvSpPr>
      <xdr:spPr>
        <a:xfrm>
          <a:off x="136525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92075</xdr:rowOff>
    </xdr:from>
    <xdr:ext cx="531495" cy="259080"/>
    <xdr:sp macro="" textlink="">
      <xdr:nvSpPr>
        <xdr:cNvPr id="705" name="テキスト ボックス 704"/>
        <xdr:cNvSpPr txBox="1"/>
      </xdr:nvSpPr>
      <xdr:spPr>
        <a:xfrm>
          <a:off x="13435965" y="16894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75565</xdr:rowOff>
    </xdr:from>
    <xdr:to xmlns:xdr="http://schemas.openxmlformats.org/drawingml/2006/spreadsheetDrawing">
      <xdr:col>67</xdr:col>
      <xdr:colOff>101600</xdr:colOff>
      <xdr:row>99</xdr:row>
      <xdr:rowOff>6350</xdr:rowOff>
    </xdr:to>
    <xdr:sp macro="" textlink="">
      <xdr:nvSpPr>
        <xdr:cNvPr id="706" name="楕円 705"/>
        <xdr:cNvSpPr/>
      </xdr:nvSpPr>
      <xdr:spPr>
        <a:xfrm>
          <a:off x="12763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168275</xdr:rowOff>
    </xdr:from>
    <xdr:ext cx="466725" cy="255905"/>
    <xdr:sp macro="" textlink="">
      <xdr:nvSpPr>
        <xdr:cNvPr id="707" name="テキスト ボックス 706"/>
        <xdr:cNvSpPr txBox="1"/>
      </xdr:nvSpPr>
      <xdr:spPr>
        <a:xfrm>
          <a:off x="12579350" y="169703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6" name="テキスト ボックス 71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8" name="直線コネクタ 71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745" cy="259080"/>
    <xdr:sp macro="" textlink="">
      <xdr:nvSpPr>
        <xdr:cNvPr id="719" name="テキスト ボックス 718"/>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0" name="直線コネクタ 71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5905"/>
    <xdr:sp macro="" textlink="">
      <xdr:nvSpPr>
        <xdr:cNvPr id="721" name="テキスト ボックス 720"/>
        <xdr:cNvSpPr txBox="1"/>
      </xdr:nvSpPr>
      <xdr:spPr>
        <a:xfrm>
          <a:off x="17756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2" name="直線コネクタ 72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3" name="テキスト ボックス 722"/>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4" name="直線コネクタ 72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5905"/>
    <xdr:sp macro="" textlink="">
      <xdr:nvSpPr>
        <xdr:cNvPr id="725" name="テキスト ボックス 724"/>
        <xdr:cNvSpPr txBox="1"/>
      </xdr:nvSpPr>
      <xdr:spPr>
        <a:xfrm>
          <a:off x="17756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6" name="直線コネクタ 72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7" name="テキスト ボックス 72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8" name="直線コネクタ 72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9" name="テキスト ボックス 72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1" name="テキスト ボックス 730"/>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3" name="直線コネクタ 732"/>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4"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5" name="直線コネクタ 73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5905"/>
    <xdr:sp macro="" textlink="">
      <xdr:nvSpPr>
        <xdr:cNvPr id="736" name="投資及び出資金最大値テキスト"/>
        <xdr:cNvSpPr txBox="1"/>
      </xdr:nvSpPr>
      <xdr:spPr>
        <a:xfrm>
          <a:off x="22212300" y="5106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37" name="直線コネクタ 736"/>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101600</xdr:rowOff>
    </xdr:from>
    <xdr:to xmlns:xdr="http://schemas.openxmlformats.org/drawingml/2006/spreadsheetDrawing">
      <xdr:col>116</xdr:col>
      <xdr:colOff>63500</xdr:colOff>
      <xdr:row>38</xdr:row>
      <xdr:rowOff>152400</xdr:rowOff>
    </xdr:to>
    <xdr:cxnSp macro="">
      <xdr:nvCxnSpPr>
        <xdr:cNvPr id="738" name="直線コネクタ 737"/>
        <xdr:cNvCxnSpPr/>
      </xdr:nvCxnSpPr>
      <xdr:spPr>
        <a:xfrm>
          <a:off x="21323300" y="6445250"/>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39"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0" name="フローチャート: 判断 739"/>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101600</xdr:rowOff>
    </xdr:from>
    <xdr:to xmlns:xdr="http://schemas.openxmlformats.org/drawingml/2006/spreadsheetDrawing">
      <xdr:col>111</xdr:col>
      <xdr:colOff>177800</xdr:colOff>
      <xdr:row>39</xdr:row>
      <xdr:rowOff>17780</xdr:rowOff>
    </xdr:to>
    <xdr:cxnSp macro="">
      <xdr:nvCxnSpPr>
        <xdr:cNvPr id="741" name="直線コネクタ 740"/>
        <xdr:cNvCxnSpPr/>
      </xdr:nvCxnSpPr>
      <xdr:spPr>
        <a:xfrm flipV="1">
          <a:off x="20434300" y="644525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2" name="フローチャート: 判断 74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129540</xdr:rowOff>
    </xdr:from>
    <xdr:ext cx="466725" cy="259080"/>
    <xdr:sp macro="" textlink="">
      <xdr:nvSpPr>
        <xdr:cNvPr id="743" name="テキスト ボックス 742"/>
        <xdr:cNvSpPr txBox="1"/>
      </xdr:nvSpPr>
      <xdr:spPr>
        <a:xfrm>
          <a:off x="21088350" y="6644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92710</xdr:rowOff>
    </xdr:from>
    <xdr:to xmlns:xdr="http://schemas.openxmlformats.org/drawingml/2006/spreadsheetDrawing">
      <xdr:col>107</xdr:col>
      <xdr:colOff>50800</xdr:colOff>
      <xdr:row>39</xdr:row>
      <xdr:rowOff>17780</xdr:rowOff>
    </xdr:to>
    <xdr:cxnSp macro="">
      <xdr:nvCxnSpPr>
        <xdr:cNvPr id="744" name="直線コネクタ 743"/>
        <xdr:cNvCxnSpPr/>
      </xdr:nvCxnSpPr>
      <xdr:spPr>
        <a:xfrm>
          <a:off x="19545300" y="66078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5" name="フローチャート: 判断 744"/>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66725" cy="259080"/>
    <xdr:sp macro="" textlink="">
      <xdr:nvSpPr>
        <xdr:cNvPr id="746" name="テキスト ボックス 745"/>
        <xdr:cNvSpPr txBox="1"/>
      </xdr:nvSpPr>
      <xdr:spPr>
        <a:xfrm>
          <a:off x="20199350" y="6343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92710</xdr:rowOff>
    </xdr:from>
    <xdr:to xmlns:xdr="http://schemas.openxmlformats.org/drawingml/2006/spreadsheetDrawing">
      <xdr:col>102</xdr:col>
      <xdr:colOff>114300</xdr:colOff>
      <xdr:row>38</xdr:row>
      <xdr:rowOff>171450</xdr:rowOff>
    </xdr:to>
    <xdr:cxnSp macro="">
      <xdr:nvCxnSpPr>
        <xdr:cNvPr id="747" name="直線コネクタ 746"/>
        <xdr:cNvCxnSpPr/>
      </xdr:nvCxnSpPr>
      <xdr:spPr>
        <a:xfrm flipV="1">
          <a:off x="18656300" y="66078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80645</xdr:rowOff>
    </xdr:from>
    <xdr:to xmlns:xdr="http://schemas.openxmlformats.org/drawingml/2006/spreadsheetDrawing">
      <xdr:col>102</xdr:col>
      <xdr:colOff>165100</xdr:colOff>
      <xdr:row>39</xdr:row>
      <xdr:rowOff>10795</xdr:rowOff>
    </xdr:to>
    <xdr:sp macro="" textlink="">
      <xdr:nvSpPr>
        <xdr:cNvPr id="748" name="フローチャート: 判断 747"/>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1905</xdr:rowOff>
    </xdr:from>
    <xdr:ext cx="466725" cy="259080"/>
    <xdr:sp macro="" textlink="">
      <xdr:nvSpPr>
        <xdr:cNvPr id="749" name="テキスト ボックス 748"/>
        <xdr:cNvSpPr txBox="1"/>
      </xdr:nvSpPr>
      <xdr:spPr>
        <a:xfrm>
          <a:off x="19310350" y="6688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111760</xdr:rowOff>
    </xdr:from>
    <xdr:to xmlns:xdr="http://schemas.openxmlformats.org/drawingml/2006/spreadsheetDrawing">
      <xdr:col>98</xdr:col>
      <xdr:colOff>38100</xdr:colOff>
      <xdr:row>39</xdr:row>
      <xdr:rowOff>41910</xdr:rowOff>
    </xdr:to>
    <xdr:sp macro="" textlink="">
      <xdr:nvSpPr>
        <xdr:cNvPr id="750" name="フローチャート: 判断 749"/>
        <xdr:cNvSpPr/>
      </xdr:nvSpPr>
      <xdr:spPr>
        <a:xfrm>
          <a:off x="18605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58420</xdr:rowOff>
    </xdr:from>
    <xdr:ext cx="466725" cy="259080"/>
    <xdr:sp macro="" textlink="">
      <xdr:nvSpPr>
        <xdr:cNvPr id="751" name="テキスト ボックス 750"/>
        <xdr:cNvSpPr txBox="1"/>
      </xdr:nvSpPr>
      <xdr:spPr>
        <a:xfrm>
          <a:off x="18421350" y="6402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101600</xdr:rowOff>
    </xdr:from>
    <xdr:to xmlns:xdr="http://schemas.openxmlformats.org/drawingml/2006/spreadsheetDrawing">
      <xdr:col>116</xdr:col>
      <xdr:colOff>114300</xdr:colOff>
      <xdr:row>39</xdr:row>
      <xdr:rowOff>31750</xdr:rowOff>
    </xdr:to>
    <xdr:sp macro="" textlink="">
      <xdr:nvSpPr>
        <xdr:cNvPr id="757" name="楕円 756"/>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16510</xdr:rowOff>
    </xdr:from>
    <xdr:ext cx="469900" cy="259080"/>
    <xdr:sp macro="" textlink="">
      <xdr:nvSpPr>
        <xdr:cNvPr id="758" name="投資及び出資金該当値テキスト"/>
        <xdr:cNvSpPr txBox="1"/>
      </xdr:nvSpPr>
      <xdr:spPr>
        <a:xfrm>
          <a:off x="22212300" y="653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50800</xdr:rowOff>
    </xdr:from>
    <xdr:to xmlns:xdr="http://schemas.openxmlformats.org/drawingml/2006/spreadsheetDrawing">
      <xdr:col>112</xdr:col>
      <xdr:colOff>38100</xdr:colOff>
      <xdr:row>37</xdr:row>
      <xdr:rowOff>152400</xdr:rowOff>
    </xdr:to>
    <xdr:sp macro="" textlink="">
      <xdr:nvSpPr>
        <xdr:cNvPr id="759" name="楕円 758"/>
        <xdr:cNvSpPr/>
      </xdr:nvSpPr>
      <xdr:spPr>
        <a:xfrm>
          <a:off x="21272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168910</xdr:rowOff>
    </xdr:from>
    <xdr:ext cx="531495" cy="255905"/>
    <xdr:sp macro="" textlink="">
      <xdr:nvSpPr>
        <xdr:cNvPr id="760" name="テキスト ボックス 759"/>
        <xdr:cNvSpPr txBox="1"/>
      </xdr:nvSpPr>
      <xdr:spPr>
        <a:xfrm>
          <a:off x="21055965" y="6169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138430</xdr:rowOff>
    </xdr:from>
    <xdr:to xmlns:xdr="http://schemas.openxmlformats.org/drawingml/2006/spreadsheetDrawing">
      <xdr:col>107</xdr:col>
      <xdr:colOff>101600</xdr:colOff>
      <xdr:row>39</xdr:row>
      <xdr:rowOff>68580</xdr:rowOff>
    </xdr:to>
    <xdr:sp macro="" textlink="">
      <xdr:nvSpPr>
        <xdr:cNvPr id="761" name="楕円 760"/>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59690</xdr:rowOff>
    </xdr:from>
    <xdr:ext cx="466725" cy="259080"/>
    <xdr:sp macro="" textlink="">
      <xdr:nvSpPr>
        <xdr:cNvPr id="762" name="テキスト ボックス 761"/>
        <xdr:cNvSpPr txBox="1"/>
      </xdr:nvSpPr>
      <xdr:spPr>
        <a:xfrm>
          <a:off x="20199350" y="6746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41910</xdr:rowOff>
    </xdr:from>
    <xdr:to xmlns:xdr="http://schemas.openxmlformats.org/drawingml/2006/spreadsheetDrawing">
      <xdr:col>102</xdr:col>
      <xdr:colOff>165100</xdr:colOff>
      <xdr:row>38</xdr:row>
      <xdr:rowOff>143510</xdr:rowOff>
    </xdr:to>
    <xdr:sp macro="" textlink="">
      <xdr:nvSpPr>
        <xdr:cNvPr id="763" name="楕円 762"/>
        <xdr:cNvSpPr/>
      </xdr:nvSpPr>
      <xdr:spPr>
        <a:xfrm>
          <a:off x="19494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160020</xdr:rowOff>
    </xdr:from>
    <xdr:ext cx="466725" cy="259080"/>
    <xdr:sp macro="" textlink="">
      <xdr:nvSpPr>
        <xdr:cNvPr id="764" name="テキスト ボックス 763"/>
        <xdr:cNvSpPr txBox="1"/>
      </xdr:nvSpPr>
      <xdr:spPr>
        <a:xfrm>
          <a:off x="19310350" y="6332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120650</xdr:rowOff>
    </xdr:from>
    <xdr:to xmlns:xdr="http://schemas.openxmlformats.org/drawingml/2006/spreadsheetDrawing">
      <xdr:col>98</xdr:col>
      <xdr:colOff>38100</xdr:colOff>
      <xdr:row>39</xdr:row>
      <xdr:rowOff>50800</xdr:rowOff>
    </xdr:to>
    <xdr:sp macro="" textlink="">
      <xdr:nvSpPr>
        <xdr:cNvPr id="765" name="楕円 764"/>
        <xdr:cNvSpPr/>
      </xdr:nvSpPr>
      <xdr:spPr>
        <a:xfrm>
          <a:off x="18605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41910</xdr:rowOff>
    </xdr:from>
    <xdr:ext cx="466725" cy="255905"/>
    <xdr:sp macro="" textlink="">
      <xdr:nvSpPr>
        <xdr:cNvPr id="766" name="テキスト ボックス 765"/>
        <xdr:cNvSpPr txBox="1"/>
      </xdr:nvSpPr>
      <xdr:spPr>
        <a:xfrm>
          <a:off x="18421350" y="6728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5" name="テキスト ボックス 77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78" name="テキスト ボックス 777"/>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905"/>
    <xdr:sp macro="" textlink="">
      <xdr:nvSpPr>
        <xdr:cNvPr id="782" name="テキスト ボックス 781"/>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8" name="テキスト ボックス 787"/>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3"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4" name="直線コネクタ 793"/>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42545</xdr:rowOff>
    </xdr:from>
    <xdr:to xmlns:xdr="http://schemas.openxmlformats.org/drawingml/2006/spreadsheetDrawing">
      <xdr:col>116</xdr:col>
      <xdr:colOff>63500</xdr:colOff>
      <xdr:row>59</xdr:row>
      <xdr:rowOff>42545</xdr:rowOff>
    </xdr:to>
    <xdr:cxnSp macro="">
      <xdr:nvCxnSpPr>
        <xdr:cNvPr id="795" name="直線コネクタ 794"/>
        <xdr:cNvCxnSpPr/>
      </xdr:nvCxnSpPr>
      <xdr:spPr>
        <a:xfrm flipV="1">
          <a:off x="21323300" y="101580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5905"/>
    <xdr:sp macro="" textlink="">
      <xdr:nvSpPr>
        <xdr:cNvPr id="796" name="貸付金平均値テキスト"/>
        <xdr:cNvSpPr txBox="1"/>
      </xdr:nvSpPr>
      <xdr:spPr>
        <a:xfrm>
          <a:off x="22212300" y="974788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797" name="フローチャート: 判断 796"/>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40640</xdr:rowOff>
    </xdr:from>
    <xdr:to xmlns:xdr="http://schemas.openxmlformats.org/drawingml/2006/spreadsheetDrawing">
      <xdr:col>111</xdr:col>
      <xdr:colOff>177800</xdr:colOff>
      <xdr:row>59</xdr:row>
      <xdr:rowOff>42545</xdr:rowOff>
    </xdr:to>
    <xdr:cxnSp macro="">
      <xdr:nvCxnSpPr>
        <xdr:cNvPr id="798" name="直線コネクタ 797"/>
        <xdr:cNvCxnSpPr/>
      </xdr:nvCxnSpPr>
      <xdr:spPr>
        <a:xfrm>
          <a:off x="20434300" y="10156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799" name="フローチャート: 判断 798"/>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6725" cy="259080"/>
    <xdr:sp macro="" textlink="">
      <xdr:nvSpPr>
        <xdr:cNvPr id="800" name="テキスト ボックス 799"/>
        <xdr:cNvSpPr txBox="1"/>
      </xdr:nvSpPr>
      <xdr:spPr>
        <a:xfrm>
          <a:off x="21088350" y="9686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40640</xdr:rowOff>
    </xdr:from>
    <xdr:to xmlns:xdr="http://schemas.openxmlformats.org/drawingml/2006/spreadsheetDrawing">
      <xdr:col>107</xdr:col>
      <xdr:colOff>50800</xdr:colOff>
      <xdr:row>59</xdr:row>
      <xdr:rowOff>42545</xdr:rowOff>
    </xdr:to>
    <xdr:cxnSp macro="">
      <xdr:nvCxnSpPr>
        <xdr:cNvPr id="801" name="直線コネクタ 800"/>
        <xdr:cNvCxnSpPr/>
      </xdr:nvCxnSpPr>
      <xdr:spPr>
        <a:xfrm flipV="1">
          <a:off x="19545300" y="10156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2" name="フローチャート: 判断 801"/>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6725" cy="255905"/>
    <xdr:sp macro="" textlink="">
      <xdr:nvSpPr>
        <xdr:cNvPr id="803" name="テキスト ボックス 802"/>
        <xdr:cNvSpPr txBox="1"/>
      </xdr:nvSpPr>
      <xdr:spPr>
        <a:xfrm>
          <a:off x="20199350" y="9653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41910</xdr:rowOff>
    </xdr:from>
    <xdr:to xmlns:xdr="http://schemas.openxmlformats.org/drawingml/2006/spreadsheetDrawing">
      <xdr:col>102</xdr:col>
      <xdr:colOff>114300</xdr:colOff>
      <xdr:row>59</xdr:row>
      <xdr:rowOff>42545</xdr:rowOff>
    </xdr:to>
    <xdr:cxnSp macro="">
      <xdr:nvCxnSpPr>
        <xdr:cNvPr id="804" name="直線コネクタ 803"/>
        <xdr:cNvCxnSpPr/>
      </xdr:nvCxnSpPr>
      <xdr:spPr>
        <a:xfrm>
          <a:off x="18656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69215</xdr:rowOff>
    </xdr:from>
    <xdr:to xmlns:xdr="http://schemas.openxmlformats.org/drawingml/2006/spreadsheetDrawing">
      <xdr:col>102</xdr:col>
      <xdr:colOff>165100</xdr:colOff>
      <xdr:row>57</xdr:row>
      <xdr:rowOff>170815</xdr:rowOff>
    </xdr:to>
    <xdr:sp macro="" textlink="">
      <xdr:nvSpPr>
        <xdr:cNvPr id="805" name="フローチャート: 判断 804"/>
        <xdr:cNvSpPr/>
      </xdr:nvSpPr>
      <xdr:spPr>
        <a:xfrm>
          <a:off x="19494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15875</xdr:rowOff>
    </xdr:from>
    <xdr:ext cx="466725" cy="259080"/>
    <xdr:sp macro="" textlink="">
      <xdr:nvSpPr>
        <xdr:cNvPr id="806" name="テキスト ボックス 805"/>
        <xdr:cNvSpPr txBox="1"/>
      </xdr:nvSpPr>
      <xdr:spPr>
        <a:xfrm>
          <a:off x="19310350" y="9617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152400</xdr:rowOff>
    </xdr:from>
    <xdr:to xmlns:xdr="http://schemas.openxmlformats.org/drawingml/2006/spreadsheetDrawing">
      <xdr:col>98</xdr:col>
      <xdr:colOff>38100</xdr:colOff>
      <xdr:row>58</xdr:row>
      <xdr:rowOff>82550</xdr:rowOff>
    </xdr:to>
    <xdr:sp macro="" textlink="">
      <xdr:nvSpPr>
        <xdr:cNvPr id="807" name="フローチャート: 判断 806"/>
        <xdr:cNvSpPr/>
      </xdr:nvSpPr>
      <xdr:spPr>
        <a:xfrm>
          <a:off x="18605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99060</xdr:rowOff>
    </xdr:from>
    <xdr:ext cx="466725" cy="255905"/>
    <xdr:sp macro="" textlink="">
      <xdr:nvSpPr>
        <xdr:cNvPr id="808" name="テキスト ボックス 807"/>
        <xdr:cNvSpPr txBox="1"/>
      </xdr:nvSpPr>
      <xdr:spPr>
        <a:xfrm>
          <a:off x="18421350" y="9700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163195</xdr:rowOff>
    </xdr:from>
    <xdr:to xmlns:xdr="http://schemas.openxmlformats.org/drawingml/2006/spreadsheetDrawing">
      <xdr:col>116</xdr:col>
      <xdr:colOff>114300</xdr:colOff>
      <xdr:row>59</xdr:row>
      <xdr:rowOff>93345</xdr:rowOff>
    </xdr:to>
    <xdr:sp macro="" textlink="">
      <xdr:nvSpPr>
        <xdr:cNvPr id="814" name="楕円 813"/>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78105</xdr:rowOff>
    </xdr:from>
    <xdr:ext cx="313690" cy="255905"/>
    <xdr:sp macro="" textlink="">
      <xdr:nvSpPr>
        <xdr:cNvPr id="815" name="貸付金該当値テキスト"/>
        <xdr:cNvSpPr txBox="1"/>
      </xdr:nvSpPr>
      <xdr:spPr>
        <a:xfrm>
          <a:off x="22212300" y="1002220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163195</xdr:rowOff>
    </xdr:from>
    <xdr:to xmlns:xdr="http://schemas.openxmlformats.org/drawingml/2006/spreadsheetDrawing">
      <xdr:col>112</xdr:col>
      <xdr:colOff>38100</xdr:colOff>
      <xdr:row>59</xdr:row>
      <xdr:rowOff>93345</xdr:rowOff>
    </xdr:to>
    <xdr:sp macro="" textlink="">
      <xdr:nvSpPr>
        <xdr:cNvPr id="816" name="楕円 815"/>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84455</xdr:rowOff>
    </xdr:from>
    <xdr:ext cx="313690" cy="259080"/>
    <xdr:sp macro="" textlink="">
      <xdr:nvSpPr>
        <xdr:cNvPr id="817" name="テキスト ボックス 816"/>
        <xdr:cNvSpPr txBox="1"/>
      </xdr:nvSpPr>
      <xdr:spPr>
        <a:xfrm>
          <a:off x="21166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161290</xdr:rowOff>
    </xdr:from>
    <xdr:to xmlns:xdr="http://schemas.openxmlformats.org/drawingml/2006/spreadsheetDrawing">
      <xdr:col>107</xdr:col>
      <xdr:colOff>101600</xdr:colOff>
      <xdr:row>59</xdr:row>
      <xdr:rowOff>91440</xdr:rowOff>
    </xdr:to>
    <xdr:sp macro="" textlink="">
      <xdr:nvSpPr>
        <xdr:cNvPr id="818" name="楕円 817"/>
        <xdr:cNvSpPr/>
      </xdr:nvSpPr>
      <xdr:spPr>
        <a:xfrm>
          <a:off x="20383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82550</xdr:rowOff>
    </xdr:from>
    <xdr:ext cx="313690" cy="259080"/>
    <xdr:sp macro="" textlink="">
      <xdr:nvSpPr>
        <xdr:cNvPr id="819" name="テキスト ボックス 818"/>
        <xdr:cNvSpPr txBox="1"/>
      </xdr:nvSpPr>
      <xdr:spPr>
        <a:xfrm>
          <a:off x="20277455" y="10198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163195</xdr:rowOff>
    </xdr:from>
    <xdr:to xmlns:xdr="http://schemas.openxmlformats.org/drawingml/2006/spreadsheetDrawing">
      <xdr:col>102</xdr:col>
      <xdr:colOff>165100</xdr:colOff>
      <xdr:row>59</xdr:row>
      <xdr:rowOff>93345</xdr:rowOff>
    </xdr:to>
    <xdr:sp macro="" textlink="">
      <xdr:nvSpPr>
        <xdr:cNvPr id="820" name="楕円 819"/>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84455</xdr:rowOff>
    </xdr:from>
    <xdr:ext cx="313690" cy="259080"/>
    <xdr:sp macro="" textlink="">
      <xdr:nvSpPr>
        <xdr:cNvPr id="821" name="テキスト ボックス 820"/>
        <xdr:cNvSpPr txBox="1"/>
      </xdr:nvSpPr>
      <xdr:spPr>
        <a:xfrm>
          <a:off x="19388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162560</xdr:rowOff>
    </xdr:from>
    <xdr:to xmlns:xdr="http://schemas.openxmlformats.org/drawingml/2006/spreadsheetDrawing">
      <xdr:col>98</xdr:col>
      <xdr:colOff>38100</xdr:colOff>
      <xdr:row>59</xdr:row>
      <xdr:rowOff>92710</xdr:rowOff>
    </xdr:to>
    <xdr:sp macro="" textlink="">
      <xdr:nvSpPr>
        <xdr:cNvPr id="822" name="楕円 821"/>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83820</xdr:rowOff>
    </xdr:from>
    <xdr:ext cx="313690" cy="259080"/>
    <xdr:sp macro="" textlink="">
      <xdr:nvSpPr>
        <xdr:cNvPr id="823" name="テキスト ボックス 822"/>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32" name="テキスト ボックス 831"/>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34" name="テキスト ボックス 833"/>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40" name="テキスト ボックス 839"/>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44" name="テキスト ボックス 843"/>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46" name="テキスト ボックス 845"/>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48" name="直線コネクタ 847"/>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5905"/>
    <xdr:sp macro="" textlink="">
      <xdr:nvSpPr>
        <xdr:cNvPr id="849" name="繰出金最小値テキスト"/>
        <xdr:cNvSpPr txBox="1"/>
      </xdr:nvSpPr>
      <xdr:spPr>
        <a:xfrm>
          <a:off x="22212300" y="13550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0" name="直線コネクタ 849"/>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5905"/>
    <xdr:sp macro="" textlink="">
      <xdr:nvSpPr>
        <xdr:cNvPr id="851" name="繰出金最大値テキスト"/>
        <xdr:cNvSpPr txBox="1"/>
      </xdr:nvSpPr>
      <xdr:spPr>
        <a:xfrm>
          <a:off x="22212300" y="118376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2" name="直線コネクタ 851"/>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62230</xdr:rowOff>
    </xdr:from>
    <xdr:to xmlns:xdr="http://schemas.openxmlformats.org/drawingml/2006/spreadsheetDrawing">
      <xdr:col>116</xdr:col>
      <xdr:colOff>63500</xdr:colOff>
      <xdr:row>74</xdr:row>
      <xdr:rowOff>115570</xdr:rowOff>
    </xdr:to>
    <xdr:cxnSp macro="">
      <xdr:nvCxnSpPr>
        <xdr:cNvPr id="853" name="直線コネクタ 852"/>
        <xdr:cNvCxnSpPr/>
      </xdr:nvCxnSpPr>
      <xdr:spPr>
        <a:xfrm flipV="1">
          <a:off x="21323300" y="127495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6350</xdr:rowOff>
    </xdr:from>
    <xdr:ext cx="534670" cy="255905"/>
    <xdr:sp macro="" textlink="">
      <xdr:nvSpPr>
        <xdr:cNvPr id="854" name="繰出金平均値テキスト"/>
        <xdr:cNvSpPr txBox="1"/>
      </xdr:nvSpPr>
      <xdr:spPr>
        <a:xfrm>
          <a:off x="22212300" y="1303655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5" name="フローチャート: 判断 854"/>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115570</xdr:rowOff>
    </xdr:from>
    <xdr:to xmlns:xdr="http://schemas.openxmlformats.org/drawingml/2006/spreadsheetDrawing">
      <xdr:col>111</xdr:col>
      <xdr:colOff>177800</xdr:colOff>
      <xdr:row>74</xdr:row>
      <xdr:rowOff>145415</xdr:rowOff>
    </xdr:to>
    <xdr:cxnSp macro="">
      <xdr:nvCxnSpPr>
        <xdr:cNvPr id="856" name="直線コネクタ 855"/>
        <xdr:cNvCxnSpPr/>
      </xdr:nvCxnSpPr>
      <xdr:spPr>
        <a:xfrm flipV="1">
          <a:off x="20434300" y="128028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57" name="フローチャート: 判断 856"/>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127000</xdr:rowOff>
    </xdr:from>
    <xdr:ext cx="531495" cy="259080"/>
    <xdr:sp macro="" textlink="">
      <xdr:nvSpPr>
        <xdr:cNvPr id="858" name="テキスト ボックス 857"/>
        <xdr:cNvSpPr txBox="1"/>
      </xdr:nvSpPr>
      <xdr:spPr>
        <a:xfrm>
          <a:off x="21055965" y="13157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145415</xdr:rowOff>
    </xdr:from>
    <xdr:to xmlns:xdr="http://schemas.openxmlformats.org/drawingml/2006/spreadsheetDrawing">
      <xdr:col>107</xdr:col>
      <xdr:colOff>50800</xdr:colOff>
      <xdr:row>74</xdr:row>
      <xdr:rowOff>150495</xdr:rowOff>
    </xdr:to>
    <xdr:cxnSp macro="">
      <xdr:nvCxnSpPr>
        <xdr:cNvPr id="859" name="直線コネクタ 858"/>
        <xdr:cNvCxnSpPr/>
      </xdr:nvCxnSpPr>
      <xdr:spPr>
        <a:xfrm flipV="1">
          <a:off x="19545300" y="128327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0" name="フローチャート: 判断 859"/>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137160</xdr:rowOff>
    </xdr:from>
    <xdr:ext cx="531495" cy="259080"/>
    <xdr:sp macro="" textlink="">
      <xdr:nvSpPr>
        <xdr:cNvPr id="861" name="テキスト ボックス 860"/>
        <xdr:cNvSpPr txBox="1"/>
      </xdr:nvSpPr>
      <xdr:spPr>
        <a:xfrm>
          <a:off x="20166965" y="13167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150495</xdr:rowOff>
    </xdr:from>
    <xdr:to xmlns:xdr="http://schemas.openxmlformats.org/drawingml/2006/spreadsheetDrawing">
      <xdr:col>102</xdr:col>
      <xdr:colOff>114300</xdr:colOff>
      <xdr:row>74</xdr:row>
      <xdr:rowOff>167005</xdr:rowOff>
    </xdr:to>
    <xdr:cxnSp macro="">
      <xdr:nvCxnSpPr>
        <xdr:cNvPr id="862" name="直線コネクタ 861"/>
        <xdr:cNvCxnSpPr/>
      </xdr:nvCxnSpPr>
      <xdr:spPr>
        <a:xfrm flipV="1">
          <a:off x="18656300" y="128377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62230</xdr:rowOff>
    </xdr:from>
    <xdr:to xmlns:xdr="http://schemas.openxmlformats.org/drawingml/2006/spreadsheetDrawing">
      <xdr:col>102</xdr:col>
      <xdr:colOff>165100</xdr:colOff>
      <xdr:row>75</xdr:row>
      <xdr:rowOff>163830</xdr:rowOff>
    </xdr:to>
    <xdr:sp macro="" textlink="">
      <xdr:nvSpPr>
        <xdr:cNvPr id="863" name="フローチャート: 判断 862"/>
        <xdr:cNvSpPr/>
      </xdr:nvSpPr>
      <xdr:spPr>
        <a:xfrm>
          <a:off x="19494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154940</xdr:rowOff>
    </xdr:from>
    <xdr:ext cx="531495" cy="255905"/>
    <xdr:sp macro="" textlink="">
      <xdr:nvSpPr>
        <xdr:cNvPr id="864" name="テキスト ボックス 863"/>
        <xdr:cNvSpPr txBox="1"/>
      </xdr:nvSpPr>
      <xdr:spPr>
        <a:xfrm>
          <a:off x="19277965" y="13013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120650</xdr:rowOff>
    </xdr:from>
    <xdr:to xmlns:xdr="http://schemas.openxmlformats.org/drawingml/2006/spreadsheetDrawing">
      <xdr:col>98</xdr:col>
      <xdr:colOff>38100</xdr:colOff>
      <xdr:row>75</xdr:row>
      <xdr:rowOff>50800</xdr:rowOff>
    </xdr:to>
    <xdr:sp macro="" textlink="">
      <xdr:nvSpPr>
        <xdr:cNvPr id="865" name="フローチャート: 判断 864"/>
        <xdr:cNvSpPr/>
      </xdr:nvSpPr>
      <xdr:spPr>
        <a:xfrm>
          <a:off x="18605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41910</xdr:rowOff>
    </xdr:from>
    <xdr:ext cx="531495" cy="255905"/>
    <xdr:sp macro="" textlink="">
      <xdr:nvSpPr>
        <xdr:cNvPr id="866" name="テキスト ボックス 865"/>
        <xdr:cNvSpPr txBox="1"/>
      </xdr:nvSpPr>
      <xdr:spPr>
        <a:xfrm>
          <a:off x="18388965" y="12900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11430</xdr:rowOff>
    </xdr:from>
    <xdr:to xmlns:xdr="http://schemas.openxmlformats.org/drawingml/2006/spreadsheetDrawing">
      <xdr:col>116</xdr:col>
      <xdr:colOff>114300</xdr:colOff>
      <xdr:row>74</xdr:row>
      <xdr:rowOff>113030</xdr:rowOff>
    </xdr:to>
    <xdr:sp macro="" textlink="">
      <xdr:nvSpPr>
        <xdr:cNvPr id="872" name="楕円 871"/>
        <xdr:cNvSpPr/>
      </xdr:nvSpPr>
      <xdr:spPr>
        <a:xfrm>
          <a:off x="221107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34290</xdr:rowOff>
    </xdr:from>
    <xdr:ext cx="534670" cy="259080"/>
    <xdr:sp macro="" textlink="">
      <xdr:nvSpPr>
        <xdr:cNvPr id="873" name="繰出金該当値テキスト"/>
        <xdr:cNvSpPr txBox="1"/>
      </xdr:nvSpPr>
      <xdr:spPr>
        <a:xfrm>
          <a:off x="22212300" y="1255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64770</xdr:rowOff>
    </xdr:from>
    <xdr:to xmlns:xdr="http://schemas.openxmlformats.org/drawingml/2006/spreadsheetDrawing">
      <xdr:col>112</xdr:col>
      <xdr:colOff>38100</xdr:colOff>
      <xdr:row>74</xdr:row>
      <xdr:rowOff>166370</xdr:rowOff>
    </xdr:to>
    <xdr:sp macro="" textlink="">
      <xdr:nvSpPr>
        <xdr:cNvPr id="874" name="楕円 873"/>
        <xdr:cNvSpPr/>
      </xdr:nvSpPr>
      <xdr:spPr>
        <a:xfrm>
          <a:off x="21272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11430</xdr:rowOff>
    </xdr:from>
    <xdr:ext cx="531495" cy="259080"/>
    <xdr:sp macro="" textlink="">
      <xdr:nvSpPr>
        <xdr:cNvPr id="875" name="テキスト ボックス 874"/>
        <xdr:cNvSpPr txBox="1"/>
      </xdr:nvSpPr>
      <xdr:spPr>
        <a:xfrm>
          <a:off x="21055965" y="12527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94615</xdr:rowOff>
    </xdr:from>
    <xdr:to xmlns:xdr="http://schemas.openxmlformats.org/drawingml/2006/spreadsheetDrawing">
      <xdr:col>107</xdr:col>
      <xdr:colOff>101600</xdr:colOff>
      <xdr:row>75</xdr:row>
      <xdr:rowOff>24765</xdr:rowOff>
    </xdr:to>
    <xdr:sp macro="" textlink="">
      <xdr:nvSpPr>
        <xdr:cNvPr id="876" name="楕円 875"/>
        <xdr:cNvSpPr/>
      </xdr:nvSpPr>
      <xdr:spPr>
        <a:xfrm>
          <a:off x="20383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41275</xdr:rowOff>
    </xdr:from>
    <xdr:ext cx="531495" cy="255905"/>
    <xdr:sp macro="" textlink="">
      <xdr:nvSpPr>
        <xdr:cNvPr id="877" name="テキスト ボックス 876"/>
        <xdr:cNvSpPr txBox="1"/>
      </xdr:nvSpPr>
      <xdr:spPr>
        <a:xfrm>
          <a:off x="20166965" y="12557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99695</xdr:rowOff>
    </xdr:from>
    <xdr:to xmlns:xdr="http://schemas.openxmlformats.org/drawingml/2006/spreadsheetDrawing">
      <xdr:col>102</xdr:col>
      <xdr:colOff>165100</xdr:colOff>
      <xdr:row>75</xdr:row>
      <xdr:rowOff>29845</xdr:rowOff>
    </xdr:to>
    <xdr:sp macro="" textlink="">
      <xdr:nvSpPr>
        <xdr:cNvPr id="878" name="楕円 877"/>
        <xdr:cNvSpPr/>
      </xdr:nvSpPr>
      <xdr:spPr>
        <a:xfrm>
          <a:off x="19494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46355</xdr:rowOff>
    </xdr:from>
    <xdr:ext cx="531495" cy="259080"/>
    <xdr:sp macro="" textlink="">
      <xdr:nvSpPr>
        <xdr:cNvPr id="879" name="テキスト ボックス 878"/>
        <xdr:cNvSpPr txBox="1"/>
      </xdr:nvSpPr>
      <xdr:spPr>
        <a:xfrm>
          <a:off x="19277965" y="12562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116205</xdr:rowOff>
    </xdr:from>
    <xdr:to xmlns:xdr="http://schemas.openxmlformats.org/drawingml/2006/spreadsheetDrawing">
      <xdr:col>98</xdr:col>
      <xdr:colOff>38100</xdr:colOff>
      <xdr:row>75</xdr:row>
      <xdr:rowOff>46355</xdr:rowOff>
    </xdr:to>
    <xdr:sp macro="" textlink="">
      <xdr:nvSpPr>
        <xdr:cNvPr id="880" name="楕円 879"/>
        <xdr:cNvSpPr/>
      </xdr:nvSpPr>
      <xdr:spPr>
        <a:xfrm>
          <a:off x="18605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63500</xdr:rowOff>
    </xdr:from>
    <xdr:ext cx="531495" cy="255905"/>
    <xdr:sp macro="" textlink="">
      <xdr:nvSpPr>
        <xdr:cNvPr id="881" name="テキスト ボックス 880"/>
        <xdr:cNvSpPr txBox="1"/>
      </xdr:nvSpPr>
      <xdr:spPr>
        <a:xfrm>
          <a:off x="18388965" y="12579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90" name="テキスト ボックス 889"/>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3" name="テキスト ボックス 892"/>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95" name="テキスト ボックス 894"/>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7" name="テキスト ボックス 906"/>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10" name="テキスト ボックス 909"/>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3" name="テキスト ボックス 912"/>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5" name="テキスト ボックス 914"/>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4" name="テキスト ボックス 923"/>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6" name="テキスト ボックス 925"/>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28" name="テキスト ボックス 927"/>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0" name="テキスト ボックス 929"/>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人</a:t>
          </a:r>
          <a:r>
            <a:rPr lang="ja-JP" altLang="en-US" sz="800">
              <a:solidFill>
                <a:sysClr val="windowText" lastClr="000000"/>
              </a:solidFill>
            </a:rPr>
            <a:t>件費は、住民一人当たり101,217円となっており、類似団体内平均と比べて一人当たりのコストは高い状況となっている。昨年度よりも増加した主な要因は、</a:t>
          </a:r>
          <a:r>
            <a:rPr lang="ja-JP" altLang="en-US" sz="800">
              <a:solidFill>
                <a:sysClr val="windowText" lastClr="000000"/>
              </a:solidFill>
            </a:rPr>
            <a:t>人口減少による住民一人当たりの額の上昇</a:t>
          </a:r>
          <a:r>
            <a:rPr lang="ja-JP" altLang="en-US" sz="800">
              <a:solidFill>
                <a:sysClr val="windowText" lastClr="000000"/>
              </a:solidFill>
            </a:rPr>
            <a:t>によるものである。</a:t>
          </a:r>
          <a:endParaRPr lang="ja-JP" altLang="en-US" sz="800">
            <a:solidFill>
              <a:sysClr val="windowText" lastClr="000000"/>
            </a:solidFill>
          </a:endParaRPr>
        </a:p>
        <a:p>
          <a:r>
            <a:rPr lang="ja-JP" altLang="en-US" sz="800">
              <a:solidFill>
                <a:sysClr val="windowText" lastClr="000000"/>
              </a:solidFill>
            </a:rPr>
            <a:t>物</a:t>
          </a:r>
          <a:r>
            <a:rPr lang="ja-JP" altLang="en-US" sz="800">
              <a:solidFill>
                <a:sysClr val="windowText" lastClr="000000"/>
              </a:solidFill>
            </a:rPr>
            <a:t>件費は、住民一人当たり94,565円となっており、類似団体内平均と比べて一人当たりのコストは高い状況となっている。</a:t>
          </a:r>
          <a:r>
            <a:rPr lang="ja-JP" altLang="en-US" sz="800">
              <a:solidFill>
                <a:sysClr val="windowText" lastClr="000000"/>
              </a:solidFill>
            </a:rPr>
            <a:t>昨年度よりも減少した主な要因は、新型コロナウイルスワクチン接種事業の委託料の減少等</a:t>
          </a:r>
          <a:r>
            <a:rPr kumimoji="1" lang="ja-JP" altLang="en-US" sz="800">
              <a:solidFill>
                <a:sysClr val="windowText" lastClr="000000"/>
              </a:solidFill>
              <a:latin typeface="游ゴシック"/>
              <a:ea typeface="游ゴシック"/>
            </a:rPr>
            <a:t>により物件費が減少</a:t>
          </a:r>
          <a:r>
            <a:rPr lang="ja-JP" altLang="en-US" sz="800">
              <a:solidFill>
                <a:sysClr val="windowText" lastClr="000000"/>
              </a:solidFill>
            </a:rPr>
            <a:t>したことによるものである。</a:t>
          </a:r>
          <a:endParaRPr lang="ja-JP" altLang="en-US" sz="800">
            <a:solidFill>
              <a:sysClr val="windowText" lastClr="000000"/>
            </a:solidFill>
          </a:endParaRPr>
        </a:p>
        <a:p>
          <a:r>
            <a:rPr lang="ja-JP" altLang="en-US" sz="800">
              <a:solidFill>
                <a:sysClr val="windowText" lastClr="000000"/>
              </a:solidFill>
            </a:rPr>
            <a:t>扶</a:t>
          </a:r>
          <a:r>
            <a:rPr lang="ja-JP" altLang="en-US" sz="800">
              <a:solidFill>
                <a:sysClr val="windowText" lastClr="000000"/>
              </a:solidFill>
            </a:rPr>
            <a:t>助費は、住民一人当たり66,072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endParaRPr lang="ja-JP" altLang="en-US" sz="800">
            <a:solidFill>
              <a:sysClr val="windowText" lastClr="000000"/>
            </a:solidFill>
          </a:endParaRPr>
        </a:p>
        <a:p>
          <a:r>
            <a:rPr lang="ja-JP" altLang="en-US" sz="800">
              <a:solidFill>
                <a:sysClr val="windowText" lastClr="000000"/>
              </a:solidFill>
            </a:rPr>
            <a:t/>
          </a:r>
          <a:r>
            <a:rPr lang="ja-JP" altLang="en-US" sz="800">
              <a:solidFill>
                <a:sysClr val="windowText" lastClr="000000"/>
              </a:solidFill>
            </a:rPr>
            <a:t>補</a:t>
          </a:r>
          <a:r>
            <a:rPr lang="ja-JP" altLang="en-US" sz="800">
              <a:solidFill>
                <a:sysClr val="windowText" lastClr="000000"/>
              </a:solidFill>
            </a:rPr>
            <a:t>助費等は、住民一人当たり50,610円となり、類似団体内平均と比べて一人当たりのコストは低い状況となっている。</a:t>
          </a:r>
          <a:r>
            <a:rPr lang="ja-JP" altLang="en-US" sz="800">
              <a:solidFill>
                <a:sysClr val="windowText" lastClr="000000"/>
              </a:solidFill>
            </a:rPr>
            <a:t>昨年度よりも増加した主な要因は、人口減少による住民一人当たりの額の上昇</a:t>
          </a:r>
          <a:r>
            <a:rPr lang="ja-JP" altLang="en-US" sz="800">
              <a:solidFill>
                <a:sysClr val="windowText" lastClr="000000"/>
              </a:solidFill>
            </a:rPr>
            <a:t>によるものである。</a:t>
          </a:r>
          <a:endParaRPr lang="ja-JP" altLang="en-US" sz="800">
            <a:solidFill>
              <a:sysClr val="windowText" lastClr="000000"/>
            </a:solidFill>
          </a:endParaRPr>
        </a:p>
        <a:p>
          <a:r>
            <a:rPr lang="ja-JP" altLang="en-US" sz="800">
              <a:solidFill>
                <a:sysClr val="windowText" lastClr="000000"/>
              </a:solidFill>
            </a:rPr>
            <a:t>普</a:t>
          </a:r>
          <a:r>
            <a:rPr lang="ja-JP" altLang="en-US" sz="800">
              <a:solidFill>
                <a:sysClr val="windowText" lastClr="000000"/>
              </a:solidFill>
            </a:rPr>
            <a:t>通建設事業費は、住民一人当たり76,280円となっており、類似団体内平均と比べて一人当たりのコストはやや高い状況となっている。</a:t>
          </a:r>
          <a:r>
            <a:rPr lang="ja-JP" altLang="en-US" sz="800">
              <a:solidFill>
                <a:sysClr val="windowText" lastClr="000000"/>
              </a:solidFill>
            </a:rPr>
            <a:t>昨年度よりも増加した主な要因は、辺地対策事業費の増額などによるものである。</a:t>
          </a:r>
          <a:endParaRPr lang="ja-JP" altLang="en-US" sz="800">
            <a:solidFill>
              <a:sysClr val="windowText" lastClr="000000"/>
            </a:solidFill>
          </a:endParaRPr>
        </a:p>
        <a:p>
          <a:r>
            <a:rPr lang="ja-JP" altLang="en-US" sz="800">
              <a:solidFill>
                <a:sysClr val="windowText" lastClr="000000"/>
              </a:solidFill>
            </a:rPr>
            <a:t>積</a:t>
          </a:r>
          <a:r>
            <a:rPr lang="ja-JP" altLang="en-US" sz="800">
              <a:solidFill>
                <a:sysClr val="windowText" lastClr="000000"/>
              </a:solidFill>
            </a:rPr>
            <a:t>立金は、住民一人当たり27,743円となっており、類似団体平均</a:t>
          </a:r>
          <a:r>
            <a:rPr lang="ja-JP" altLang="en-US" sz="800">
              <a:solidFill>
                <a:sysClr val="windowText" lastClr="000000"/>
              </a:solidFill>
            </a:rPr>
            <a:t>と比べて一人当たりのコストはやや高い状況となっている。昨年度よりも減少した主な要因は、</a:t>
          </a:r>
          <a:r>
            <a:rPr lang="ja-JP" altLang="en-US" sz="800">
              <a:solidFill>
                <a:sysClr val="windowText" lastClr="000000"/>
              </a:solidFill>
            </a:rPr>
            <a:t>令和2年度発生のゴミ処理施設火災賠償金の基金への積立てがなくなったこ</a:t>
          </a:r>
          <a:r>
            <a:rPr lang="ja-JP" altLang="en-US" sz="800">
              <a:solidFill>
                <a:sysClr val="windowText" lastClr="000000"/>
              </a:solidFill>
            </a:rPr>
            <a:t>となどによるものである。</a:t>
          </a:r>
          <a:endParaRPr lang="ja-JP" altLang="en-US" sz="800">
            <a:solidFill>
              <a:sysClr val="windowText" lastClr="000000"/>
            </a:solidFill>
          </a:endParaRPr>
        </a:p>
        <a:p>
          <a:r>
            <a:rPr lang="ja-JP" altLang="en-US" sz="800">
              <a:solidFill>
                <a:sysClr val="windowText" lastClr="000000"/>
              </a:solidFill>
            </a:rPr>
            <a:t>投資及び出資金は、住民一人当たり3,611円となっており、</a:t>
          </a:r>
          <a:r>
            <a:rPr lang="ja-JP" altLang="en-US" sz="800">
              <a:solidFill>
                <a:sysClr val="windowText" lastClr="000000"/>
              </a:solidFill>
            </a:rPr>
            <a:t>類似団体平均</a:t>
          </a:r>
          <a:r>
            <a:rPr lang="ja-JP" altLang="en-US" sz="800">
              <a:solidFill>
                <a:sysClr val="windowText" lastClr="000000"/>
              </a:solidFill>
            </a:rPr>
            <a:t>と</a:t>
          </a:r>
          <a:r>
            <a:rPr lang="ja-JP" altLang="en-US" sz="800">
              <a:solidFill>
                <a:sysClr val="windowText" lastClr="000000"/>
              </a:solidFill>
            </a:rPr>
            <a:t>比べて一人当たりのコストは低い状況となっている。昨年度よりも減少した主な要因は、山梨県東部地域広域水道企業団が実施する上水道事業（生活</a:t>
          </a:r>
          <a:r>
            <a:rPr lang="ja-JP" altLang="en-US" sz="800">
              <a:solidFill>
                <a:sysClr val="windowText" lastClr="000000"/>
              </a:solidFill>
            </a:rPr>
            <a:t>基盤施設耐震化等交付</a:t>
          </a:r>
          <a:r>
            <a:rPr lang="ja-JP" altLang="en-US" sz="800"/>
            <a:t>金事業）に対する出資金</a:t>
          </a:r>
          <a:r>
            <a:rPr lang="ja-JP" altLang="en-US" sz="800"/>
            <a:t>が大きく減少</a:t>
          </a:r>
          <a:r>
            <a:rPr lang="ja-JP" altLang="en-US" sz="800"/>
            <a:t>したことによるもの</a:t>
          </a:r>
          <a:r>
            <a:rPr lang="ja-JP" altLang="en-US" sz="800"/>
            <a:t>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21,637
21,160
170.57
12,641,756
12,066,690
527,032
7,629,857
11,430,108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185" cy="259080"/>
    <xdr:sp macro="" textlink="">
      <xdr:nvSpPr>
        <xdr:cNvPr id="52" name="テキスト ボックス 51"/>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905"/>
    <xdr:sp macro="" textlink="">
      <xdr:nvSpPr>
        <xdr:cNvPr id="54" name="テキスト ボックス 53"/>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160020</xdr:rowOff>
    </xdr:from>
    <xdr:to xmlns:xdr="http://schemas.openxmlformats.org/drawingml/2006/spreadsheetDrawing">
      <xdr:col>24</xdr:col>
      <xdr:colOff>63500</xdr:colOff>
      <xdr:row>34</xdr:row>
      <xdr:rowOff>92710</xdr:rowOff>
    </xdr:to>
    <xdr:cxnSp macro="">
      <xdr:nvCxnSpPr>
        <xdr:cNvPr id="61" name="直線コネクタ 60"/>
        <xdr:cNvCxnSpPr/>
      </xdr:nvCxnSpPr>
      <xdr:spPr>
        <a:xfrm flipV="1">
          <a:off x="3797300" y="581787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32385</xdr:rowOff>
    </xdr:from>
    <xdr:ext cx="469900" cy="255905"/>
    <xdr:sp macro="" textlink="">
      <xdr:nvSpPr>
        <xdr:cNvPr id="62" name="議会費平均値テキスト"/>
        <xdr:cNvSpPr txBox="1"/>
      </xdr:nvSpPr>
      <xdr:spPr>
        <a:xfrm>
          <a:off x="4686300" y="60331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80645</xdr:rowOff>
    </xdr:from>
    <xdr:to xmlns:xdr="http://schemas.openxmlformats.org/drawingml/2006/spreadsheetDrawing">
      <xdr:col>19</xdr:col>
      <xdr:colOff>177800</xdr:colOff>
      <xdr:row>34</xdr:row>
      <xdr:rowOff>92710</xdr:rowOff>
    </xdr:to>
    <xdr:cxnSp macro="">
      <xdr:nvCxnSpPr>
        <xdr:cNvPr id="64" name="直線コネクタ 63"/>
        <xdr:cNvCxnSpPr/>
      </xdr:nvCxnSpPr>
      <xdr:spPr>
        <a:xfrm>
          <a:off x="2908300" y="59099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167005</xdr:rowOff>
    </xdr:from>
    <xdr:ext cx="466725" cy="255905"/>
    <xdr:sp macro="" textlink="">
      <xdr:nvSpPr>
        <xdr:cNvPr id="66" name="テキスト ボックス 65"/>
        <xdr:cNvSpPr txBox="1"/>
      </xdr:nvSpPr>
      <xdr:spPr>
        <a:xfrm>
          <a:off x="3562350" y="6167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116205</xdr:rowOff>
    </xdr:from>
    <xdr:to xmlns:xdr="http://schemas.openxmlformats.org/drawingml/2006/spreadsheetDrawing">
      <xdr:col>15</xdr:col>
      <xdr:colOff>50800</xdr:colOff>
      <xdr:row>34</xdr:row>
      <xdr:rowOff>80645</xdr:rowOff>
    </xdr:to>
    <xdr:cxnSp macro="">
      <xdr:nvCxnSpPr>
        <xdr:cNvPr id="67" name="直線コネクタ 66"/>
        <xdr:cNvCxnSpPr/>
      </xdr:nvCxnSpPr>
      <xdr:spPr>
        <a:xfrm>
          <a:off x="2019300" y="577405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154940</xdr:rowOff>
    </xdr:from>
    <xdr:ext cx="466725" cy="255905"/>
    <xdr:sp macro="" textlink="">
      <xdr:nvSpPr>
        <xdr:cNvPr id="69" name="テキスト ボックス 68"/>
        <xdr:cNvSpPr txBox="1"/>
      </xdr:nvSpPr>
      <xdr:spPr>
        <a:xfrm>
          <a:off x="2673350" y="6155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116205</xdr:rowOff>
    </xdr:from>
    <xdr:to xmlns:xdr="http://schemas.openxmlformats.org/drawingml/2006/spreadsheetDrawing">
      <xdr:col>10</xdr:col>
      <xdr:colOff>114300</xdr:colOff>
      <xdr:row>33</xdr:row>
      <xdr:rowOff>159385</xdr:rowOff>
    </xdr:to>
    <xdr:cxnSp macro="">
      <xdr:nvCxnSpPr>
        <xdr:cNvPr id="70" name="直線コネクタ 69"/>
        <xdr:cNvCxnSpPr/>
      </xdr:nvCxnSpPr>
      <xdr:spPr>
        <a:xfrm flipV="1">
          <a:off x="1130300" y="57740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81915</xdr:rowOff>
    </xdr:from>
    <xdr:to xmlns:xdr="http://schemas.openxmlformats.org/drawingml/2006/spreadsheetDrawing">
      <xdr:col>10</xdr:col>
      <xdr:colOff>165100</xdr:colOff>
      <xdr:row>35</xdr:row>
      <xdr:rowOff>12065</xdr:rowOff>
    </xdr:to>
    <xdr:sp macro="" textlink="">
      <xdr:nvSpPr>
        <xdr:cNvPr id="71" name="フローチャート: 判断 70"/>
        <xdr:cNvSpPr/>
      </xdr:nvSpPr>
      <xdr:spPr>
        <a:xfrm>
          <a:off x="19685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3175</xdr:rowOff>
    </xdr:from>
    <xdr:ext cx="466725" cy="259080"/>
    <xdr:sp macro="" textlink="">
      <xdr:nvSpPr>
        <xdr:cNvPr id="72" name="テキスト ボックス 71"/>
        <xdr:cNvSpPr txBox="1"/>
      </xdr:nvSpPr>
      <xdr:spPr>
        <a:xfrm>
          <a:off x="1784350" y="60039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6350</xdr:rowOff>
    </xdr:from>
    <xdr:to xmlns:xdr="http://schemas.openxmlformats.org/drawingml/2006/spreadsheetDrawing">
      <xdr:col>6</xdr:col>
      <xdr:colOff>38100</xdr:colOff>
      <xdr:row>34</xdr:row>
      <xdr:rowOff>107315</xdr:rowOff>
    </xdr:to>
    <xdr:sp macro="" textlink="">
      <xdr:nvSpPr>
        <xdr:cNvPr id="73" name="フローチャート: 判断 72"/>
        <xdr:cNvSpPr/>
      </xdr:nvSpPr>
      <xdr:spPr>
        <a:xfrm>
          <a:off x="1079500" y="5835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98425</xdr:rowOff>
    </xdr:from>
    <xdr:ext cx="466725" cy="255905"/>
    <xdr:sp macro="" textlink="">
      <xdr:nvSpPr>
        <xdr:cNvPr id="74" name="テキスト ボックス 73"/>
        <xdr:cNvSpPr txBox="1"/>
      </xdr:nvSpPr>
      <xdr:spPr>
        <a:xfrm>
          <a:off x="895350" y="59277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109220</xdr:rowOff>
    </xdr:from>
    <xdr:to xmlns:xdr="http://schemas.openxmlformats.org/drawingml/2006/spreadsheetDrawing">
      <xdr:col>24</xdr:col>
      <xdr:colOff>114300</xdr:colOff>
      <xdr:row>34</xdr:row>
      <xdr:rowOff>39370</xdr:rowOff>
    </xdr:to>
    <xdr:sp macro="" textlink="">
      <xdr:nvSpPr>
        <xdr:cNvPr id="80" name="楕円 79"/>
        <xdr:cNvSpPr/>
      </xdr:nvSpPr>
      <xdr:spPr>
        <a:xfrm>
          <a:off x="4584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132080</xdr:rowOff>
    </xdr:from>
    <xdr:ext cx="469900" cy="255905"/>
    <xdr:sp macro="" textlink="">
      <xdr:nvSpPr>
        <xdr:cNvPr id="81" name="議会費該当値テキスト"/>
        <xdr:cNvSpPr txBox="1"/>
      </xdr:nvSpPr>
      <xdr:spPr>
        <a:xfrm>
          <a:off x="4686300" y="56184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41910</xdr:rowOff>
    </xdr:from>
    <xdr:to xmlns:xdr="http://schemas.openxmlformats.org/drawingml/2006/spreadsheetDrawing">
      <xdr:col>20</xdr:col>
      <xdr:colOff>38100</xdr:colOff>
      <xdr:row>34</xdr:row>
      <xdr:rowOff>143510</xdr:rowOff>
    </xdr:to>
    <xdr:sp macro="" textlink="">
      <xdr:nvSpPr>
        <xdr:cNvPr id="82" name="楕円 81"/>
        <xdr:cNvSpPr/>
      </xdr:nvSpPr>
      <xdr:spPr>
        <a:xfrm>
          <a:off x="3746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160020</xdr:rowOff>
    </xdr:from>
    <xdr:ext cx="466725" cy="259080"/>
    <xdr:sp macro="" textlink="">
      <xdr:nvSpPr>
        <xdr:cNvPr id="83" name="テキスト ボックス 82"/>
        <xdr:cNvSpPr txBox="1"/>
      </xdr:nvSpPr>
      <xdr:spPr>
        <a:xfrm>
          <a:off x="3562350" y="5646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29845</xdr:rowOff>
    </xdr:from>
    <xdr:to xmlns:xdr="http://schemas.openxmlformats.org/drawingml/2006/spreadsheetDrawing">
      <xdr:col>15</xdr:col>
      <xdr:colOff>101600</xdr:colOff>
      <xdr:row>34</xdr:row>
      <xdr:rowOff>132080</xdr:rowOff>
    </xdr:to>
    <xdr:sp macro="" textlink="">
      <xdr:nvSpPr>
        <xdr:cNvPr id="84" name="楕円 83"/>
        <xdr:cNvSpPr/>
      </xdr:nvSpPr>
      <xdr:spPr>
        <a:xfrm>
          <a:off x="2857500" y="5859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147955</xdr:rowOff>
    </xdr:from>
    <xdr:ext cx="466725" cy="258445"/>
    <xdr:sp macro="" textlink="">
      <xdr:nvSpPr>
        <xdr:cNvPr id="85" name="テキスト ボックス 84"/>
        <xdr:cNvSpPr txBox="1"/>
      </xdr:nvSpPr>
      <xdr:spPr>
        <a:xfrm>
          <a:off x="2673350" y="5634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65405</xdr:rowOff>
    </xdr:from>
    <xdr:to xmlns:xdr="http://schemas.openxmlformats.org/drawingml/2006/spreadsheetDrawing">
      <xdr:col>10</xdr:col>
      <xdr:colOff>165100</xdr:colOff>
      <xdr:row>33</xdr:row>
      <xdr:rowOff>167005</xdr:rowOff>
    </xdr:to>
    <xdr:sp macro="" textlink="">
      <xdr:nvSpPr>
        <xdr:cNvPr id="86" name="楕円 85"/>
        <xdr:cNvSpPr/>
      </xdr:nvSpPr>
      <xdr:spPr>
        <a:xfrm>
          <a:off x="1968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12065</xdr:rowOff>
    </xdr:from>
    <xdr:ext cx="466725" cy="259080"/>
    <xdr:sp macro="" textlink="">
      <xdr:nvSpPr>
        <xdr:cNvPr id="87" name="テキスト ボックス 86"/>
        <xdr:cNvSpPr txBox="1"/>
      </xdr:nvSpPr>
      <xdr:spPr>
        <a:xfrm>
          <a:off x="1784350" y="5498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109220</xdr:rowOff>
    </xdr:from>
    <xdr:to xmlns:xdr="http://schemas.openxmlformats.org/drawingml/2006/spreadsheetDrawing">
      <xdr:col>6</xdr:col>
      <xdr:colOff>38100</xdr:colOff>
      <xdr:row>34</xdr:row>
      <xdr:rowOff>38735</xdr:rowOff>
    </xdr:to>
    <xdr:sp macro="" textlink="">
      <xdr:nvSpPr>
        <xdr:cNvPr id="88" name="楕円 87"/>
        <xdr:cNvSpPr/>
      </xdr:nvSpPr>
      <xdr:spPr>
        <a:xfrm>
          <a:off x="1079500" y="5767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55245</xdr:rowOff>
    </xdr:from>
    <xdr:ext cx="466725" cy="255905"/>
    <xdr:sp macro="" textlink="">
      <xdr:nvSpPr>
        <xdr:cNvPr id="89" name="テキスト ボックス 88"/>
        <xdr:cNvSpPr txBox="1"/>
      </xdr:nvSpPr>
      <xdr:spPr>
        <a:xfrm>
          <a:off x="895350" y="55416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09" name="テキスト ボックス 108"/>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5905"/>
    <xdr:sp macro="" textlink="">
      <xdr:nvSpPr>
        <xdr:cNvPr id="114" name="総務費最小値テキスト"/>
        <xdr:cNvSpPr txBox="1"/>
      </xdr:nvSpPr>
      <xdr:spPr>
        <a:xfrm>
          <a:off x="4686300" y="10020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5905"/>
    <xdr:sp macro="" textlink="">
      <xdr:nvSpPr>
        <xdr:cNvPr id="116" name="総務費最大値テキスト"/>
        <xdr:cNvSpPr txBox="1"/>
      </xdr:nvSpPr>
      <xdr:spPr>
        <a:xfrm>
          <a:off x="4686300" y="84759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2540</xdr:rowOff>
    </xdr:from>
    <xdr:to xmlns:xdr="http://schemas.openxmlformats.org/drawingml/2006/spreadsheetDrawing">
      <xdr:col>24</xdr:col>
      <xdr:colOff>63500</xdr:colOff>
      <xdr:row>57</xdr:row>
      <xdr:rowOff>60325</xdr:rowOff>
    </xdr:to>
    <xdr:cxnSp macro="">
      <xdr:nvCxnSpPr>
        <xdr:cNvPr id="118" name="直線コネクタ 117"/>
        <xdr:cNvCxnSpPr/>
      </xdr:nvCxnSpPr>
      <xdr:spPr>
        <a:xfrm>
          <a:off x="3797300" y="977519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2540</xdr:rowOff>
    </xdr:from>
    <xdr:to xmlns:xdr="http://schemas.openxmlformats.org/drawingml/2006/spreadsheetDrawing">
      <xdr:col>19</xdr:col>
      <xdr:colOff>177800</xdr:colOff>
      <xdr:row>57</xdr:row>
      <xdr:rowOff>71755</xdr:rowOff>
    </xdr:to>
    <xdr:cxnSp macro="">
      <xdr:nvCxnSpPr>
        <xdr:cNvPr id="121" name="直線コネクタ 120"/>
        <xdr:cNvCxnSpPr/>
      </xdr:nvCxnSpPr>
      <xdr:spPr>
        <a:xfrm flipV="1">
          <a:off x="2908300" y="97751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73025</xdr:rowOff>
    </xdr:from>
    <xdr:ext cx="531495" cy="259080"/>
    <xdr:sp macro="" textlink="">
      <xdr:nvSpPr>
        <xdr:cNvPr id="123" name="テキスト ボックス 122"/>
        <xdr:cNvSpPr txBox="1"/>
      </xdr:nvSpPr>
      <xdr:spPr>
        <a:xfrm>
          <a:off x="3529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73025</xdr:rowOff>
    </xdr:from>
    <xdr:to xmlns:xdr="http://schemas.openxmlformats.org/drawingml/2006/spreadsheetDrawing">
      <xdr:col>15</xdr:col>
      <xdr:colOff>50800</xdr:colOff>
      <xdr:row>57</xdr:row>
      <xdr:rowOff>71755</xdr:rowOff>
    </xdr:to>
    <xdr:cxnSp macro="">
      <xdr:nvCxnSpPr>
        <xdr:cNvPr id="124" name="直線コネクタ 123"/>
        <xdr:cNvCxnSpPr/>
      </xdr:nvCxnSpPr>
      <xdr:spPr>
        <a:xfrm>
          <a:off x="2019300" y="9502775"/>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31495" cy="259080"/>
    <xdr:sp macro="" textlink="">
      <xdr:nvSpPr>
        <xdr:cNvPr id="126" name="テキスト ボックス 125"/>
        <xdr:cNvSpPr txBox="1"/>
      </xdr:nvSpPr>
      <xdr:spPr>
        <a:xfrm>
          <a:off x="2640965" y="9542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73025</xdr:rowOff>
    </xdr:from>
    <xdr:to xmlns:xdr="http://schemas.openxmlformats.org/drawingml/2006/spreadsheetDrawing">
      <xdr:col>10</xdr:col>
      <xdr:colOff>114300</xdr:colOff>
      <xdr:row>58</xdr:row>
      <xdr:rowOff>21590</xdr:rowOff>
    </xdr:to>
    <xdr:cxnSp macro="">
      <xdr:nvCxnSpPr>
        <xdr:cNvPr id="127" name="直線コネクタ 126"/>
        <xdr:cNvCxnSpPr/>
      </xdr:nvCxnSpPr>
      <xdr:spPr>
        <a:xfrm flipV="1">
          <a:off x="1130300" y="9502775"/>
          <a:ext cx="8890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71120</xdr:rowOff>
    </xdr:from>
    <xdr:to xmlns:xdr="http://schemas.openxmlformats.org/drawingml/2006/spreadsheetDrawing">
      <xdr:col>10</xdr:col>
      <xdr:colOff>165100</xdr:colOff>
      <xdr:row>55</xdr:row>
      <xdr:rowOff>1270</xdr:rowOff>
    </xdr:to>
    <xdr:sp macro="" textlink="">
      <xdr:nvSpPr>
        <xdr:cNvPr id="128" name="フローチャート: 判断 127"/>
        <xdr:cNvSpPr/>
      </xdr:nvSpPr>
      <xdr:spPr>
        <a:xfrm>
          <a:off x="1968500" y="932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17780</xdr:rowOff>
    </xdr:from>
    <xdr:ext cx="595630" cy="255905"/>
    <xdr:sp macro="" textlink="">
      <xdr:nvSpPr>
        <xdr:cNvPr id="129" name="テキスト ボックス 128"/>
        <xdr:cNvSpPr txBox="1"/>
      </xdr:nvSpPr>
      <xdr:spPr>
        <a:xfrm>
          <a:off x="1719580" y="91046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9525</xdr:rowOff>
    </xdr:from>
    <xdr:to xmlns:xdr="http://schemas.openxmlformats.org/drawingml/2006/spreadsheetDrawing">
      <xdr:col>6</xdr:col>
      <xdr:colOff>38100</xdr:colOff>
      <xdr:row>57</xdr:row>
      <xdr:rowOff>111125</xdr:rowOff>
    </xdr:to>
    <xdr:sp macro="" textlink="">
      <xdr:nvSpPr>
        <xdr:cNvPr id="130" name="フローチャート: 判断 129"/>
        <xdr:cNvSpPr/>
      </xdr:nvSpPr>
      <xdr:spPr>
        <a:xfrm>
          <a:off x="1079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127635</xdr:rowOff>
    </xdr:from>
    <xdr:ext cx="531495" cy="259080"/>
    <xdr:sp macro="" textlink="">
      <xdr:nvSpPr>
        <xdr:cNvPr id="131" name="テキスト ボックス 130"/>
        <xdr:cNvSpPr txBox="1"/>
      </xdr:nvSpPr>
      <xdr:spPr>
        <a:xfrm>
          <a:off x="862965" y="9557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9525</xdr:rowOff>
    </xdr:from>
    <xdr:to xmlns:xdr="http://schemas.openxmlformats.org/drawingml/2006/spreadsheetDrawing">
      <xdr:col>24</xdr:col>
      <xdr:colOff>114300</xdr:colOff>
      <xdr:row>57</xdr:row>
      <xdr:rowOff>111125</xdr:rowOff>
    </xdr:to>
    <xdr:sp macro="" textlink="">
      <xdr:nvSpPr>
        <xdr:cNvPr id="137" name="楕円 136"/>
        <xdr:cNvSpPr/>
      </xdr:nvSpPr>
      <xdr:spPr>
        <a:xfrm>
          <a:off x="45847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159385</xdr:rowOff>
    </xdr:from>
    <xdr:ext cx="534670" cy="258445"/>
    <xdr:sp macro="" textlink="">
      <xdr:nvSpPr>
        <xdr:cNvPr id="138" name="総務費該当値テキスト"/>
        <xdr:cNvSpPr txBox="1"/>
      </xdr:nvSpPr>
      <xdr:spPr>
        <a:xfrm>
          <a:off x="4686300" y="976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123190</xdr:rowOff>
    </xdr:from>
    <xdr:to xmlns:xdr="http://schemas.openxmlformats.org/drawingml/2006/spreadsheetDrawing">
      <xdr:col>20</xdr:col>
      <xdr:colOff>38100</xdr:colOff>
      <xdr:row>57</xdr:row>
      <xdr:rowOff>53340</xdr:rowOff>
    </xdr:to>
    <xdr:sp macro="" textlink="">
      <xdr:nvSpPr>
        <xdr:cNvPr id="139" name="楕円 138"/>
        <xdr:cNvSpPr/>
      </xdr:nvSpPr>
      <xdr:spPr>
        <a:xfrm>
          <a:off x="3746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69850</xdr:rowOff>
    </xdr:from>
    <xdr:ext cx="595630" cy="259080"/>
    <xdr:sp macro="" textlink="">
      <xdr:nvSpPr>
        <xdr:cNvPr id="140" name="テキスト ボックス 139"/>
        <xdr:cNvSpPr txBox="1"/>
      </xdr:nvSpPr>
      <xdr:spPr>
        <a:xfrm>
          <a:off x="3497580" y="9499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20955</xdr:rowOff>
    </xdr:from>
    <xdr:to xmlns:xdr="http://schemas.openxmlformats.org/drawingml/2006/spreadsheetDrawing">
      <xdr:col>15</xdr:col>
      <xdr:colOff>101600</xdr:colOff>
      <xdr:row>57</xdr:row>
      <xdr:rowOff>122555</xdr:rowOff>
    </xdr:to>
    <xdr:sp macro="" textlink="">
      <xdr:nvSpPr>
        <xdr:cNvPr id="141" name="楕円 140"/>
        <xdr:cNvSpPr/>
      </xdr:nvSpPr>
      <xdr:spPr>
        <a:xfrm>
          <a:off x="2857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113665</xdr:rowOff>
    </xdr:from>
    <xdr:ext cx="531495" cy="258445"/>
    <xdr:sp macro="" textlink="">
      <xdr:nvSpPr>
        <xdr:cNvPr id="142" name="テキスト ボックス 141"/>
        <xdr:cNvSpPr txBox="1"/>
      </xdr:nvSpPr>
      <xdr:spPr>
        <a:xfrm>
          <a:off x="2640965" y="9886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22225</xdr:rowOff>
    </xdr:from>
    <xdr:to xmlns:xdr="http://schemas.openxmlformats.org/drawingml/2006/spreadsheetDrawing">
      <xdr:col>10</xdr:col>
      <xdr:colOff>165100</xdr:colOff>
      <xdr:row>55</xdr:row>
      <xdr:rowOff>123825</xdr:rowOff>
    </xdr:to>
    <xdr:sp macro="" textlink="">
      <xdr:nvSpPr>
        <xdr:cNvPr id="143" name="楕円 142"/>
        <xdr:cNvSpPr/>
      </xdr:nvSpPr>
      <xdr:spPr>
        <a:xfrm>
          <a:off x="19685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114935</xdr:rowOff>
    </xdr:from>
    <xdr:ext cx="595630" cy="259080"/>
    <xdr:sp macro="" textlink="">
      <xdr:nvSpPr>
        <xdr:cNvPr id="144" name="テキスト ボックス 143"/>
        <xdr:cNvSpPr txBox="1"/>
      </xdr:nvSpPr>
      <xdr:spPr>
        <a:xfrm>
          <a:off x="1719580" y="95446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142240</xdr:rowOff>
    </xdr:from>
    <xdr:to xmlns:xdr="http://schemas.openxmlformats.org/drawingml/2006/spreadsheetDrawing">
      <xdr:col>6</xdr:col>
      <xdr:colOff>38100</xdr:colOff>
      <xdr:row>58</xdr:row>
      <xdr:rowOff>72390</xdr:rowOff>
    </xdr:to>
    <xdr:sp macro="" textlink="">
      <xdr:nvSpPr>
        <xdr:cNvPr id="145" name="楕円 144"/>
        <xdr:cNvSpPr/>
      </xdr:nvSpPr>
      <xdr:spPr>
        <a:xfrm>
          <a:off x="1079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63500</xdr:rowOff>
    </xdr:from>
    <xdr:ext cx="531495" cy="255905"/>
    <xdr:sp macro="" textlink="">
      <xdr:nvSpPr>
        <xdr:cNvPr id="146" name="テキスト ボックス 145"/>
        <xdr:cNvSpPr txBox="1"/>
      </xdr:nvSpPr>
      <xdr:spPr>
        <a:xfrm>
          <a:off x="862965" y="10007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7" name="テキスト ボックス 156"/>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9080"/>
    <xdr:sp macro="" textlink="">
      <xdr:nvSpPr>
        <xdr:cNvPr id="159" name="テキスト ボックス 158"/>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1" name="テキスト ボックス 160"/>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3" name="テキスト ボックス 162"/>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5" name="テキスト ボックス 164"/>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7" name="テキスト ボックス 166"/>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9" name="テキスト ボックス 168"/>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5905"/>
    <xdr:sp macro="" textlink="">
      <xdr:nvSpPr>
        <xdr:cNvPr id="174" name="民生費最小値テキスト"/>
        <xdr:cNvSpPr txBox="1"/>
      </xdr:nvSpPr>
      <xdr:spPr>
        <a:xfrm>
          <a:off x="4686300" y="134594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109220</xdr:rowOff>
    </xdr:from>
    <xdr:to xmlns:xdr="http://schemas.openxmlformats.org/drawingml/2006/spreadsheetDrawing">
      <xdr:col>24</xdr:col>
      <xdr:colOff>63500</xdr:colOff>
      <xdr:row>78</xdr:row>
      <xdr:rowOff>24765</xdr:rowOff>
    </xdr:to>
    <xdr:cxnSp macro="">
      <xdr:nvCxnSpPr>
        <xdr:cNvPr id="178" name="直線コネクタ 177"/>
        <xdr:cNvCxnSpPr/>
      </xdr:nvCxnSpPr>
      <xdr:spPr>
        <a:xfrm flipV="1">
          <a:off x="3797300" y="1331087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5905"/>
    <xdr:sp macro="" textlink="">
      <xdr:nvSpPr>
        <xdr:cNvPr id="179" name="民生費平均値テキスト"/>
        <xdr:cNvSpPr txBox="1"/>
      </xdr:nvSpPr>
      <xdr:spPr>
        <a:xfrm>
          <a:off x="4686300" y="127533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167640</xdr:rowOff>
    </xdr:from>
    <xdr:to xmlns:xdr="http://schemas.openxmlformats.org/drawingml/2006/spreadsheetDrawing">
      <xdr:col>19</xdr:col>
      <xdr:colOff>177800</xdr:colOff>
      <xdr:row>78</xdr:row>
      <xdr:rowOff>24765</xdr:rowOff>
    </xdr:to>
    <xdr:cxnSp macro="">
      <xdr:nvCxnSpPr>
        <xdr:cNvPr id="181" name="直線コネクタ 180"/>
        <xdr:cNvCxnSpPr/>
      </xdr:nvCxnSpPr>
      <xdr:spPr>
        <a:xfrm>
          <a:off x="2908300" y="133692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5630" cy="255905"/>
    <xdr:sp macro="" textlink="">
      <xdr:nvSpPr>
        <xdr:cNvPr id="183" name="テキスト ボックス 182"/>
        <xdr:cNvSpPr txBox="1"/>
      </xdr:nvSpPr>
      <xdr:spPr>
        <a:xfrm>
          <a:off x="3497580" y="12797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167640</xdr:rowOff>
    </xdr:from>
    <xdr:to xmlns:xdr="http://schemas.openxmlformats.org/drawingml/2006/spreadsheetDrawing">
      <xdr:col>15</xdr:col>
      <xdr:colOff>50800</xdr:colOff>
      <xdr:row>79</xdr:row>
      <xdr:rowOff>29210</xdr:rowOff>
    </xdr:to>
    <xdr:cxnSp macro="">
      <xdr:nvCxnSpPr>
        <xdr:cNvPr id="184" name="直線コネクタ 183"/>
        <xdr:cNvCxnSpPr/>
      </xdr:nvCxnSpPr>
      <xdr:spPr>
        <a:xfrm flipV="1">
          <a:off x="2019300" y="1336929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5630" cy="255905"/>
    <xdr:sp macro="" textlink="">
      <xdr:nvSpPr>
        <xdr:cNvPr id="186" name="テキスト ボックス 185"/>
        <xdr:cNvSpPr txBox="1"/>
      </xdr:nvSpPr>
      <xdr:spPr>
        <a:xfrm>
          <a:off x="2608580" y="126949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29210</xdr:rowOff>
    </xdr:from>
    <xdr:to xmlns:xdr="http://schemas.openxmlformats.org/drawingml/2006/spreadsheetDrawing">
      <xdr:col>10</xdr:col>
      <xdr:colOff>114300</xdr:colOff>
      <xdr:row>79</xdr:row>
      <xdr:rowOff>87630</xdr:rowOff>
    </xdr:to>
    <xdr:cxnSp macro="">
      <xdr:nvCxnSpPr>
        <xdr:cNvPr id="187" name="直線コネクタ 186"/>
        <xdr:cNvCxnSpPr/>
      </xdr:nvCxnSpPr>
      <xdr:spPr>
        <a:xfrm flipV="1">
          <a:off x="1130300" y="135737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73</xdr:row>
      <xdr:rowOff>170815</xdr:rowOff>
    </xdr:from>
    <xdr:to xmlns:xdr="http://schemas.openxmlformats.org/drawingml/2006/spreadsheetDrawing">
      <xdr:col>10</xdr:col>
      <xdr:colOff>165100</xdr:colOff>
      <xdr:row>74</xdr:row>
      <xdr:rowOff>100965</xdr:rowOff>
    </xdr:to>
    <xdr:sp macro="" textlink="">
      <xdr:nvSpPr>
        <xdr:cNvPr id="188" name="フローチャート: 判断 187"/>
        <xdr:cNvSpPr/>
      </xdr:nvSpPr>
      <xdr:spPr>
        <a:xfrm>
          <a:off x="1968500" y="1268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117475</xdr:rowOff>
    </xdr:from>
    <xdr:ext cx="595630" cy="259080"/>
    <xdr:sp macro="" textlink="">
      <xdr:nvSpPr>
        <xdr:cNvPr id="189" name="テキスト ボックス 188"/>
        <xdr:cNvSpPr txBox="1"/>
      </xdr:nvSpPr>
      <xdr:spPr>
        <a:xfrm>
          <a:off x="1719580" y="12461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50165</xdr:rowOff>
    </xdr:from>
    <xdr:to xmlns:xdr="http://schemas.openxmlformats.org/drawingml/2006/spreadsheetDrawing">
      <xdr:col>6</xdr:col>
      <xdr:colOff>38100</xdr:colOff>
      <xdr:row>74</xdr:row>
      <xdr:rowOff>151765</xdr:rowOff>
    </xdr:to>
    <xdr:sp macro="" textlink="">
      <xdr:nvSpPr>
        <xdr:cNvPr id="190" name="フローチャート: 判断 189"/>
        <xdr:cNvSpPr/>
      </xdr:nvSpPr>
      <xdr:spPr>
        <a:xfrm>
          <a:off x="1079500" y="1273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168275</xdr:rowOff>
    </xdr:from>
    <xdr:ext cx="595630" cy="255905"/>
    <xdr:sp macro="" textlink="">
      <xdr:nvSpPr>
        <xdr:cNvPr id="191" name="テキスト ボックス 190"/>
        <xdr:cNvSpPr txBox="1"/>
      </xdr:nvSpPr>
      <xdr:spPr>
        <a:xfrm>
          <a:off x="830580" y="125126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58420</xdr:rowOff>
    </xdr:from>
    <xdr:to xmlns:xdr="http://schemas.openxmlformats.org/drawingml/2006/spreadsheetDrawing">
      <xdr:col>24</xdr:col>
      <xdr:colOff>114300</xdr:colOff>
      <xdr:row>77</xdr:row>
      <xdr:rowOff>160020</xdr:rowOff>
    </xdr:to>
    <xdr:sp macro="" textlink="">
      <xdr:nvSpPr>
        <xdr:cNvPr id="197" name="楕円 196"/>
        <xdr:cNvSpPr/>
      </xdr:nvSpPr>
      <xdr:spPr>
        <a:xfrm>
          <a:off x="4584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36830</xdr:rowOff>
    </xdr:from>
    <xdr:ext cx="598805" cy="259080"/>
    <xdr:sp macro="" textlink="">
      <xdr:nvSpPr>
        <xdr:cNvPr id="198" name="民生費該当値テキスト"/>
        <xdr:cNvSpPr txBox="1"/>
      </xdr:nvSpPr>
      <xdr:spPr>
        <a:xfrm>
          <a:off x="4686300" y="13238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145415</xdr:rowOff>
    </xdr:from>
    <xdr:to xmlns:xdr="http://schemas.openxmlformats.org/drawingml/2006/spreadsheetDrawing">
      <xdr:col>20</xdr:col>
      <xdr:colOff>38100</xdr:colOff>
      <xdr:row>78</xdr:row>
      <xdr:rowOff>75565</xdr:rowOff>
    </xdr:to>
    <xdr:sp macro="" textlink="">
      <xdr:nvSpPr>
        <xdr:cNvPr id="199" name="楕円 198"/>
        <xdr:cNvSpPr/>
      </xdr:nvSpPr>
      <xdr:spPr>
        <a:xfrm>
          <a:off x="3746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66675</xdr:rowOff>
    </xdr:from>
    <xdr:ext cx="595630" cy="255905"/>
    <xdr:sp macro="" textlink="">
      <xdr:nvSpPr>
        <xdr:cNvPr id="200" name="テキスト ボックス 199"/>
        <xdr:cNvSpPr txBox="1"/>
      </xdr:nvSpPr>
      <xdr:spPr>
        <a:xfrm>
          <a:off x="3497580" y="134397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116840</xdr:rowOff>
    </xdr:from>
    <xdr:to xmlns:xdr="http://schemas.openxmlformats.org/drawingml/2006/spreadsheetDrawing">
      <xdr:col>15</xdr:col>
      <xdr:colOff>101600</xdr:colOff>
      <xdr:row>78</xdr:row>
      <xdr:rowOff>46990</xdr:rowOff>
    </xdr:to>
    <xdr:sp macro="" textlink="">
      <xdr:nvSpPr>
        <xdr:cNvPr id="201" name="楕円 200"/>
        <xdr:cNvSpPr/>
      </xdr:nvSpPr>
      <xdr:spPr>
        <a:xfrm>
          <a:off x="2857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38100</xdr:rowOff>
    </xdr:from>
    <xdr:ext cx="595630" cy="259080"/>
    <xdr:sp macro="" textlink="">
      <xdr:nvSpPr>
        <xdr:cNvPr id="202" name="テキスト ボックス 201"/>
        <xdr:cNvSpPr txBox="1"/>
      </xdr:nvSpPr>
      <xdr:spPr>
        <a:xfrm>
          <a:off x="2608580" y="134112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149225</xdr:rowOff>
    </xdr:from>
    <xdr:to xmlns:xdr="http://schemas.openxmlformats.org/drawingml/2006/spreadsheetDrawing">
      <xdr:col>10</xdr:col>
      <xdr:colOff>165100</xdr:colOff>
      <xdr:row>79</xdr:row>
      <xdr:rowOff>79375</xdr:rowOff>
    </xdr:to>
    <xdr:sp macro="" textlink="">
      <xdr:nvSpPr>
        <xdr:cNvPr id="203" name="楕円 202"/>
        <xdr:cNvSpPr/>
      </xdr:nvSpPr>
      <xdr:spPr>
        <a:xfrm>
          <a:off x="1968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70485</xdr:rowOff>
    </xdr:from>
    <xdr:ext cx="595630" cy="259080"/>
    <xdr:sp macro="" textlink="">
      <xdr:nvSpPr>
        <xdr:cNvPr id="204" name="テキスト ボックス 203"/>
        <xdr:cNvSpPr txBox="1"/>
      </xdr:nvSpPr>
      <xdr:spPr>
        <a:xfrm>
          <a:off x="1719580" y="136150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36830</xdr:rowOff>
    </xdr:from>
    <xdr:to xmlns:xdr="http://schemas.openxmlformats.org/drawingml/2006/spreadsheetDrawing">
      <xdr:col>6</xdr:col>
      <xdr:colOff>38100</xdr:colOff>
      <xdr:row>79</xdr:row>
      <xdr:rowOff>138430</xdr:rowOff>
    </xdr:to>
    <xdr:sp macro="" textlink="">
      <xdr:nvSpPr>
        <xdr:cNvPr id="205" name="楕円 204"/>
        <xdr:cNvSpPr/>
      </xdr:nvSpPr>
      <xdr:spPr>
        <a:xfrm>
          <a:off x="1079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129540</xdr:rowOff>
    </xdr:from>
    <xdr:ext cx="595630" cy="259080"/>
    <xdr:sp macro="" textlink="">
      <xdr:nvSpPr>
        <xdr:cNvPr id="206" name="テキスト ボックス 205"/>
        <xdr:cNvSpPr txBox="1"/>
      </xdr:nvSpPr>
      <xdr:spPr>
        <a:xfrm>
          <a:off x="830580" y="136740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7" name="テキスト ボックス 216"/>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905"/>
    <xdr:sp macro="" textlink="">
      <xdr:nvSpPr>
        <xdr:cNvPr id="223" name="テキスト ボックス 222"/>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7" name="テキスト ボックス 226"/>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9" name="テキスト ボックス 228"/>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163195</xdr:rowOff>
    </xdr:from>
    <xdr:to xmlns:xdr="http://schemas.openxmlformats.org/drawingml/2006/spreadsheetDrawing">
      <xdr:col>24</xdr:col>
      <xdr:colOff>63500</xdr:colOff>
      <xdr:row>93</xdr:row>
      <xdr:rowOff>140335</xdr:rowOff>
    </xdr:to>
    <xdr:cxnSp macro="">
      <xdr:nvCxnSpPr>
        <xdr:cNvPr id="236" name="直線コネクタ 235"/>
        <xdr:cNvCxnSpPr/>
      </xdr:nvCxnSpPr>
      <xdr:spPr>
        <a:xfrm>
          <a:off x="3797300" y="1593659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153035</xdr:rowOff>
    </xdr:from>
    <xdr:ext cx="534670" cy="259080"/>
    <xdr:sp macro="" textlink="">
      <xdr:nvSpPr>
        <xdr:cNvPr id="237" name="衛生費平均値テキスト"/>
        <xdr:cNvSpPr txBox="1"/>
      </xdr:nvSpPr>
      <xdr:spPr>
        <a:xfrm>
          <a:off x="4686300" y="16269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92075</xdr:rowOff>
    </xdr:from>
    <xdr:to xmlns:xdr="http://schemas.openxmlformats.org/drawingml/2006/spreadsheetDrawing">
      <xdr:col>19</xdr:col>
      <xdr:colOff>177800</xdr:colOff>
      <xdr:row>92</xdr:row>
      <xdr:rowOff>163195</xdr:rowOff>
    </xdr:to>
    <xdr:cxnSp macro="">
      <xdr:nvCxnSpPr>
        <xdr:cNvPr id="239" name="直線コネクタ 238"/>
        <xdr:cNvCxnSpPr/>
      </xdr:nvCxnSpPr>
      <xdr:spPr>
        <a:xfrm>
          <a:off x="2908300" y="1586547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1495" cy="255905"/>
    <xdr:sp macro="" textlink="">
      <xdr:nvSpPr>
        <xdr:cNvPr id="241" name="テキスト ボックス 240"/>
        <xdr:cNvSpPr txBox="1"/>
      </xdr:nvSpPr>
      <xdr:spPr>
        <a:xfrm>
          <a:off x="3529965" y="1633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92075</xdr:rowOff>
    </xdr:from>
    <xdr:to xmlns:xdr="http://schemas.openxmlformats.org/drawingml/2006/spreadsheetDrawing">
      <xdr:col>15</xdr:col>
      <xdr:colOff>50800</xdr:colOff>
      <xdr:row>93</xdr:row>
      <xdr:rowOff>104775</xdr:rowOff>
    </xdr:to>
    <xdr:cxnSp macro="">
      <xdr:nvCxnSpPr>
        <xdr:cNvPr id="242" name="直線コネクタ 241"/>
        <xdr:cNvCxnSpPr/>
      </xdr:nvCxnSpPr>
      <xdr:spPr>
        <a:xfrm flipV="1">
          <a:off x="2019300" y="1586547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88265</xdr:rowOff>
    </xdr:from>
    <xdr:ext cx="531495" cy="255905"/>
    <xdr:sp macro="" textlink="">
      <xdr:nvSpPr>
        <xdr:cNvPr id="244" name="テキスト ボックス 243"/>
        <xdr:cNvSpPr txBox="1"/>
      </xdr:nvSpPr>
      <xdr:spPr>
        <a:xfrm>
          <a:off x="2640965" y="163760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104775</xdr:rowOff>
    </xdr:from>
    <xdr:to xmlns:xdr="http://schemas.openxmlformats.org/drawingml/2006/spreadsheetDrawing">
      <xdr:col>10</xdr:col>
      <xdr:colOff>114300</xdr:colOff>
      <xdr:row>94</xdr:row>
      <xdr:rowOff>54610</xdr:rowOff>
    </xdr:to>
    <xdr:cxnSp macro="">
      <xdr:nvCxnSpPr>
        <xdr:cNvPr id="245" name="直線コネクタ 244"/>
        <xdr:cNvCxnSpPr/>
      </xdr:nvCxnSpPr>
      <xdr:spPr>
        <a:xfrm flipV="1">
          <a:off x="1130300" y="1604962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33020</xdr:rowOff>
    </xdr:from>
    <xdr:to xmlns:xdr="http://schemas.openxmlformats.org/drawingml/2006/spreadsheetDrawing">
      <xdr:col>10</xdr:col>
      <xdr:colOff>165100</xdr:colOff>
      <xdr:row>94</xdr:row>
      <xdr:rowOff>134620</xdr:rowOff>
    </xdr:to>
    <xdr:sp macro="" textlink="">
      <xdr:nvSpPr>
        <xdr:cNvPr id="246" name="フローチャート: 判断 245"/>
        <xdr:cNvSpPr/>
      </xdr:nvSpPr>
      <xdr:spPr>
        <a:xfrm>
          <a:off x="1968500" y="161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1495" cy="259080"/>
    <xdr:sp macro="" textlink="">
      <xdr:nvSpPr>
        <xdr:cNvPr id="247" name="テキスト ボックス 246"/>
        <xdr:cNvSpPr txBox="1"/>
      </xdr:nvSpPr>
      <xdr:spPr>
        <a:xfrm>
          <a:off x="1751965" y="16242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13970</xdr:rowOff>
    </xdr:from>
    <xdr:to xmlns:xdr="http://schemas.openxmlformats.org/drawingml/2006/spreadsheetDrawing">
      <xdr:col>6</xdr:col>
      <xdr:colOff>38100</xdr:colOff>
      <xdr:row>95</xdr:row>
      <xdr:rowOff>115570</xdr:rowOff>
    </xdr:to>
    <xdr:sp macro="" textlink="">
      <xdr:nvSpPr>
        <xdr:cNvPr id="248" name="フローチャート: 判断 247"/>
        <xdr:cNvSpPr/>
      </xdr:nvSpPr>
      <xdr:spPr>
        <a:xfrm>
          <a:off x="10795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106680</xdr:rowOff>
    </xdr:from>
    <xdr:ext cx="531495" cy="259080"/>
    <xdr:sp macro="" textlink="">
      <xdr:nvSpPr>
        <xdr:cNvPr id="249" name="テキスト ボックス 248"/>
        <xdr:cNvSpPr txBox="1"/>
      </xdr:nvSpPr>
      <xdr:spPr>
        <a:xfrm>
          <a:off x="862965" y="16394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89535</xdr:rowOff>
    </xdr:from>
    <xdr:to xmlns:xdr="http://schemas.openxmlformats.org/drawingml/2006/spreadsheetDrawing">
      <xdr:col>24</xdr:col>
      <xdr:colOff>114300</xdr:colOff>
      <xdr:row>94</xdr:row>
      <xdr:rowOff>19685</xdr:rowOff>
    </xdr:to>
    <xdr:sp macro="" textlink="">
      <xdr:nvSpPr>
        <xdr:cNvPr id="255" name="楕円 254"/>
        <xdr:cNvSpPr/>
      </xdr:nvSpPr>
      <xdr:spPr>
        <a:xfrm>
          <a:off x="4584700" y="160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112395</xdr:rowOff>
    </xdr:from>
    <xdr:ext cx="534670" cy="255905"/>
    <xdr:sp macro="" textlink="">
      <xdr:nvSpPr>
        <xdr:cNvPr id="256" name="衛生費該当値テキスト"/>
        <xdr:cNvSpPr txBox="1"/>
      </xdr:nvSpPr>
      <xdr:spPr>
        <a:xfrm>
          <a:off x="4686300" y="15885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112395</xdr:rowOff>
    </xdr:from>
    <xdr:to xmlns:xdr="http://schemas.openxmlformats.org/drawingml/2006/spreadsheetDrawing">
      <xdr:col>20</xdr:col>
      <xdr:colOff>38100</xdr:colOff>
      <xdr:row>93</xdr:row>
      <xdr:rowOff>42545</xdr:rowOff>
    </xdr:to>
    <xdr:sp macro="" textlink="">
      <xdr:nvSpPr>
        <xdr:cNvPr id="257" name="楕円 256"/>
        <xdr:cNvSpPr/>
      </xdr:nvSpPr>
      <xdr:spPr>
        <a:xfrm>
          <a:off x="3746500" y="15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59055</xdr:rowOff>
    </xdr:from>
    <xdr:ext cx="531495" cy="259080"/>
    <xdr:sp macro="" textlink="">
      <xdr:nvSpPr>
        <xdr:cNvPr id="258" name="テキスト ボックス 257"/>
        <xdr:cNvSpPr txBox="1"/>
      </xdr:nvSpPr>
      <xdr:spPr>
        <a:xfrm>
          <a:off x="3529965" y="15661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41275</xdr:rowOff>
    </xdr:from>
    <xdr:to xmlns:xdr="http://schemas.openxmlformats.org/drawingml/2006/spreadsheetDrawing">
      <xdr:col>15</xdr:col>
      <xdr:colOff>101600</xdr:colOff>
      <xdr:row>92</xdr:row>
      <xdr:rowOff>143510</xdr:rowOff>
    </xdr:to>
    <xdr:sp macro="" textlink="">
      <xdr:nvSpPr>
        <xdr:cNvPr id="259" name="楕円 258"/>
        <xdr:cNvSpPr/>
      </xdr:nvSpPr>
      <xdr:spPr>
        <a:xfrm>
          <a:off x="2857500" y="15814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90</xdr:row>
      <xdr:rowOff>159385</xdr:rowOff>
    </xdr:from>
    <xdr:ext cx="531495" cy="258445"/>
    <xdr:sp macro="" textlink="">
      <xdr:nvSpPr>
        <xdr:cNvPr id="260" name="テキスト ボックス 259"/>
        <xdr:cNvSpPr txBox="1"/>
      </xdr:nvSpPr>
      <xdr:spPr>
        <a:xfrm>
          <a:off x="2640965" y="15589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53975</xdr:rowOff>
    </xdr:from>
    <xdr:to xmlns:xdr="http://schemas.openxmlformats.org/drawingml/2006/spreadsheetDrawing">
      <xdr:col>10</xdr:col>
      <xdr:colOff>165100</xdr:colOff>
      <xdr:row>93</xdr:row>
      <xdr:rowOff>155575</xdr:rowOff>
    </xdr:to>
    <xdr:sp macro="" textlink="">
      <xdr:nvSpPr>
        <xdr:cNvPr id="261" name="楕円 260"/>
        <xdr:cNvSpPr/>
      </xdr:nvSpPr>
      <xdr:spPr>
        <a:xfrm>
          <a:off x="1968500" y="15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635</xdr:rowOff>
    </xdr:from>
    <xdr:ext cx="531495" cy="259080"/>
    <xdr:sp macro="" textlink="">
      <xdr:nvSpPr>
        <xdr:cNvPr id="262" name="テキスト ボックス 261"/>
        <xdr:cNvSpPr txBox="1"/>
      </xdr:nvSpPr>
      <xdr:spPr>
        <a:xfrm>
          <a:off x="1751965" y="157740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3810</xdr:rowOff>
    </xdr:from>
    <xdr:to xmlns:xdr="http://schemas.openxmlformats.org/drawingml/2006/spreadsheetDrawing">
      <xdr:col>6</xdr:col>
      <xdr:colOff>38100</xdr:colOff>
      <xdr:row>94</xdr:row>
      <xdr:rowOff>105410</xdr:rowOff>
    </xdr:to>
    <xdr:sp macro="" textlink="">
      <xdr:nvSpPr>
        <xdr:cNvPr id="263" name="楕円 262"/>
        <xdr:cNvSpPr/>
      </xdr:nvSpPr>
      <xdr:spPr>
        <a:xfrm>
          <a:off x="10795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121920</xdr:rowOff>
    </xdr:from>
    <xdr:ext cx="531495" cy="255905"/>
    <xdr:sp macro="" textlink="">
      <xdr:nvSpPr>
        <xdr:cNvPr id="264" name="テキスト ボックス 263"/>
        <xdr:cNvSpPr txBox="1"/>
      </xdr:nvSpPr>
      <xdr:spPr>
        <a:xfrm>
          <a:off x="862965" y="15895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3" name="テキスト ボックス 272"/>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6" name="テキスト ボックス 275"/>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78" name="テキスト ボックス 277"/>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80" name="テキスト ボックス 279"/>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82" name="テキスト ボックス 281"/>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84" name="テキスト ボックス 283"/>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185" cy="259080"/>
    <xdr:sp macro="" textlink="">
      <xdr:nvSpPr>
        <xdr:cNvPr id="286" name="テキスト ボックス 285"/>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8" name="テキスト ボックス 287"/>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5905"/>
    <xdr:sp macro="" textlink="">
      <xdr:nvSpPr>
        <xdr:cNvPr id="293" name="労働費最大値テキスト"/>
        <xdr:cNvSpPr txBox="1"/>
      </xdr:nvSpPr>
      <xdr:spPr>
        <a:xfrm>
          <a:off x="10528300" y="49669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22860</xdr:rowOff>
    </xdr:from>
    <xdr:to xmlns:xdr="http://schemas.openxmlformats.org/drawingml/2006/spreadsheetDrawing">
      <xdr:col>55</xdr:col>
      <xdr:colOff>0</xdr:colOff>
      <xdr:row>39</xdr:row>
      <xdr:rowOff>23495</xdr:rowOff>
    </xdr:to>
    <xdr:cxnSp macro="">
      <xdr:nvCxnSpPr>
        <xdr:cNvPr id="295" name="直線コネクタ 294"/>
        <xdr:cNvCxnSpPr/>
      </xdr:nvCxnSpPr>
      <xdr:spPr>
        <a:xfrm flipV="1">
          <a:off x="9639300" y="67094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5905"/>
    <xdr:sp macro="" textlink="">
      <xdr:nvSpPr>
        <xdr:cNvPr id="296" name="労働費平均値テキスト"/>
        <xdr:cNvSpPr txBox="1"/>
      </xdr:nvSpPr>
      <xdr:spPr>
        <a:xfrm>
          <a:off x="10528300" y="627316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23495</xdr:rowOff>
    </xdr:from>
    <xdr:to xmlns:xdr="http://schemas.openxmlformats.org/drawingml/2006/spreadsheetDrawing">
      <xdr:col>50</xdr:col>
      <xdr:colOff>114300</xdr:colOff>
      <xdr:row>39</xdr:row>
      <xdr:rowOff>26035</xdr:rowOff>
    </xdr:to>
    <xdr:cxnSp macro="">
      <xdr:nvCxnSpPr>
        <xdr:cNvPr id="298" name="直線コネクタ 297"/>
        <xdr:cNvCxnSpPr/>
      </xdr:nvCxnSpPr>
      <xdr:spPr>
        <a:xfrm flipV="1">
          <a:off x="8750300" y="6710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5905"/>
    <xdr:sp macro="" textlink="">
      <xdr:nvSpPr>
        <xdr:cNvPr id="300" name="テキスト ボックス 299"/>
        <xdr:cNvSpPr txBox="1"/>
      </xdr:nvSpPr>
      <xdr:spPr>
        <a:xfrm>
          <a:off x="9450070" y="62141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26035</xdr:rowOff>
    </xdr:from>
    <xdr:to xmlns:xdr="http://schemas.openxmlformats.org/drawingml/2006/spreadsheetDrawing">
      <xdr:col>45</xdr:col>
      <xdr:colOff>177800</xdr:colOff>
      <xdr:row>39</xdr:row>
      <xdr:rowOff>29845</xdr:rowOff>
    </xdr:to>
    <xdr:cxnSp macro="">
      <xdr:nvCxnSpPr>
        <xdr:cNvPr id="301" name="直線コネクタ 300"/>
        <xdr:cNvCxnSpPr/>
      </xdr:nvCxnSpPr>
      <xdr:spPr>
        <a:xfrm flipV="1">
          <a:off x="7861300" y="6712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5905"/>
    <xdr:sp macro="" textlink="">
      <xdr:nvSpPr>
        <xdr:cNvPr id="303" name="テキスト ボックス 302"/>
        <xdr:cNvSpPr txBox="1"/>
      </xdr:nvSpPr>
      <xdr:spPr>
        <a:xfrm>
          <a:off x="8561070" y="61899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29845</xdr:rowOff>
    </xdr:from>
    <xdr:to xmlns:xdr="http://schemas.openxmlformats.org/drawingml/2006/spreadsheetDrawing">
      <xdr:col>41</xdr:col>
      <xdr:colOff>50800</xdr:colOff>
      <xdr:row>39</xdr:row>
      <xdr:rowOff>36195</xdr:rowOff>
    </xdr:to>
    <xdr:cxnSp macro="">
      <xdr:nvCxnSpPr>
        <xdr:cNvPr id="304" name="直線コネクタ 303"/>
        <xdr:cNvCxnSpPr/>
      </xdr:nvCxnSpPr>
      <xdr:spPr>
        <a:xfrm flipV="1">
          <a:off x="6972300" y="67163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139065</xdr:rowOff>
    </xdr:from>
    <xdr:to xmlns:xdr="http://schemas.openxmlformats.org/drawingml/2006/spreadsheetDrawing">
      <xdr:col>41</xdr:col>
      <xdr:colOff>101600</xdr:colOff>
      <xdr:row>38</xdr:row>
      <xdr:rowOff>69215</xdr:rowOff>
    </xdr:to>
    <xdr:sp macro="" textlink="">
      <xdr:nvSpPr>
        <xdr:cNvPr id="305" name="フローチャート: 判断 304"/>
        <xdr:cNvSpPr/>
      </xdr:nvSpPr>
      <xdr:spPr>
        <a:xfrm>
          <a:off x="7810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86360</xdr:rowOff>
    </xdr:from>
    <xdr:ext cx="378460" cy="255905"/>
    <xdr:sp macro="" textlink="">
      <xdr:nvSpPr>
        <xdr:cNvPr id="306" name="テキスト ボックス 305"/>
        <xdr:cNvSpPr txBox="1"/>
      </xdr:nvSpPr>
      <xdr:spPr>
        <a:xfrm>
          <a:off x="7672070" y="6258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132080</xdr:rowOff>
    </xdr:from>
    <xdr:to xmlns:xdr="http://schemas.openxmlformats.org/drawingml/2006/spreadsheetDrawing">
      <xdr:col>36</xdr:col>
      <xdr:colOff>165100</xdr:colOff>
      <xdr:row>38</xdr:row>
      <xdr:rowOff>62230</xdr:rowOff>
    </xdr:to>
    <xdr:sp macro="" textlink="">
      <xdr:nvSpPr>
        <xdr:cNvPr id="307" name="フローチャート: 判断 306"/>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78740</xdr:rowOff>
    </xdr:from>
    <xdr:ext cx="378460" cy="259080"/>
    <xdr:sp macro="" textlink="">
      <xdr:nvSpPr>
        <xdr:cNvPr id="308" name="テキスト ボックス 307"/>
        <xdr:cNvSpPr txBox="1"/>
      </xdr:nvSpPr>
      <xdr:spPr>
        <a:xfrm>
          <a:off x="6783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143510</xdr:rowOff>
    </xdr:from>
    <xdr:to xmlns:xdr="http://schemas.openxmlformats.org/drawingml/2006/spreadsheetDrawing">
      <xdr:col>55</xdr:col>
      <xdr:colOff>50800</xdr:colOff>
      <xdr:row>39</xdr:row>
      <xdr:rowOff>73660</xdr:rowOff>
    </xdr:to>
    <xdr:sp macro="" textlink="">
      <xdr:nvSpPr>
        <xdr:cNvPr id="314" name="楕円 313"/>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58420</xdr:rowOff>
    </xdr:from>
    <xdr:ext cx="378460" cy="259080"/>
    <xdr:sp macro="" textlink="">
      <xdr:nvSpPr>
        <xdr:cNvPr id="315" name="労働費該当値テキスト"/>
        <xdr:cNvSpPr txBox="1"/>
      </xdr:nvSpPr>
      <xdr:spPr>
        <a:xfrm>
          <a:off x="1052830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144145</xdr:rowOff>
    </xdr:from>
    <xdr:to xmlns:xdr="http://schemas.openxmlformats.org/drawingml/2006/spreadsheetDrawing">
      <xdr:col>50</xdr:col>
      <xdr:colOff>165100</xdr:colOff>
      <xdr:row>39</xdr:row>
      <xdr:rowOff>74930</xdr:rowOff>
    </xdr:to>
    <xdr:sp macro="" textlink="">
      <xdr:nvSpPr>
        <xdr:cNvPr id="316" name="楕円 315"/>
        <xdr:cNvSpPr/>
      </xdr:nvSpPr>
      <xdr:spPr>
        <a:xfrm>
          <a:off x="9588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65405</xdr:rowOff>
    </xdr:from>
    <xdr:ext cx="378460" cy="255905"/>
    <xdr:sp macro="" textlink="">
      <xdr:nvSpPr>
        <xdr:cNvPr id="317" name="テキスト ボックス 316"/>
        <xdr:cNvSpPr txBox="1"/>
      </xdr:nvSpPr>
      <xdr:spPr>
        <a:xfrm>
          <a:off x="9450070" y="67519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146685</xdr:rowOff>
    </xdr:from>
    <xdr:to xmlns:xdr="http://schemas.openxmlformats.org/drawingml/2006/spreadsheetDrawing">
      <xdr:col>46</xdr:col>
      <xdr:colOff>38100</xdr:colOff>
      <xdr:row>39</xdr:row>
      <xdr:rowOff>76835</xdr:rowOff>
    </xdr:to>
    <xdr:sp macro="" textlink="">
      <xdr:nvSpPr>
        <xdr:cNvPr id="318" name="楕円 317"/>
        <xdr:cNvSpPr/>
      </xdr:nvSpPr>
      <xdr:spPr>
        <a:xfrm>
          <a:off x="8699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67945</xdr:rowOff>
    </xdr:from>
    <xdr:ext cx="378460" cy="258445"/>
    <xdr:sp macro="" textlink="">
      <xdr:nvSpPr>
        <xdr:cNvPr id="319" name="テキスト ボックス 318"/>
        <xdr:cNvSpPr txBox="1"/>
      </xdr:nvSpPr>
      <xdr:spPr>
        <a:xfrm>
          <a:off x="8561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150495</xdr:rowOff>
    </xdr:from>
    <xdr:to xmlns:xdr="http://schemas.openxmlformats.org/drawingml/2006/spreadsheetDrawing">
      <xdr:col>41</xdr:col>
      <xdr:colOff>101600</xdr:colOff>
      <xdr:row>39</xdr:row>
      <xdr:rowOff>80645</xdr:rowOff>
    </xdr:to>
    <xdr:sp macro="" textlink="">
      <xdr:nvSpPr>
        <xdr:cNvPr id="320" name="楕円 319"/>
        <xdr:cNvSpPr/>
      </xdr:nvSpPr>
      <xdr:spPr>
        <a:xfrm>
          <a:off x="781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71755</xdr:rowOff>
    </xdr:from>
    <xdr:ext cx="378460" cy="259080"/>
    <xdr:sp macro="" textlink="">
      <xdr:nvSpPr>
        <xdr:cNvPr id="321" name="テキスト ボックス 320"/>
        <xdr:cNvSpPr txBox="1"/>
      </xdr:nvSpPr>
      <xdr:spPr>
        <a:xfrm>
          <a:off x="7672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156845</xdr:rowOff>
    </xdr:from>
    <xdr:to xmlns:xdr="http://schemas.openxmlformats.org/drawingml/2006/spreadsheetDrawing">
      <xdr:col>36</xdr:col>
      <xdr:colOff>165100</xdr:colOff>
      <xdr:row>39</xdr:row>
      <xdr:rowOff>86995</xdr:rowOff>
    </xdr:to>
    <xdr:sp macro="" textlink="">
      <xdr:nvSpPr>
        <xdr:cNvPr id="322" name="楕円 321"/>
        <xdr:cNvSpPr/>
      </xdr:nvSpPr>
      <xdr:spPr>
        <a:xfrm>
          <a:off x="692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78740</xdr:rowOff>
    </xdr:from>
    <xdr:ext cx="378460" cy="259080"/>
    <xdr:sp macro="" textlink="">
      <xdr:nvSpPr>
        <xdr:cNvPr id="323" name="テキスト ボックス 322"/>
        <xdr:cNvSpPr txBox="1"/>
      </xdr:nvSpPr>
      <xdr:spPr>
        <a:xfrm>
          <a:off x="6783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2" name="テキスト ボックス 331"/>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5" name="テキスト ボックス 334"/>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905"/>
    <xdr:sp macro="" textlink="">
      <xdr:nvSpPr>
        <xdr:cNvPr id="339" name="テキスト ボックス 338"/>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5" name="テキスト ボックス 344"/>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5905"/>
    <xdr:sp macro="" textlink="">
      <xdr:nvSpPr>
        <xdr:cNvPr id="348" name="農林水産業費最小値テキスト"/>
        <xdr:cNvSpPr txBox="1"/>
      </xdr:nvSpPr>
      <xdr:spPr>
        <a:xfrm>
          <a:off x="10528300" y="101460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5905"/>
    <xdr:sp macro="" textlink="">
      <xdr:nvSpPr>
        <xdr:cNvPr id="350" name="農林水産業費最大値テキスト"/>
        <xdr:cNvSpPr txBox="1"/>
      </xdr:nvSpPr>
      <xdr:spPr>
        <a:xfrm>
          <a:off x="10528300" y="8648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90170</xdr:rowOff>
    </xdr:from>
    <xdr:to xmlns:xdr="http://schemas.openxmlformats.org/drawingml/2006/spreadsheetDrawing">
      <xdr:col>55</xdr:col>
      <xdr:colOff>0</xdr:colOff>
      <xdr:row>57</xdr:row>
      <xdr:rowOff>121920</xdr:rowOff>
    </xdr:to>
    <xdr:cxnSp macro="">
      <xdr:nvCxnSpPr>
        <xdr:cNvPr id="352" name="直線コネクタ 351"/>
        <xdr:cNvCxnSpPr/>
      </xdr:nvCxnSpPr>
      <xdr:spPr>
        <a:xfrm>
          <a:off x="9639300" y="98628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5905"/>
    <xdr:sp macro="" textlink="">
      <xdr:nvSpPr>
        <xdr:cNvPr id="353" name="農林水産業費平均値テキスト"/>
        <xdr:cNvSpPr txBox="1"/>
      </xdr:nvSpPr>
      <xdr:spPr>
        <a:xfrm>
          <a:off x="10528300" y="95402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90170</xdr:rowOff>
    </xdr:from>
    <xdr:to xmlns:xdr="http://schemas.openxmlformats.org/drawingml/2006/spreadsheetDrawing">
      <xdr:col>50</xdr:col>
      <xdr:colOff>114300</xdr:colOff>
      <xdr:row>58</xdr:row>
      <xdr:rowOff>17780</xdr:rowOff>
    </xdr:to>
    <xdr:cxnSp macro="">
      <xdr:nvCxnSpPr>
        <xdr:cNvPr id="355" name="直線コネクタ 354"/>
        <xdr:cNvCxnSpPr/>
      </xdr:nvCxnSpPr>
      <xdr:spPr>
        <a:xfrm flipV="1">
          <a:off x="8750300" y="98628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31495" cy="255905"/>
    <xdr:sp macro="" textlink="">
      <xdr:nvSpPr>
        <xdr:cNvPr id="357" name="テキスト ボックス 356"/>
        <xdr:cNvSpPr txBox="1"/>
      </xdr:nvSpPr>
      <xdr:spPr>
        <a:xfrm>
          <a:off x="9371965" y="9471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17780</xdr:rowOff>
    </xdr:from>
    <xdr:to xmlns:xdr="http://schemas.openxmlformats.org/drawingml/2006/spreadsheetDrawing">
      <xdr:col>45</xdr:col>
      <xdr:colOff>177800</xdr:colOff>
      <xdr:row>58</xdr:row>
      <xdr:rowOff>22860</xdr:rowOff>
    </xdr:to>
    <xdr:cxnSp macro="">
      <xdr:nvCxnSpPr>
        <xdr:cNvPr id="358" name="直線コネクタ 357"/>
        <xdr:cNvCxnSpPr/>
      </xdr:nvCxnSpPr>
      <xdr:spPr>
        <a:xfrm flipV="1">
          <a:off x="7861300" y="9961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1495" cy="259080"/>
    <xdr:sp macro="" textlink="">
      <xdr:nvSpPr>
        <xdr:cNvPr id="360" name="テキスト ボックス 359"/>
        <xdr:cNvSpPr txBox="1"/>
      </xdr:nvSpPr>
      <xdr:spPr>
        <a:xfrm>
          <a:off x="8482965" y="9490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22860</xdr:rowOff>
    </xdr:from>
    <xdr:to xmlns:xdr="http://schemas.openxmlformats.org/drawingml/2006/spreadsheetDrawing">
      <xdr:col>41</xdr:col>
      <xdr:colOff>50800</xdr:colOff>
      <xdr:row>58</xdr:row>
      <xdr:rowOff>27940</xdr:rowOff>
    </xdr:to>
    <xdr:cxnSp macro="">
      <xdr:nvCxnSpPr>
        <xdr:cNvPr id="361" name="直線コネクタ 360"/>
        <xdr:cNvCxnSpPr/>
      </xdr:nvCxnSpPr>
      <xdr:spPr>
        <a:xfrm flipV="1">
          <a:off x="6972300" y="9966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143510</xdr:rowOff>
    </xdr:from>
    <xdr:to xmlns:xdr="http://schemas.openxmlformats.org/drawingml/2006/spreadsheetDrawing">
      <xdr:col>41</xdr:col>
      <xdr:colOff>101600</xdr:colOff>
      <xdr:row>57</xdr:row>
      <xdr:rowOff>73660</xdr:rowOff>
    </xdr:to>
    <xdr:sp macro="" textlink="">
      <xdr:nvSpPr>
        <xdr:cNvPr id="362" name="フローチャート: 判断 361"/>
        <xdr:cNvSpPr/>
      </xdr:nvSpPr>
      <xdr:spPr>
        <a:xfrm>
          <a:off x="781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90170</xdr:rowOff>
    </xdr:from>
    <xdr:ext cx="531495" cy="259080"/>
    <xdr:sp macro="" textlink="">
      <xdr:nvSpPr>
        <xdr:cNvPr id="363" name="テキスト ボックス 362"/>
        <xdr:cNvSpPr txBox="1"/>
      </xdr:nvSpPr>
      <xdr:spPr>
        <a:xfrm>
          <a:off x="7593965" y="9519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168910</xdr:rowOff>
    </xdr:from>
    <xdr:to xmlns:xdr="http://schemas.openxmlformats.org/drawingml/2006/spreadsheetDrawing">
      <xdr:col>36</xdr:col>
      <xdr:colOff>165100</xdr:colOff>
      <xdr:row>57</xdr:row>
      <xdr:rowOff>99060</xdr:rowOff>
    </xdr:to>
    <xdr:sp macro="" textlink="">
      <xdr:nvSpPr>
        <xdr:cNvPr id="364" name="フローチャート: 判断 363"/>
        <xdr:cNvSpPr/>
      </xdr:nvSpPr>
      <xdr:spPr>
        <a:xfrm>
          <a:off x="6921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115570</xdr:rowOff>
    </xdr:from>
    <xdr:ext cx="531495" cy="259080"/>
    <xdr:sp macro="" textlink="">
      <xdr:nvSpPr>
        <xdr:cNvPr id="365" name="テキスト ボックス 364"/>
        <xdr:cNvSpPr txBox="1"/>
      </xdr:nvSpPr>
      <xdr:spPr>
        <a:xfrm>
          <a:off x="6704965" y="9545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71120</xdr:rowOff>
    </xdr:from>
    <xdr:to xmlns:xdr="http://schemas.openxmlformats.org/drawingml/2006/spreadsheetDrawing">
      <xdr:col>55</xdr:col>
      <xdr:colOff>50800</xdr:colOff>
      <xdr:row>58</xdr:row>
      <xdr:rowOff>1270</xdr:rowOff>
    </xdr:to>
    <xdr:sp macro="" textlink="">
      <xdr:nvSpPr>
        <xdr:cNvPr id="371" name="楕円 370"/>
        <xdr:cNvSpPr/>
      </xdr:nvSpPr>
      <xdr:spPr>
        <a:xfrm>
          <a:off x="10426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49530</xdr:rowOff>
    </xdr:from>
    <xdr:ext cx="534670" cy="259080"/>
    <xdr:sp macro="" textlink="">
      <xdr:nvSpPr>
        <xdr:cNvPr id="372" name="農林水産業費該当値テキスト"/>
        <xdr:cNvSpPr txBox="1"/>
      </xdr:nvSpPr>
      <xdr:spPr>
        <a:xfrm>
          <a:off x="10528300"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140970</xdr:rowOff>
    </xdr:to>
    <xdr:sp macro="" textlink="">
      <xdr:nvSpPr>
        <xdr:cNvPr id="373" name="楕円 372"/>
        <xdr:cNvSpPr/>
      </xdr:nvSpPr>
      <xdr:spPr>
        <a:xfrm>
          <a:off x="958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132080</xdr:rowOff>
    </xdr:from>
    <xdr:ext cx="531495" cy="255905"/>
    <xdr:sp macro="" textlink="">
      <xdr:nvSpPr>
        <xdr:cNvPr id="374" name="テキスト ボックス 373"/>
        <xdr:cNvSpPr txBox="1"/>
      </xdr:nvSpPr>
      <xdr:spPr>
        <a:xfrm>
          <a:off x="9371965" y="9904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138430</xdr:rowOff>
    </xdr:from>
    <xdr:to xmlns:xdr="http://schemas.openxmlformats.org/drawingml/2006/spreadsheetDrawing">
      <xdr:col>46</xdr:col>
      <xdr:colOff>38100</xdr:colOff>
      <xdr:row>58</xdr:row>
      <xdr:rowOff>68580</xdr:rowOff>
    </xdr:to>
    <xdr:sp macro="" textlink="">
      <xdr:nvSpPr>
        <xdr:cNvPr id="375" name="楕円 374"/>
        <xdr:cNvSpPr/>
      </xdr:nvSpPr>
      <xdr:spPr>
        <a:xfrm>
          <a:off x="8699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59690</xdr:rowOff>
    </xdr:from>
    <xdr:ext cx="531495" cy="259080"/>
    <xdr:sp macro="" textlink="">
      <xdr:nvSpPr>
        <xdr:cNvPr id="376" name="テキスト ボックス 375"/>
        <xdr:cNvSpPr txBox="1"/>
      </xdr:nvSpPr>
      <xdr:spPr>
        <a:xfrm>
          <a:off x="8482965" y="10003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73660</xdr:rowOff>
    </xdr:to>
    <xdr:sp macro="" textlink="">
      <xdr:nvSpPr>
        <xdr:cNvPr id="377" name="楕円 376"/>
        <xdr:cNvSpPr/>
      </xdr:nvSpPr>
      <xdr:spPr>
        <a:xfrm>
          <a:off x="781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64770</xdr:rowOff>
    </xdr:from>
    <xdr:ext cx="531495" cy="255905"/>
    <xdr:sp macro="" textlink="">
      <xdr:nvSpPr>
        <xdr:cNvPr id="378" name="テキスト ボックス 377"/>
        <xdr:cNvSpPr txBox="1"/>
      </xdr:nvSpPr>
      <xdr:spPr>
        <a:xfrm>
          <a:off x="7593965" y="10008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148590</xdr:rowOff>
    </xdr:from>
    <xdr:to xmlns:xdr="http://schemas.openxmlformats.org/drawingml/2006/spreadsheetDrawing">
      <xdr:col>36</xdr:col>
      <xdr:colOff>165100</xdr:colOff>
      <xdr:row>58</xdr:row>
      <xdr:rowOff>78740</xdr:rowOff>
    </xdr:to>
    <xdr:sp macro="" textlink="">
      <xdr:nvSpPr>
        <xdr:cNvPr id="379" name="楕円 378"/>
        <xdr:cNvSpPr/>
      </xdr:nvSpPr>
      <xdr:spPr>
        <a:xfrm>
          <a:off x="6921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69850</xdr:rowOff>
    </xdr:from>
    <xdr:ext cx="466725" cy="259080"/>
    <xdr:sp macro="" textlink="">
      <xdr:nvSpPr>
        <xdr:cNvPr id="380" name="テキスト ボックス 379"/>
        <xdr:cNvSpPr txBox="1"/>
      </xdr:nvSpPr>
      <xdr:spPr>
        <a:xfrm>
          <a:off x="6737350" y="10013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9" name="テキスト ボックス 388"/>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92" name="テキスト ボックス 391"/>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905"/>
    <xdr:sp macro="" textlink="">
      <xdr:nvSpPr>
        <xdr:cNvPr id="396" name="テキスト ボックス 395"/>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2" name="テキスト ボックス 401"/>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5905"/>
    <xdr:sp macro="" textlink="">
      <xdr:nvSpPr>
        <xdr:cNvPr id="405" name="商工費最小値テキスト"/>
        <xdr:cNvSpPr txBox="1"/>
      </xdr:nvSpPr>
      <xdr:spPr>
        <a:xfrm>
          <a:off x="10528300" y="13553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5905"/>
    <xdr:sp macro="" textlink="">
      <xdr:nvSpPr>
        <xdr:cNvPr id="407" name="商工費最大値テキスト"/>
        <xdr:cNvSpPr txBox="1"/>
      </xdr:nvSpPr>
      <xdr:spPr>
        <a:xfrm>
          <a:off x="10528300" y="117367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170180</xdr:rowOff>
    </xdr:from>
    <xdr:to xmlns:xdr="http://schemas.openxmlformats.org/drawingml/2006/spreadsheetDrawing">
      <xdr:col>55</xdr:col>
      <xdr:colOff>0</xdr:colOff>
      <xdr:row>78</xdr:row>
      <xdr:rowOff>21590</xdr:rowOff>
    </xdr:to>
    <xdr:cxnSp macro="">
      <xdr:nvCxnSpPr>
        <xdr:cNvPr id="409" name="直線コネクタ 408"/>
        <xdr:cNvCxnSpPr/>
      </xdr:nvCxnSpPr>
      <xdr:spPr>
        <a:xfrm>
          <a:off x="9639300" y="133718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170180</xdr:rowOff>
    </xdr:from>
    <xdr:to xmlns:xdr="http://schemas.openxmlformats.org/drawingml/2006/spreadsheetDrawing">
      <xdr:col>50</xdr:col>
      <xdr:colOff>114300</xdr:colOff>
      <xdr:row>78</xdr:row>
      <xdr:rowOff>83185</xdr:rowOff>
    </xdr:to>
    <xdr:cxnSp macro="">
      <xdr:nvCxnSpPr>
        <xdr:cNvPr id="412" name="直線コネクタ 411"/>
        <xdr:cNvCxnSpPr/>
      </xdr:nvCxnSpPr>
      <xdr:spPr>
        <a:xfrm flipV="1">
          <a:off x="8750300" y="133718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1495" cy="255905"/>
    <xdr:sp macro="" textlink="">
      <xdr:nvSpPr>
        <xdr:cNvPr id="414" name="テキスト ボックス 413"/>
        <xdr:cNvSpPr txBox="1"/>
      </xdr:nvSpPr>
      <xdr:spPr>
        <a:xfrm>
          <a:off x="9371965" y="12888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97790</xdr:rowOff>
    </xdr:from>
    <xdr:to xmlns:xdr="http://schemas.openxmlformats.org/drawingml/2006/spreadsheetDrawing">
      <xdr:col>45</xdr:col>
      <xdr:colOff>177800</xdr:colOff>
      <xdr:row>78</xdr:row>
      <xdr:rowOff>83185</xdr:rowOff>
    </xdr:to>
    <xdr:cxnSp macro="">
      <xdr:nvCxnSpPr>
        <xdr:cNvPr id="415" name="直線コネクタ 414"/>
        <xdr:cNvCxnSpPr/>
      </xdr:nvCxnSpPr>
      <xdr:spPr>
        <a:xfrm>
          <a:off x="7861300" y="1329944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31495" cy="259080"/>
    <xdr:sp macro="" textlink="">
      <xdr:nvSpPr>
        <xdr:cNvPr id="417" name="テキスト ボックス 416"/>
        <xdr:cNvSpPr txBox="1"/>
      </xdr:nvSpPr>
      <xdr:spPr>
        <a:xfrm>
          <a:off x="8482965" y="12893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97790</xdr:rowOff>
    </xdr:from>
    <xdr:to xmlns:xdr="http://schemas.openxmlformats.org/drawingml/2006/spreadsheetDrawing">
      <xdr:col>41</xdr:col>
      <xdr:colOff>50800</xdr:colOff>
      <xdr:row>78</xdr:row>
      <xdr:rowOff>71120</xdr:rowOff>
    </xdr:to>
    <xdr:cxnSp macro="">
      <xdr:nvCxnSpPr>
        <xdr:cNvPr id="418" name="直線コネクタ 417"/>
        <xdr:cNvCxnSpPr/>
      </xdr:nvCxnSpPr>
      <xdr:spPr>
        <a:xfrm flipV="1">
          <a:off x="6972300" y="132994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120650</xdr:rowOff>
    </xdr:from>
    <xdr:to xmlns:xdr="http://schemas.openxmlformats.org/drawingml/2006/spreadsheetDrawing">
      <xdr:col>41</xdr:col>
      <xdr:colOff>101600</xdr:colOff>
      <xdr:row>76</xdr:row>
      <xdr:rowOff>50165</xdr:rowOff>
    </xdr:to>
    <xdr:sp macro="" textlink="">
      <xdr:nvSpPr>
        <xdr:cNvPr id="419" name="フローチャート: 判断 418"/>
        <xdr:cNvSpPr/>
      </xdr:nvSpPr>
      <xdr:spPr>
        <a:xfrm>
          <a:off x="7810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66675</xdr:rowOff>
    </xdr:from>
    <xdr:ext cx="531495" cy="255905"/>
    <xdr:sp macro="" textlink="">
      <xdr:nvSpPr>
        <xdr:cNvPr id="420" name="テキスト ボックス 419"/>
        <xdr:cNvSpPr txBox="1"/>
      </xdr:nvSpPr>
      <xdr:spPr>
        <a:xfrm>
          <a:off x="7593965" y="127539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139065</xdr:rowOff>
    </xdr:from>
    <xdr:to xmlns:xdr="http://schemas.openxmlformats.org/drawingml/2006/spreadsheetDrawing">
      <xdr:col>36</xdr:col>
      <xdr:colOff>165100</xdr:colOff>
      <xdr:row>77</xdr:row>
      <xdr:rowOff>69215</xdr:rowOff>
    </xdr:to>
    <xdr:sp macro="" textlink="">
      <xdr:nvSpPr>
        <xdr:cNvPr id="421" name="フローチャート: 判断 420"/>
        <xdr:cNvSpPr/>
      </xdr:nvSpPr>
      <xdr:spPr>
        <a:xfrm>
          <a:off x="69215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86360</xdr:rowOff>
    </xdr:from>
    <xdr:ext cx="531495" cy="255905"/>
    <xdr:sp macro="" textlink="">
      <xdr:nvSpPr>
        <xdr:cNvPr id="422" name="テキスト ボックス 421"/>
        <xdr:cNvSpPr txBox="1"/>
      </xdr:nvSpPr>
      <xdr:spPr>
        <a:xfrm>
          <a:off x="6704965" y="12945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142240</xdr:rowOff>
    </xdr:from>
    <xdr:to xmlns:xdr="http://schemas.openxmlformats.org/drawingml/2006/spreadsheetDrawing">
      <xdr:col>55</xdr:col>
      <xdr:colOff>50800</xdr:colOff>
      <xdr:row>78</xdr:row>
      <xdr:rowOff>72390</xdr:rowOff>
    </xdr:to>
    <xdr:sp macro="" textlink="">
      <xdr:nvSpPr>
        <xdr:cNvPr id="428" name="楕円 427"/>
        <xdr:cNvSpPr/>
      </xdr:nvSpPr>
      <xdr:spPr>
        <a:xfrm>
          <a:off x="10426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120650</xdr:rowOff>
    </xdr:from>
    <xdr:ext cx="534670" cy="255905"/>
    <xdr:sp macro="" textlink="">
      <xdr:nvSpPr>
        <xdr:cNvPr id="429" name="商工費該当値テキスト"/>
        <xdr:cNvSpPr txBox="1"/>
      </xdr:nvSpPr>
      <xdr:spPr>
        <a:xfrm>
          <a:off x="10528300" y="13322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49530</xdr:rowOff>
    </xdr:to>
    <xdr:sp macro="" textlink="">
      <xdr:nvSpPr>
        <xdr:cNvPr id="430" name="楕円 429"/>
        <xdr:cNvSpPr/>
      </xdr:nvSpPr>
      <xdr:spPr>
        <a:xfrm>
          <a:off x="958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40640</xdr:rowOff>
    </xdr:from>
    <xdr:ext cx="531495" cy="255905"/>
    <xdr:sp macro="" textlink="">
      <xdr:nvSpPr>
        <xdr:cNvPr id="431" name="テキスト ボックス 430"/>
        <xdr:cNvSpPr txBox="1"/>
      </xdr:nvSpPr>
      <xdr:spPr>
        <a:xfrm>
          <a:off x="9371965" y="1341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32385</xdr:rowOff>
    </xdr:from>
    <xdr:to xmlns:xdr="http://schemas.openxmlformats.org/drawingml/2006/spreadsheetDrawing">
      <xdr:col>46</xdr:col>
      <xdr:colOff>38100</xdr:colOff>
      <xdr:row>78</xdr:row>
      <xdr:rowOff>133985</xdr:rowOff>
    </xdr:to>
    <xdr:sp macro="" textlink="">
      <xdr:nvSpPr>
        <xdr:cNvPr id="432" name="楕円 431"/>
        <xdr:cNvSpPr/>
      </xdr:nvSpPr>
      <xdr:spPr>
        <a:xfrm>
          <a:off x="869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125095</xdr:rowOff>
    </xdr:from>
    <xdr:ext cx="466725" cy="258445"/>
    <xdr:sp macro="" textlink="">
      <xdr:nvSpPr>
        <xdr:cNvPr id="433" name="テキスト ボックス 432"/>
        <xdr:cNvSpPr txBox="1"/>
      </xdr:nvSpPr>
      <xdr:spPr>
        <a:xfrm>
          <a:off x="8515350" y="134981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46355</xdr:rowOff>
    </xdr:from>
    <xdr:to xmlns:xdr="http://schemas.openxmlformats.org/drawingml/2006/spreadsheetDrawing">
      <xdr:col>41</xdr:col>
      <xdr:colOff>101600</xdr:colOff>
      <xdr:row>77</xdr:row>
      <xdr:rowOff>147955</xdr:rowOff>
    </xdr:to>
    <xdr:sp macro="" textlink="">
      <xdr:nvSpPr>
        <xdr:cNvPr id="434" name="楕円 433"/>
        <xdr:cNvSpPr/>
      </xdr:nvSpPr>
      <xdr:spPr>
        <a:xfrm>
          <a:off x="7810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139065</xdr:rowOff>
    </xdr:from>
    <xdr:ext cx="531495" cy="259080"/>
    <xdr:sp macro="" textlink="">
      <xdr:nvSpPr>
        <xdr:cNvPr id="435" name="テキスト ボックス 434"/>
        <xdr:cNvSpPr txBox="1"/>
      </xdr:nvSpPr>
      <xdr:spPr>
        <a:xfrm>
          <a:off x="7593965" y="13340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20320</xdr:rowOff>
    </xdr:from>
    <xdr:to xmlns:xdr="http://schemas.openxmlformats.org/drawingml/2006/spreadsheetDrawing">
      <xdr:col>36</xdr:col>
      <xdr:colOff>165100</xdr:colOff>
      <xdr:row>78</xdr:row>
      <xdr:rowOff>121920</xdr:rowOff>
    </xdr:to>
    <xdr:sp macro="" textlink="">
      <xdr:nvSpPr>
        <xdr:cNvPr id="436" name="楕円 435"/>
        <xdr:cNvSpPr/>
      </xdr:nvSpPr>
      <xdr:spPr>
        <a:xfrm>
          <a:off x="6921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113030</xdr:rowOff>
    </xdr:from>
    <xdr:ext cx="466725" cy="259080"/>
    <xdr:sp macro="" textlink="">
      <xdr:nvSpPr>
        <xdr:cNvPr id="437" name="テキスト ボックス 436"/>
        <xdr:cNvSpPr txBox="1"/>
      </xdr:nvSpPr>
      <xdr:spPr>
        <a:xfrm>
          <a:off x="6737350" y="13486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6" name="テキスト ボックス 445"/>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745" cy="255905"/>
    <xdr:sp macro="" textlink="">
      <xdr:nvSpPr>
        <xdr:cNvPr id="448" name="テキスト ボックス 447"/>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54" name="テキスト ボックス 453"/>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56" name="テキスト ボックス 455"/>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58" name="テキスト ボックス 457"/>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60" name="テキスト ボックス 459"/>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6985</xdr:rowOff>
    </xdr:from>
    <xdr:to xmlns:xdr="http://schemas.openxmlformats.org/drawingml/2006/spreadsheetDrawing">
      <xdr:col>55</xdr:col>
      <xdr:colOff>0</xdr:colOff>
      <xdr:row>96</xdr:row>
      <xdr:rowOff>24130</xdr:rowOff>
    </xdr:to>
    <xdr:cxnSp macro="">
      <xdr:nvCxnSpPr>
        <xdr:cNvPr id="467" name="直線コネクタ 466"/>
        <xdr:cNvCxnSpPr/>
      </xdr:nvCxnSpPr>
      <xdr:spPr>
        <a:xfrm>
          <a:off x="9639300" y="164661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125095</xdr:rowOff>
    </xdr:from>
    <xdr:ext cx="534670" cy="258445"/>
    <xdr:sp macro="" textlink="">
      <xdr:nvSpPr>
        <xdr:cNvPr id="468" name="土木費平均値テキスト"/>
        <xdr:cNvSpPr txBox="1"/>
      </xdr:nvSpPr>
      <xdr:spPr>
        <a:xfrm>
          <a:off x="10528300" y="16584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6985</xdr:rowOff>
    </xdr:from>
    <xdr:to xmlns:xdr="http://schemas.openxmlformats.org/drawingml/2006/spreadsheetDrawing">
      <xdr:col>50</xdr:col>
      <xdr:colOff>114300</xdr:colOff>
      <xdr:row>96</xdr:row>
      <xdr:rowOff>159385</xdr:rowOff>
    </xdr:to>
    <xdr:cxnSp macro="">
      <xdr:nvCxnSpPr>
        <xdr:cNvPr id="470" name="直線コネクタ 469"/>
        <xdr:cNvCxnSpPr/>
      </xdr:nvCxnSpPr>
      <xdr:spPr>
        <a:xfrm flipV="1">
          <a:off x="8750300" y="1646618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48895</xdr:rowOff>
    </xdr:from>
    <xdr:ext cx="531495" cy="259080"/>
    <xdr:sp macro="" textlink="">
      <xdr:nvSpPr>
        <xdr:cNvPr id="472" name="テキスト ボックス 471"/>
        <xdr:cNvSpPr txBox="1"/>
      </xdr:nvSpPr>
      <xdr:spPr>
        <a:xfrm>
          <a:off x="9371965" y="16679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159385</xdr:rowOff>
    </xdr:from>
    <xdr:to xmlns:xdr="http://schemas.openxmlformats.org/drawingml/2006/spreadsheetDrawing">
      <xdr:col>45</xdr:col>
      <xdr:colOff>177800</xdr:colOff>
      <xdr:row>97</xdr:row>
      <xdr:rowOff>43180</xdr:rowOff>
    </xdr:to>
    <xdr:cxnSp macro="">
      <xdr:nvCxnSpPr>
        <xdr:cNvPr id="473" name="直線コネクタ 472"/>
        <xdr:cNvCxnSpPr/>
      </xdr:nvCxnSpPr>
      <xdr:spPr>
        <a:xfrm flipV="1">
          <a:off x="7861300" y="166185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52070</xdr:rowOff>
    </xdr:from>
    <xdr:ext cx="531495" cy="255905"/>
    <xdr:sp macro="" textlink="">
      <xdr:nvSpPr>
        <xdr:cNvPr id="475" name="テキスト ボックス 474"/>
        <xdr:cNvSpPr txBox="1"/>
      </xdr:nvSpPr>
      <xdr:spPr>
        <a:xfrm>
          <a:off x="8482965" y="16682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43180</xdr:rowOff>
    </xdr:from>
    <xdr:to xmlns:xdr="http://schemas.openxmlformats.org/drawingml/2006/spreadsheetDrawing">
      <xdr:col>41</xdr:col>
      <xdr:colOff>50800</xdr:colOff>
      <xdr:row>97</xdr:row>
      <xdr:rowOff>137795</xdr:rowOff>
    </xdr:to>
    <xdr:cxnSp macro="">
      <xdr:nvCxnSpPr>
        <xdr:cNvPr id="476" name="直線コネクタ 475"/>
        <xdr:cNvCxnSpPr/>
      </xdr:nvCxnSpPr>
      <xdr:spPr>
        <a:xfrm flipV="1">
          <a:off x="6972300" y="166738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99695</xdr:rowOff>
    </xdr:from>
    <xdr:to xmlns:xdr="http://schemas.openxmlformats.org/drawingml/2006/spreadsheetDrawing">
      <xdr:col>41</xdr:col>
      <xdr:colOff>101600</xdr:colOff>
      <xdr:row>97</xdr:row>
      <xdr:rowOff>29845</xdr:rowOff>
    </xdr:to>
    <xdr:sp macro="" textlink="">
      <xdr:nvSpPr>
        <xdr:cNvPr id="477" name="フローチャート: 判断 476"/>
        <xdr:cNvSpPr/>
      </xdr:nvSpPr>
      <xdr:spPr>
        <a:xfrm>
          <a:off x="781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46355</xdr:rowOff>
    </xdr:from>
    <xdr:ext cx="531495" cy="259080"/>
    <xdr:sp macro="" textlink="">
      <xdr:nvSpPr>
        <xdr:cNvPr id="478" name="テキスト ボックス 477"/>
        <xdr:cNvSpPr txBox="1"/>
      </xdr:nvSpPr>
      <xdr:spPr>
        <a:xfrm>
          <a:off x="7593965" y="16334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9" name="フローチャート: 判断 478"/>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31495" cy="255905"/>
    <xdr:sp macro="" textlink="">
      <xdr:nvSpPr>
        <xdr:cNvPr id="480" name="テキスト ボックス 479"/>
        <xdr:cNvSpPr txBox="1"/>
      </xdr:nvSpPr>
      <xdr:spPr>
        <a:xfrm>
          <a:off x="6704965" y="16409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144780</xdr:rowOff>
    </xdr:from>
    <xdr:to xmlns:xdr="http://schemas.openxmlformats.org/drawingml/2006/spreadsheetDrawing">
      <xdr:col>55</xdr:col>
      <xdr:colOff>50800</xdr:colOff>
      <xdr:row>96</xdr:row>
      <xdr:rowOff>74930</xdr:rowOff>
    </xdr:to>
    <xdr:sp macro="" textlink="">
      <xdr:nvSpPr>
        <xdr:cNvPr id="486" name="楕円 485"/>
        <xdr:cNvSpPr/>
      </xdr:nvSpPr>
      <xdr:spPr>
        <a:xfrm>
          <a:off x="104267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167640</xdr:rowOff>
    </xdr:from>
    <xdr:ext cx="534670" cy="255905"/>
    <xdr:sp macro="" textlink="">
      <xdr:nvSpPr>
        <xdr:cNvPr id="487" name="土木費該当値テキスト"/>
        <xdr:cNvSpPr txBox="1"/>
      </xdr:nvSpPr>
      <xdr:spPr>
        <a:xfrm>
          <a:off x="10528300" y="162839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127635</xdr:rowOff>
    </xdr:from>
    <xdr:to xmlns:xdr="http://schemas.openxmlformats.org/drawingml/2006/spreadsheetDrawing">
      <xdr:col>50</xdr:col>
      <xdr:colOff>165100</xdr:colOff>
      <xdr:row>96</xdr:row>
      <xdr:rowOff>57785</xdr:rowOff>
    </xdr:to>
    <xdr:sp macro="" textlink="">
      <xdr:nvSpPr>
        <xdr:cNvPr id="488" name="楕円 487"/>
        <xdr:cNvSpPr/>
      </xdr:nvSpPr>
      <xdr:spPr>
        <a:xfrm>
          <a:off x="9588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74930</xdr:rowOff>
    </xdr:from>
    <xdr:ext cx="531495" cy="255905"/>
    <xdr:sp macro="" textlink="">
      <xdr:nvSpPr>
        <xdr:cNvPr id="489" name="テキスト ボックス 488"/>
        <xdr:cNvSpPr txBox="1"/>
      </xdr:nvSpPr>
      <xdr:spPr>
        <a:xfrm>
          <a:off x="9371965" y="16191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109220</xdr:rowOff>
    </xdr:from>
    <xdr:to xmlns:xdr="http://schemas.openxmlformats.org/drawingml/2006/spreadsheetDrawing">
      <xdr:col>46</xdr:col>
      <xdr:colOff>38100</xdr:colOff>
      <xdr:row>97</xdr:row>
      <xdr:rowOff>38735</xdr:rowOff>
    </xdr:to>
    <xdr:sp macro="" textlink="">
      <xdr:nvSpPr>
        <xdr:cNvPr id="490" name="楕円 489"/>
        <xdr:cNvSpPr/>
      </xdr:nvSpPr>
      <xdr:spPr>
        <a:xfrm>
          <a:off x="8699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55245</xdr:rowOff>
    </xdr:from>
    <xdr:ext cx="531495" cy="255905"/>
    <xdr:sp macro="" textlink="">
      <xdr:nvSpPr>
        <xdr:cNvPr id="491" name="テキスト ボックス 490"/>
        <xdr:cNvSpPr txBox="1"/>
      </xdr:nvSpPr>
      <xdr:spPr>
        <a:xfrm>
          <a:off x="8482965" y="16342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163830</xdr:rowOff>
    </xdr:from>
    <xdr:to xmlns:xdr="http://schemas.openxmlformats.org/drawingml/2006/spreadsheetDrawing">
      <xdr:col>41</xdr:col>
      <xdr:colOff>101600</xdr:colOff>
      <xdr:row>97</xdr:row>
      <xdr:rowOff>93980</xdr:rowOff>
    </xdr:to>
    <xdr:sp macro="" textlink="">
      <xdr:nvSpPr>
        <xdr:cNvPr id="492" name="楕円 491"/>
        <xdr:cNvSpPr/>
      </xdr:nvSpPr>
      <xdr:spPr>
        <a:xfrm>
          <a:off x="781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85090</xdr:rowOff>
    </xdr:from>
    <xdr:ext cx="531495" cy="259080"/>
    <xdr:sp macro="" textlink="">
      <xdr:nvSpPr>
        <xdr:cNvPr id="493" name="テキスト ボックス 492"/>
        <xdr:cNvSpPr txBox="1"/>
      </xdr:nvSpPr>
      <xdr:spPr>
        <a:xfrm>
          <a:off x="7593965" y="16715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86995</xdr:rowOff>
    </xdr:from>
    <xdr:to xmlns:xdr="http://schemas.openxmlformats.org/drawingml/2006/spreadsheetDrawing">
      <xdr:col>36</xdr:col>
      <xdr:colOff>165100</xdr:colOff>
      <xdr:row>98</xdr:row>
      <xdr:rowOff>17780</xdr:rowOff>
    </xdr:to>
    <xdr:sp macro="" textlink="">
      <xdr:nvSpPr>
        <xdr:cNvPr id="494" name="楕円 493"/>
        <xdr:cNvSpPr/>
      </xdr:nvSpPr>
      <xdr:spPr>
        <a:xfrm>
          <a:off x="6921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8255</xdr:rowOff>
    </xdr:from>
    <xdr:ext cx="531495" cy="255905"/>
    <xdr:sp macro="" textlink="">
      <xdr:nvSpPr>
        <xdr:cNvPr id="495" name="テキスト ボックス 494"/>
        <xdr:cNvSpPr txBox="1"/>
      </xdr:nvSpPr>
      <xdr:spPr>
        <a:xfrm>
          <a:off x="6704965" y="16810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4" name="テキスト ボックス 503"/>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745" cy="259080"/>
    <xdr:sp macro="" textlink="">
      <xdr:nvSpPr>
        <xdr:cNvPr id="507" name="テキスト ボックス 506"/>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905"/>
    <xdr:sp macro="" textlink="">
      <xdr:nvSpPr>
        <xdr:cNvPr id="509" name="テキスト ボックス 508"/>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905"/>
    <xdr:sp macro="" textlink="">
      <xdr:nvSpPr>
        <xdr:cNvPr id="513" name="テキスト ボックス 512"/>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2455" cy="258445"/>
    <xdr:sp macro="" textlink="">
      <xdr:nvSpPr>
        <xdr:cNvPr id="515" name="テキスト ボックス 514"/>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2455" cy="259080"/>
    <xdr:sp macro="" textlink="">
      <xdr:nvSpPr>
        <xdr:cNvPr id="517" name="テキスト ボックス 516"/>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9" name="テキスト ボックス 518"/>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73025</xdr:rowOff>
    </xdr:from>
    <xdr:to xmlns:xdr="http://schemas.openxmlformats.org/drawingml/2006/spreadsheetDrawing">
      <xdr:col>85</xdr:col>
      <xdr:colOff>127000</xdr:colOff>
      <xdr:row>37</xdr:row>
      <xdr:rowOff>149860</xdr:rowOff>
    </xdr:to>
    <xdr:cxnSp macro="">
      <xdr:nvCxnSpPr>
        <xdr:cNvPr id="526" name="直線コネクタ 525"/>
        <xdr:cNvCxnSpPr/>
      </xdr:nvCxnSpPr>
      <xdr:spPr>
        <a:xfrm flipV="1">
          <a:off x="15481300" y="641667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121285</xdr:rowOff>
    </xdr:from>
    <xdr:ext cx="534670" cy="255905"/>
    <xdr:sp macro="" textlink="">
      <xdr:nvSpPr>
        <xdr:cNvPr id="527" name="消防費平均値テキスト"/>
        <xdr:cNvSpPr txBox="1"/>
      </xdr:nvSpPr>
      <xdr:spPr>
        <a:xfrm>
          <a:off x="16370300" y="64649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144780</xdr:rowOff>
    </xdr:from>
    <xdr:to xmlns:xdr="http://schemas.openxmlformats.org/drawingml/2006/spreadsheetDrawing">
      <xdr:col>81</xdr:col>
      <xdr:colOff>50800</xdr:colOff>
      <xdr:row>37</xdr:row>
      <xdr:rowOff>149860</xdr:rowOff>
    </xdr:to>
    <xdr:cxnSp macro="">
      <xdr:nvCxnSpPr>
        <xdr:cNvPr id="529" name="直線コネクタ 528"/>
        <xdr:cNvCxnSpPr/>
      </xdr:nvCxnSpPr>
      <xdr:spPr>
        <a:xfrm>
          <a:off x="14592300" y="64884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78105</xdr:rowOff>
    </xdr:from>
    <xdr:ext cx="531495" cy="255905"/>
    <xdr:sp macro="" textlink="">
      <xdr:nvSpPr>
        <xdr:cNvPr id="531" name="テキスト ボックス 530"/>
        <xdr:cNvSpPr txBox="1"/>
      </xdr:nvSpPr>
      <xdr:spPr>
        <a:xfrm>
          <a:off x="15213965" y="6593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104775</xdr:rowOff>
    </xdr:from>
    <xdr:to xmlns:xdr="http://schemas.openxmlformats.org/drawingml/2006/spreadsheetDrawing">
      <xdr:col>76</xdr:col>
      <xdr:colOff>114300</xdr:colOff>
      <xdr:row>37</xdr:row>
      <xdr:rowOff>144780</xdr:rowOff>
    </xdr:to>
    <xdr:cxnSp macro="">
      <xdr:nvCxnSpPr>
        <xdr:cNvPr id="532" name="直線コネクタ 531"/>
        <xdr:cNvCxnSpPr/>
      </xdr:nvCxnSpPr>
      <xdr:spPr>
        <a:xfrm>
          <a:off x="13703300" y="64484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31495" cy="259080"/>
    <xdr:sp macro="" textlink="">
      <xdr:nvSpPr>
        <xdr:cNvPr id="534" name="テキスト ボックス 533"/>
        <xdr:cNvSpPr txBox="1"/>
      </xdr:nvSpPr>
      <xdr:spPr>
        <a:xfrm>
          <a:off x="14324965" y="6593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104775</xdr:rowOff>
    </xdr:from>
    <xdr:to xmlns:xdr="http://schemas.openxmlformats.org/drawingml/2006/spreadsheetDrawing">
      <xdr:col>71</xdr:col>
      <xdr:colOff>177800</xdr:colOff>
      <xdr:row>37</xdr:row>
      <xdr:rowOff>149860</xdr:rowOff>
    </xdr:to>
    <xdr:cxnSp macro="">
      <xdr:nvCxnSpPr>
        <xdr:cNvPr id="535" name="直線コネクタ 534"/>
        <xdr:cNvCxnSpPr/>
      </xdr:nvCxnSpPr>
      <xdr:spPr>
        <a:xfrm flipV="1">
          <a:off x="12814300" y="64484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119380</xdr:rowOff>
    </xdr:from>
    <xdr:to xmlns:xdr="http://schemas.openxmlformats.org/drawingml/2006/spreadsheetDrawing">
      <xdr:col>72</xdr:col>
      <xdr:colOff>38100</xdr:colOff>
      <xdr:row>38</xdr:row>
      <xdr:rowOff>49530</xdr:rowOff>
    </xdr:to>
    <xdr:sp macro="" textlink="">
      <xdr:nvSpPr>
        <xdr:cNvPr id="536" name="フローチャート: 判断 535"/>
        <xdr:cNvSpPr/>
      </xdr:nvSpPr>
      <xdr:spPr>
        <a:xfrm>
          <a:off x="1365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40640</xdr:rowOff>
    </xdr:from>
    <xdr:ext cx="531495" cy="255905"/>
    <xdr:sp macro="" textlink="">
      <xdr:nvSpPr>
        <xdr:cNvPr id="537" name="テキスト ボックス 536"/>
        <xdr:cNvSpPr txBox="1"/>
      </xdr:nvSpPr>
      <xdr:spPr>
        <a:xfrm>
          <a:off x="13435965" y="6555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140970</xdr:rowOff>
    </xdr:from>
    <xdr:to xmlns:xdr="http://schemas.openxmlformats.org/drawingml/2006/spreadsheetDrawing">
      <xdr:col>67</xdr:col>
      <xdr:colOff>101600</xdr:colOff>
      <xdr:row>38</xdr:row>
      <xdr:rowOff>71120</xdr:rowOff>
    </xdr:to>
    <xdr:sp macro="" textlink="">
      <xdr:nvSpPr>
        <xdr:cNvPr id="538" name="フローチャート: 判断 537"/>
        <xdr:cNvSpPr/>
      </xdr:nvSpPr>
      <xdr:spPr>
        <a:xfrm>
          <a:off x="12763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62230</xdr:rowOff>
    </xdr:from>
    <xdr:ext cx="531495" cy="259080"/>
    <xdr:sp macro="" textlink="">
      <xdr:nvSpPr>
        <xdr:cNvPr id="539" name="テキスト ボックス 538"/>
        <xdr:cNvSpPr txBox="1"/>
      </xdr:nvSpPr>
      <xdr:spPr>
        <a:xfrm>
          <a:off x="12546965" y="6577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22225</xdr:rowOff>
    </xdr:from>
    <xdr:to xmlns:xdr="http://schemas.openxmlformats.org/drawingml/2006/spreadsheetDrawing">
      <xdr:col>85</xdr:col>
      <xdr:colOff>177800</xdr:colOff>
      <xdr:row>37</xdr:row>
      <xdr:rowOff>123825</xdr:rowOff>
    </xdr:to>
    <xdr:sp macro="" textlink="">
      <xdr:nvSpPr>
        <xdr:cNvPr id="545" name="楕円 544"/>
        <xdr:cNvSpPr/>
      </xdr:nvSpPr>
      <xdr:spPr>
        <a:xfrm>
          <a:off x="16268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45085</xdr:rowOff>
    </xdr:from>
    <xdr:ext cx="534670" cy="258445"/>
    <xdr:sp macro="" textlink="">
      <xdr:nvSpPr>
        <xdr:cNvPr id="546" name="消防費該当値テキスト"/>
        <xdr:cNvSpPr txBox="1"/>
      </xdr:nvSpPr>
      <xdr:spPr>
        <a:xfrm>
          <a:off x="16370300" y="621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99060</xdr:rowOff>
    </xdr:from>
    <xdr:to xmlns:xdr="http://schemas.openxmlformats.org/drawingml/2006/spreadsheetDrawing">
      <xdr:col>81</xdr:col>
      <xdr:colOff>101600</xdr:colOff>
      <xdr:row>38</xdr:row>
      <xdr:rowOff>29210</xdr:rowOff>
    </xdr:to>
    <xdr:sp macro="" textlink="">
      <xdr:nvSpPr>
        <xdr:cNvPr id="547" name="楕円 546"/>
        <xdr:cNvSpPr/>
      </xdr:nvSpPr>
      <xdr:spPr>
        <a:xfrm>
          <a:off x="15430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45720</xdr:rowOff>
    </xdr:from>
    <xdr:ext cx="531495" cy="259080"/>
    <xdr:sp macro="" textlink="">
      <xdr:nvSpPr>
        <xdr:cNvPr id="548" name="テキスト ボックス 547"/>
        <xdr:cNvSpPr txBox="1"/>
      </xdr:nvSpPr>
      <xdr:spPr>
        <a:xfrm>
          <a:off x="15213965" y="6217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93980</xdr:rowOff>
    </xdr:from>
    <xdr:to xmlns:xdr="http://schemas.openxmlformats.org/drawingml/2006/spreadsheetDrawing">
      <xdr:col>76</xdr:col>
      <xdr:colOff>165100</xdr:colOff>
      <xdr:row>38</xdr:row>
      <xdr:rowOff>24130</xdr:rowOff>
    </xdr:to>
    <xdr:sp macro="" textlink="">
      <xdr:nvSpPr>
        <xdr:cNvPr id="549" name="楕円 548"/>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40640</xdr:rowOff>
    </xdr:from>
    <xdr:ext cx="531495" cy="255905"/>
    <xdr:sp macro="" textlink="">
      <xdr:nvSpPr>
        <xdr:cNvPr id="550" name="テキスト ボックス 549"/>
        <xdr:cNvSpPr txBox="1"/>
      </xdr:nvSpPr>
      <xdr:spPr>
        <a:xfrm>
          <a:off x="14324965" y="6212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53975</xdr:rowOff>
    </xdr:from>
    <xdr:to xmlns:xdr="http://schemas.openxmlformats.org/drawingml/2006/spreadsheetDrawing">
      <xdr:col>72</xdr:col>
      <xdr:colOff>38100</xdr:colOff>
      <xdr:row>37</xdr:row>
      <xdr:rowOff>155575</xdr:rowOff>
    </xdr:to>
    <xdr:sp macro="" textlink="">
      <xdr:nvSpPr>
        <xdr:cNvPr id="551" name="楕円 550"/>
        <xdr:cNvSpPr/>
      </xdr:nvSpPr>
      <xdr:spPr>
        <a:xfrm>
          <a:off x="1365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635</xdr:rowOff>
    </xdr:from>
    <xdr:ext cx="531495" cy="259080"/>
    <xdr:sp macro="" textlink="">
      <xdr:nvSpPr>
        <xdr:cNvPr id="552" name="テキスト ボックス 551"/>
        <xdr:cNvSpPr txBox="1"/>
      </xdr:nvSpPr>
      <xdr:spPr>
        <a:xfrm>
          <a:off x="13435965" y="6172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99060</xdr:rowOff>
    </xdr:from>
    <xdr:to xmlns:xdr="http://schemas.openxmlformats.org/drawingml/2006/spreadsheetDrawing">
      <xdr:col>67</xdr:col>
      <xdr:colOff>101600</xdr:colOff>
      <xdr:row>38</xdr:row>
      <xdr:rowOff>29210</xdr:rowOff>
    </xdr:to>
    <xdr:sp macro="" textlink="">
      <xdr:nvSpPr>
        <xdr:cNvPr id="553" name="楕円 552"/>
        <xdr:cNvSpPr/>
      </xdr:nvSpPr>
      <xdr:spPr>
        <a:xfrm>
          <a:off x="12763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45720</xdr:rowOff>
    </xdr:from>
    <xdr:ext cx="531495" cy="259080"/>
    <xdr:sp macro="" textlink="">
      <xdr:nvSpPr>
        <xdr:cNvPr id="554" name="テキスト ボックス 553"/>
        <xdr:cNvSpPr txBox="1"/>
      </xdr:nvSpPr>
      <xdr:spPr>
        <a:xfrm>
          <a:off x="12546965" y="6217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3" name="テキスト ボックス 56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745" cy="255905"/>
    <xdr:sp macro="" textlink="">
      <xdr:nvSpPr>
        <xdr:cNvPr id="565" name="テキスト ボックス 564"/>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5905"/>
    <xdr:sp macro="" textlink="">
      <xdr:nvSpPr>
        <xdr:cNvPr id="569" name="テキスト ボックス 568"/>
        <xdr:cNvSpPr txBox="1"/>
      </xdr:nvSpPr>
      <xdr:spPr>
        <a:xfrm>
          <a:off x="11914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2455" cy="255905"/>
    <xdr:sp macro="" textlink="">
      <xdr:nvSpPr>
        <xdr:cNvPr id="573" name="テキスト ボックス 572"/>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2455" cy="258445"/>
    <xdr:sp macro="" textlink="">
      <xdr:nvSpPr>
        <xdr:cNvPr id="575" name="テキスト ボックス 574"/>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2455" cy="259080"/>
    <xdr:sp macro="" textlink="">
      <xdr:nvSpPr>
        <xdr:cNvPr id="577" name="テキスト ボックス 576"/>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9" name="テキスト ボックス 578"/>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5905"/>
    <xdr:sp macro="" textlink="">
      <xdr:nvSpPr>
        <xdr:cNvPr id="584" name="教育費最大値テキスト"/>
        <xdr:cNvSpPr txBox="1"/>
      </xdr:nvSpPr>
      <xdr:spPr>
        <a:xfrm>
          <a:off x="16370300" y="83756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87630</xdr:rowOff>
    </xdr:from>
    <xdr:to xmlns:xdr="http://schemas.openxmlformats.org/drawingml/2006/spreadsheetDrawing">
      <xdr:col>85</xdr:col>
      <xdr:colOff>127000</xdr:colOff>
      <xdr:row>58</xdr:row>
      <xdr:rowOff>139065</xdr:rowOff>
    </xdr:to>
    <xdr:cxnSp macro="">
      <xdr:nvCxnSpPr>
        <xdr:cNvPr id="586" name="直線コネクタ 585"/>
        <xdr:cNvCxnSpPr/>
      </xdr:nvCxnSpPr>
      <xdr:spPr>
        <a:xfrm flipV="1">
          <a:off x="15481300" y="1003173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47625</xdr:rowOff>
    </xdr:from>
    <xdr:ext cx="534670" cy="259080"/>
    <xdr:sp macro="" textlink="">
      <xdr:nvSpPr>
        <xdr:cNvPr id="587"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139065</xdr:rowOff>
    </xdr:from>
    <xdr:to xmlns:xdr="http://schemas.openxmlformats.org/drawingml/2006/spreadsheetDrawing">
      <xdr:col>81</xdr:col>
      <xdr:colOff>50800</xdr:colOff>
      <xdr:row>58</xdr:row>
      <xdr:rowOff>151130</xdr:rowOff>
    </xdr:to>
    <xdr:cxnSp macro="">
      <xdr:nvCxnSpPr>
        <xdr:cNvPr id="589" name="直線コネクタ 588"/>
        <xdr:cNvCxnSpPr/>
      </xdr:nvCxnSpPr>
      <xdr:spPr>
        <a:xfrm flipV="1">
          <a:off x="14592300" y="100831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1495" cy="259080"/>
    <xdr:sp macro="" textlink="">
      <xdr:nvSpPr>
        <xdr:cNvPr id="591" name="テキスト ボックス 590"/>
        <xdr:cNvSpPr txBox="1"/>
      </xdr:nvSpPr>
      <xdr:spPr>
        <a:xfrm>
          <a:off x="15213965" y="9612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27940</xdr:rowOff>
    </xdr:from>
    <xdr:to xmlns:xdr="http://schemas.openxmlformats.org/drawingml/2006/spreadsheetDrawing">
      <xdr:col>76</xdr:col>
      <xdr:colOff>114300</xdr:colOff>
      <xdr:row>58</xdr:row>
      <xdr:rowOff>151130</xdr:rowOff>
    </xdr:to>
    <xdr:cxnSp macro="">
      <xdr:nvCxnSpPr>
        <xdr:cNvPr id="592" name="直線コネクタ 591"/>
        <xdr:cNvCxnSpPr/>
      </xdr:nvCxnSpPr>
      <xdr:spPr>
        <a:xfrm>
          <a:off x="13703300" y="997204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31495" cy="255905"/>
    <xdr:sp macro="" textlink="">
      <xdr:nvSpPr>
        <xdr:cNvPr id="594" name="テキスト ボックス 593"/>
        <xdr:cNvSpPr txBox="1"/>
      </xdr:nvSpPr>
      <xdr:spPr>
        <a:xfrm>
          <a:off x="14324965" y="9608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27940</xdr:rowOff>
    </xdr:from>
    <xdr:to xmlns:xdr="http://schemas.openxmlformats.org/drawingml/2006/spreadsheetDrawing">
      <xdr:col>71</xdr:col>
      <xdr:colOff>177800</xdr:colOff>
      <xdr:row>58</xdr:row>
      <xdr:rowOff>132715</xdr:rowOff>
    </xdr:to>
    <xdr:cxnSp macro="">
      <xdr:nvCxnSpPr>
        <xdr:cNvPr id="595" name="直線コネクタ 594"/>
        <xdr:cNvCxnSpPr/>
      </xdr:nvCxnSpPr>
      <xdr:spPr>
        <a:xfrm flipV="1">
          <a:off x="12814300" y="997204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29845</xdr:rowOff>
    </xdr:from>
    <xdr:to xmlns:xdr="http://schemas.openxmlformats.org/drawingml/2006/spreadsheetDrawing">
      <xdr:col>72</xdr:col>
      <xdr:colOff>38100</xdr:colOff>
      <xdr:row>57</xdr:row>
      <xdr:rowOff>132080</xdr:rowOff>
    </xdr:to>
    <xdr:sp macro="" textlink="">
      <xdr:nvSpPr>
        <xdr:cNvPr id="596" name="フローチャート: 判断 595"/>
        <xdr:cNvSpPr/>
      </xdr:nvSpPr>
      <xdr:spPr>
        <a:xfrm>
          <a:off x="13652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147955</xdr:rowOff>
    </xdr:from>
    <xdr:ext cx="531495" cy="258445"/>
    <xdr:sp macro="" textlink="">
      <xdr:nvSpPr>
        <xdr:cNvPr id="597" name="テキスト ボックス 596"/>
        <xdr:cNvSpPr txBox="1"/>
      </xdr:nvSpPr>
      <xdr:spPr>
        <a:xfrm>
          <a:off x="13435965" y="9577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93345</xdr:rowOff>
    </xdr:from>
    <xdr:to xmlns:xdr="http://schemas.openxmlformats.org/drawingml/2006/spreadsheetDrawing">
      <xdr:col>67</xdr:col>
      <xdr:colOff>101600</xdr:colOff>
      <xdr:row>58</xdr:row>
      <xdr:rowOff>23495</xdr:rowOff>
    </xdr:to>
    <xdr:sp macro="" textlink="">
      <xdr:nvSpPr>
        <xdr:cNvPr id="598" name="フローチャート: 判断 597"/>
        <xdr:cNvSpPr/>
      </xdr:nvSpPr>
      <xdr:spPr>
        <a:xfrm>
          <a:off x="12763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40640</xdr:rowOff>
    </xdr:from>
    <xdr:ext cx="531495" cy="255905"/>
    <xdr:sp macro="" textlink="">
      <xdr:nvSpPr>
        <xdr:cNvPr id="599" name="テキスト ボックス 598"/>
        <xdr:cNvSpPr txBox="1"/>
      </xdr:nvSpPr>
      <xdr:spPr>
        <a:xfrm>
          <a:off x="12546965" y="9641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36830</xdr:rowOff>
    </xdr:from>
    <xdr:to xmlns:xdr="http://schemas.openxmlformats.org/drawingml/2006/spreadsheetDrawing">
      <xdr:col>85</xdr:col>
      <xdr:colOff>177800</xdr:colOff>
      <xdr:row>58</xdr:row>
      <xdr:rowOff>138430</xdr:rowOff>
    </xdr:to>
    <xdr:sp macro="" textlink="">
      <xdr:nvSpPr>
        <xdr:cNvPr id="605" name="楕円 604"/>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15240</xdr:rowOff>
    </xdr:from>
    <xdr:ext cx="534670" cy="259080"/>
    <xdr:sp macro="" textlink="">
      <xdr:nvSpPr>
        <xdr:cNvPr id="606" name="教育費該当値テキスト"/>
        <xdr:cNvSpPr txBox="1"/>
      </xdr:nvSpPr>
      <xdr:spPr>
        <a:xfrm>
          <a:off x="16370300" y="995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88265</xdr:rowOff>
    </xdr:from>
    <xdr:to xmlns:xdr="http://schemas.openxmlformats.org/drawingml/2006/spreadsheetDrawing">
      <xdr:col>81</xdr:col>
      <xdr:colOff>101600</xdr:colOff>
      <xdr:row>59</xdr:row>
      <xdr:rowOff>18415</xdr:rowOff>
    </xdr:to>
    <xdr:sp macro="" textlink="">
      <xdr:nvSpPr>
        <xdr:cNvPr id="607" name="楕円 606"/>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9525</xdr:rowOff>
    </xdr:from>
    <xdr:ext cx="531495" cy="255905"/>
    <xdr:sp macro="" textlink="">
      <xdr:nvSpPr>
        <xdr:cNvPr id="608" name="テキスト ボックス 607"/>
        <xdr:cNvSpPr txBox="1"/>
      </xdr:nvSpPr>
      <xdr:spPr>
        <a:xfrm>
          <a:off x="15213965" y="10125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100330</xdr:rowOff>
    </xdr:from>
    <xdr:to xmlns:xdr="http://schemas.openxmlformats.org/drawingml/2006/spreadsheetDrawing">
      <xdr:col>76</xdr:col>
      <xdr:colOff>165100</xdr:colOff>
      <xdr:row>59</xdr:row>
      <xdr:rowOff>30480</xdr:rowOff>
    </xdr:to>
    <xdr:sp macro="" textlink="">
      <xdr:nvSpPr>
        <xdr:cNvPr id="609" name="楕円 608"/>
        <xdr:cNvSpPr/>
      </xdr:nvSpPr>
      <xdr:spPr>
        <a:xfrm>
          <a:off x="14541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21590</xdr:rowOff>
    </xdr:from>
    <xdr:ext cx="531495" cy="259080"/>
    <xdr:sp macro="" textlink="">
      <xdr:nvSpPr>
        <xdr:cNvPr id="610" name="テキスト ボックス 609"/>
        <xdr:cNvSpPr txBox="1"/>
      </xdr:nvSpPr>
      <xdr:spPr>
        <a:xfrm>
          <a:off x="14324965" y="10137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148590</xdr:rowOff>
    </xdr:from>
    <xdr:to xmlns:xdr="http://schemas.openxmlformats.org/drawingml/2006/spreadsheetDrawing">
      <xdr:col>72</xdr:col>
      <xdr:colOff>38100</xdr:colOff>
      <xdr:row>58</xdr:row>
      <xdr:rowOff>78740</xdr:rowOff>
    </xdr:to>
    <xdr:sp macro="" textlink="">
      <xdr:nvSpPr>
        <xdr:cNvPr id="611" name="楕円 610"/>
        <xdr:cNvSpPr/>
      </xdr:nvSpPr>
      <xdr:spPr>
        <a:xfrm>
          <a:off x="1365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69850</xdr:rowOff>
    </xdr:from>
    <xdr:ext cx="531495" cy="259080"/>
    <xdr:sp macro="" textlink="">
      <xdr:nvSpPr>
        <xdr:cNvPr id="612" name="テキスト ボックス 611"/>
        <xdr:cNvSpPr txBox="1"/>
      </xdr:nvSpPr>
      <xdr:spPr>
        <a:xfrm>
          <a:off x="13435965" y="10013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81915</xdr:rowOff>
    </xdr:from>
    <xdr:to xmlns:xdr="http://schemas.openxmlformats.org/drawingml/2006/spreadsheetDrawing">
      <xdr:col>67</xdr:col>
      <xdr:colOff>101600</xdr:colOff>
      <xdr:row>59</xdr:row>
      <xdr:rowOff>12065</xdr:rowOff>
    </xdr:to>
    <xdr:sp macro="" textlink="">
      <xdr:nvSpPr>
        <xdr:cNvPr id="613" name="楕円 612"/>
        <xdr:cNvSpPr/>
      </xdr:nvSpPr>
      <xdr:spPr>
        <a:xfrm>
          <a:off x="12763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3175</xdr:rowOff>
    </xdr:from>
    <xdr:ext cx="531495" cy="259080"/>
    <xdr:sp macro="" textlink="">
      <xdr:nvSpPr>
        <xdr:cNvPr id="614" name="テキスト ボックス 613"/>
        <xdr:cNvSpPr txBox="1"/>
      </xdr:nvSpPr>
      <xdr:spPr>
        <a:xfrm>
          <a:off x="12546965" y="10118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23" name="テキスト ボックス 622"/>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26" name="テキスト ボックス 625"/>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30" name="テキスト ボックス 629"/>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905"/>
    <xdr:sp macro="" textlink="">
      <xdr:nvSpPr>
        <xdr:cNvPr id="636" name="テキスト ボックス 635"/>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5905"/>
    <xdr:sp macro="" textlink="">
      <xdr:nvSpPr>
        <xdr:cNvPr id="641" name="災害復旧費最大値テキスト"/>
        <xdr:cNvSpPr txBox="1"/>
      </xdr:nvSpPr>
      <xdr:spPr>
        <a:xfrm>
          <a:off x="16370300" y="12007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43" name="直線コネクタ 642"/>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44"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34925</xdr:rowOff>
    </xdr:from>
    <xdr:to xmlns:xdr="http://schemas.openxmlformats.org/drawingml/2006/spreadsheetDrawing">
      <xdr:col>81</xdr:col>
      <xdr:colOff>50800</xdr:colOff>
      <xdr:row>79</xdr:row>
      <xdr:rowOff>44450</xdr:rowOff>
    </xdr:to>
    <xdr:cxnSp macro="">
      <xdr:nvCxnSpPr>
        <xdr:cNvPr id="646" name="直線コネクタ 645"/>
        <xdr:cNvCxnSpPr/>
      </xdr:nvCxnSpPr>
      <xdr:spPr>
        <a:xfrm>
          <a:off x="14592300" y="1340802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6725" cy="259080"/>
    <xdr:sp macro="" textlink="">
      <xdr:nvSpPr>
        <xdr:cNvPr id="648" name="テキスト ボックス 647"/>
        <xdr:cNvSpPr txBox="1"/>
      </xdr:nvSpPr>
      <xdr:spPr>
        <a:xfrm>
          <a:off x="15246350" y="13180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142240</xdr:rowOff>
    </xdr:from>
    <xdr:to xmlns:xdr="http://schemas.openxmlformats.org/drawingml/2006/spreadsheetDrawing">
      <xdr:col>76</xdr:col>
      <xdr:colOff>114300</xdr:colOff>
      <xdr:row>78</xdr:row>
      <xdr:rowOff>34925</xdr:rowOff>
    </xdr:to>
    <xdr:cxnSp macro="">
      <xdr:nvCxnSpPr>
        <xdr:cNvPr id="649" name="直線コネクタ 648"/>
        <xdr:cNvCxnSpPr/>
      </xdr:nvCxnSpPr>
      <xdr:spPr>
        <a:xfrm>
          <a:off x="13703300" y="1300099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102870</xdr:rowOff>
    </xdr:from>
    <xdr:ext cx="466725" cy="259080"/>
    <xdr:sp macro="" textlink="">
      <xdr:nvSpPr>
        <xdr:cNvPr id="651" name="テキスト ボックス 650"/>
        <xdr:cNvSpPr txBox="1"/>
      </xdr:nvSpPr>
      <xdr:spPr>
        <a:xfrm>
          <a:off x="14357350" y="13475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95885</xdr:rowOff>
    </xdr:from>
    <xdr:to xmlns:xdr="http://schemas.openxmlformats.org/drawingml/2006/spreadsheetDrawing">
      <xdr:col>71</xdr:col>
      <xdr:colOff>177800</xdr:colOff>
      <xdr:row>75</xdr:row>
      <xdr:rowOff>142240</xdr:rowOff>
    </xdr:to>
    <xdr:cxnSp macro="">
      <xdr:nvCxnSpPr>
        <xdr:cNvPr id="652" name="直線コネクタ 651"/>
        <xdr:cNvCxnSpPr/>
      </xdr:nvCxnSpPr>
      <xdr:spPr>
        <a:xfrm>
          <a:off x="12814300" y="129546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151130</xdr:rowOff>
    </xdr:from>
    <xdr:to xmlns:xdr="http://schemas.openxmlformats.org/drawingml/2006/spreadsheetDrawing">
      <xdr:col>72</xdr:col>
      <xdr:colOff>38100</xdr:colOff>
      <xdr:row>76</xdr:row>
      <xdr:rowOff>81280</xdr:rowOff>
    </xdr:to>
    <xdr:sp macro="" textlink="">
      <xdr:nvSpPr>
        <xdr:cNvPr id="653" name="フローチャート: 判断 652"/>
        <xdr:cNvSpPr/>
      </xdr:nvSpPr>
      <xdr:spPr>
        <a:xfrm>
          <a:off x="136525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72390</xdr:rowOff>
    </xdr:from>
    <xdr:ext cx="531495" cy="259080"/>
    <xdr:sp macro="" textlink="">
      <xdr:nvSpPr>
        <xdr:cNvPr id="654" name="テキスト ボックス 653"/>
        <xdr:cNvSpPr txBox="1"/>
      </xdr:nvSpPr>
      <xdr:spPr>
        <a:xfrm>
          <a:off x="13435965" y="13102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33020</xdr:rowOff>
    </xdr:from>
    <xdr:to xmlns:xdr="http://schemas.openxmlformats.org/drawingml/2006/spreadsheetDrawing">
      <xdr:col>67</xdr:col>
      <xdr:colOff>101600</xdr:colOff>
      <xdr:row>77</xdr:row>
      <xdr:rowOff>134620</xdr:rowOff>
    </xdr:to>
    <xdr:sp macro="" textlink="">
      <xdr:nvSpPr>
        <xdr:cNvPr id="655" name="フローチャート: 判断 654"/>
        <xdr:cNvSpPr/>
      </xdr:nvSpPr>
      <xdr:spPr>
        <a:xfrm>
          <a:off x="12763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125730</xdr:rowOff>
    </xdr:from>
    <xdr:ext cx="466725" cy="259080"/>
    <xdr:sp macro="" textlink="">
      <xdr:nvSpPr>
        <xdr:cNvPr id="656" name="テキスト ボックス 655"/>
        <xdr:cNvSpPr txBox="1"/>
      </xdr:nvSpPr>
      <xdr:spPr>
        <a:xfrm>
          <a:off x="12579350" y="13327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63"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6380" cy="255905"/>
    <xdr:sp macro="" textlink="">
      <xdr:nvSpPr>
        <xdr:cNvPr id="665" name="テキスト ボックス 664"/>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155575</xdr:rowOff>
    </xdr:from>
    <xdr:to xmlns:xdr="http://schemas.openxmlformats.org/drawingml/2006/spreadsheetDrawing">
      <xdr:col>76</xdr:col>
      <xdr:colOff>165100</xdr:colOff>
      <xdr:row>78</xdr:row>
      <xdr:rowOff>86360</xdr:rowOff>
    </xdr:to>
    <xdr:sp macro="" textlink="">
      <xdr:nvSpPr>
        <xdr:cNvPr id="666" name="楕円 665"/>
        <xdr:cNvSpPr/>
      </xdr:nvSpPr>
      <xdr:spPr>
        <a:xfrm>
          <a:off x="14541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102235</xdr:rowOff>
    </xdr:from>
    <xdr:ext cx="466725" cy="258445"/>
    <xdr:sp macro="" textlink="">
      <xdr:nvSpPr>
        <xdr:cNvPr id="667" name="テキスト ボックス 666"/>
        <xdr:cNvSpPr txBox="1"/>
      </xdr:nvSpPr>
      <xdr:spPr>
        <a:xfrm>
          <a:off x="14357350" y="131324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91440</xdr:rowOff>
    </xdr:from>
    <xdr:to xmlns:xdr="http://schemas.openxmlformats.org/drawingml/2006/spreadsheetDrawing">
      <xdr:col>72</xdr:col>
      <xdr:colOff>38100</xdr:colOff>
      <xdr:row>76</xdr:row>
      <xdr:rowOff>21590</xdr:rowOff>
    </xdr:to>
    <xdr:sp macro="" textlink="">
      <xdr:nvSpPr>
        <xdr:cNvPr id="668" name="楕円 667"/>
        <xdr:cNvSpPr/>
      </xdr:nvSpPr>
      <xdr:spPr>
        <a:xfrm>
          <a:off x="136525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38100</xdr:rowOff>
    </xdr:from>
    <xdr:ext cx="531495" cy="259080"/>
    <xdr:sp macro="" textlink="">
      <xdr:nvSpPr>
        <xdr:cNvPr id="669" name="テキスト ボックス 668"/>
        <xdr:cNvSpPr txBox="1"/>
      </xdr:nvSpPr>
      <xdr:spPr>
        <a:xfrm>
          <a:off x="13435965" y="12725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45085</xdr:rowOff>
    </xdr:from>
    <xdr:to xmlns:xdr="http://schemas.openxmlformats.org/drawingml/2006/spreadsheetDrawing">
      <xdr:col>67</xdr:col>
      <xdr:colOff>101600</xdr:colOff>
      <xdr:row>75</xdr:row>
      <xdr:rowOff>146685</xdr:rowOff>
    </xdr:to>
    <xdr:sp macro="" textlink="">
      <xdr:nvSpPr>
        <xdr:cNvPr id="670" name="楕円 669"/>
        <xdr:cNvSpPr/>
      </xdr:nvSpPr>
      <xdr:spPr>
        <a:xfrm>
          <a:off x="12763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163195</xdr:rowOff>
    </xdr:from>
    <xdr:ext cx="531495" cy="259080"/>
    <xdr:sp macro="" textlink="">
      <xdr:nvSpPr>
        <xdr:cNvPr id="671" name="テキスト ボックス 670"/>
        <xdr:cNvSpPr txBox="1"/>
      </xdr:nvSpPr>
      <xdr:spPr>
        <a:xfrm>
          <a:off x="12546965" y="12679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80" name="テキスト ボックス 679"/>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83" name="テキスト ボックス 682"/>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87" name="テキスト ボックス 686"/>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91" name="テキスト ボックス 690"/>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93" name="テキスト ボックス 692"/>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5905"/>
    <xdr:sp macro="" textlink="">
      <xdr:nvSpPr>
        <xdr:cNvPr id="696" name="公債費最小値テキスト"/>
        <xdr:cNvSpPr txBox="1"/>
      </xdr:nvSpPr>
      <xdr:spPr>
        <a:xfrm>
          <a:off x="16370300" y="168109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15240</xdr:rowOff>
    </xdr:from>
    <xdr:to xmlns:xdr="http://schemas.openxmlformats.org/drawingml/2006/spreadsheetDrawing">
      <xdr:col>85</xdr:col>
      <xdr:colOff>127000</xdr:colOff>
      <xdr:row>94</xdr:row>
      <xdr:rowOff>38735</xdr:rowOff>
    </xdr:to>
    <xdr:cxnSp macro="">
      <xdr:nvCxnSpPr>
        <xdr:cNvPr id="700" name="直線コネクタ 699"/>
        <xdr:cNvCxnSpPr/>
      </xdr:nvCxnSpPr>
      <xdr:spPr>
        <a:xfrm flipV="1">
          <a:off x="15481300" y="1613154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101600</xdr:rowOff>
    </xdr:from>
    <xdr:ext cx="534670" cy="259080"/>
    <xdr:sp macro="" textlink="">
      <xdr:nvSpPr>
        <xdr:cNvPr id="701" name="公債費平均値テキスト"/>
        <xdr:cNvSpPr txBox="1"/>
      </xdr:nvSpPr>
      <xdr:spPr>
        <a:xfrm>
          <a:off x="16370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38735</xdr:rowOff>
    </xdr:from>
    <xdr:to xmlns:xdr="http://schemas.openxmlformats.org/drawingml/2006/spreadsheetDrawing">
      <xdr:col>81</xdr:col>
      <xdr:colOff>50800</xdr:colOff>
      <xdr:row>94</xdr:row>
      <xdr:rowOff>38735</xdr:rowOff>
    </xdr:to>
    <xdr:cxnSp macro="">
      <xdr:nvCxnSpPr>
        <xdr:cNvPr id="703" name="直線コネクタ 702"/>
        <xdr:cNvCxnSpPr/>
      </xdr:nvCxnSpPr>
      <xdr:spPr>
        <a:xfrm flipV="1">
          <a:off x="14592300" y="161550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58420</xdr:rowOff>
    </xdr:from>
    <xdr:ext cx="531495" cy="259080"/>
    <xdr:sp macro="" textlink="">
      <xdr:nvSpPr>
        <xdr:cNvPr id="705" name="テキスト ボックス 704"/>
        <xdr:cNvSpPr txBox="1"/>
      </xdr:nvSpPr>
      <xdr:spPr>
        <a:xfrm>
          <a:off x="15213965" y="16346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38735</xdr:rowOff>
    </xdr:from>
    <xdr:to xmlns:xdr="http://schemas.openxmlformats.org/drawingml/2006/spreadsheetDrawing">
      <xdr:col>76</xdr:col>
      <xdr:colOff>114300</xdr:colOff>
      <xdr:row>94</xdr:row>
      <xdr:rowOff>48260</xdr:rowOff>
    </xdr:to>
    <xdr:cxnSp macro="">
      <xdr:nvCxnSpPr>
        <xdr:cNvPr id="706" name="直線コネクタ 705"/>
        <xdr:cNvCxnSpPr/>
      </xdr:nvCxnSpPr>
      <xdr:spPr>
        <a:xfrm flipV="1">
          <a:off x="13703300" y="16155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64135</xdr:rowOff>
    </xdr:from>
    <xdr:ext cx="531495" cy="255905"/>
    <xdr:sp macro="" textlink="">
      <xdr:nvSpPr>
        <xdr:cNvPr id="708" name="テキスト ボックス 707"/>
        <xdr:cNvSpPr txBox="1"/>
      </xdr:nvSpPr>
      <xdr:spPr>
        <a:xfrm>
          <a:off x="14324965" y="16351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48260</xdr:rowOff>
    </xdr:from>
    <xdr:to xmlns:xdr="http://schemas.openxmlformats.org/drawingml/2006/spreadsheetDrawing">
      <xdr:col>71</xdr:col>
      <xdr:colOff>177800</xdr:colOff>
      <xdr:row>94</xdr:row>
      <xdr:rowOff>107950</xdr:rowOff>
    </xdr:to>
    <xdr:cxnSp macro="">
      <xdr:nvCxnSpPr>
        <xdr:cNvPr id="709" name="直線コネクタ 708"/>
        <xdr:cNvCxnSpPr/>
      </xdr:nvCxnSpPr>
      <xdr:spPr>
        <a:xfrm flipV="1">
          <a:off x="12814300" y="161645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83820</xdr:rowOff>
    </xdr:from>
    <xdr:to xmlns:xdr="http://schemas.openxmlformats.org/drawingml/2006/spreadsheetDrawing">
      <xdr:col>72</xdr:col>
      <xdr:colOff>38100</xdr:colOff>
      <xdr:row>95</xdr:row>
      <xdr:rowOff>13970</xdr:rowOff>
    </xdr:to>
    <xdr:sp macro="" textlink="">
      <xdr:nvSpPr>
        <xdr:cNvPr id="710" name="フローチャート: 判断 709"/>
        <xdr:cNvSpPr/>
      </xdr:nvSpPr>
      <xdr:spPr>
        <a:xfrm>
          <a:off x="13652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5080</xdr:rowOff>
    </xdr:from>
    <xdr:ext cx="531495" cy="259080"/>
    <xdr:sp macro="" textlink="">
      <xdr:nvSpPr>
        <xdr:cNvPr id="711" name="テキスト ボックス 710"/>
        <xdr:cNvSpPr txBox="1"/>
      </xdr:nvSpPr>
      <xdr:spPr>
        <a:xfrm>
          <a:off x="13435965" y="16292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76200</xdr:rowOff>
    </xdr:from>
    <xdr:to xmlns:xdr="http://schemas.openxmlformats.org/drawingml/2006/spreadsheetDrawing">
      <xdr:col>67</xdr:col>
      <xdr:colOff>101600</xdr:colOff>
      <xdr:row>95</xdr:row>
      <xdr:rowOff>6350</xdr:rowOff>
    </xdr:to>
    <xdr:sp macro="" textlink="">
      <xdr:nvSpPr>
        <xdr:cNvPr id="712" name="フローチャート: 判断 711"/>
        <xdr:cNvSpPr/>
      </xdr:nvSpPr>
      <xdr:spPr>
        <a:xfrm>
          <a:off x="1276350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168910</xdr:rowOff>
    </xdr:from>
    <xdr:ext cx="531495" cy="255905"/>
    <xdr:sp macro="" textlink="">
      <xdr:nvSpPr>
        <xdr:cNvPr id="713" name="テキスト ボックス 712"/>
        <xdr:cNvSpPr txBox="1"/>
      </xdr:nvSpPr>
      <xdr:spPr>
        <a:xfrm>
          <a:off x="12546965" y="16285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135890</xdr:rowOff>
    </xdr:from>
    <xdr:to xmlns:xdr="http://schemas.openxmlformats.org/drawingml/2006/spreadsheetDrawing">
      <xdr:col>85</xdr:col>
      <xdr:colOff>177800</xdr:colOff>
      <xdr:row>94</xdr:row>
      <xdr:rowOff>66040</xdr:rowOff>
    </xdr:to>
    <xdr:sp macro="" textlink="">
      <xdr:nvSpPr>
        <xdr:cNvPr id="719" name="楕円 718"/>
        <xdr:cNvSpPr/>
      </xdr:nvSpPr>
      <xdr:spPr>
        <a:xfrm>
          <a:off x="1626870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158750</xdr:rowOff>
    </xdr:from>
    <xdr:ext cx="534670" cy="259080"/>
    <xdr:sp macro="" textlink="">
      <xdr:nvSpPr>
        <xdr:cNvPr id="720" name="公債費該当値テキスト"/>
        <xdr:cNvSpPr txBox="1"/>
      </xdr:nvSpPr>
      <xdr:spPr>
        <a:xfrm>
          <a:off x="16370300" y="15932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159385</xdr:rowOff>
    </xdr:from>
    <xdr:to xmlns:xdr="http://schemas.openxmlformats.org/drawingml/2006/spreadsheetDrawing">
      <xdr:col>81</xdr:col>
      <xdr:colOff>101600</xdr:colOff>
      <xdr:row>94</xdr:row>
      <xdr:rowOff>89535</xdr:rowOff>
    </xdr:to>
    <xdr:sp macro="" textlink="">
      <xdr:nvSpPr>
        <xdr:cNvPr id="721" name="楕円 720"/>
        <xdr:cNvSpPr/>
      </xdr:nvSpPr>
      <xdr:spPr>
        <a:xfrm>
          <a:off x="154305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106045</xdr:rowOff>
    </xdr:from>
    <xdr:ext cx="531495" cy="259080"/>
    <xdr:sp macro="" textlink="">
      <xdr:nvSpPr>
        <xdr:cNvPr id="722" name="テキスト ボックス 721"/>
        <xdr:cNvSpPr txBox="1"/>
      </xdr:nvSpPr>
      <xdr:spPr>
        <a:xfrm>
          <a:off x="15213965" y="15879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159385</xdr:rowOff>
    </xdr:from>
    <xdr:to xmlns:xdr="http://schemas.openxmlformats.org/drawingml/2006/spreadsheetDrawing">
      <xdr:col>76</xdr:col>
      <xdr:colOff>165100</xdr:colOff>
      <xdr:row>94</xdr:row>
      <xdr:rowOff>89535</xdr:rowOff>
    </xdr:to>
    <xdr:sp macro="" textlink="">
      <xdr:nvSpPr>
        <xdr:cNvPr id="723" name="楕円 722"/>
        <xdr:cNvSpPr/>
      </xdr:nvSpPr>
      <xdr:spPr>
        <a:xfrm>
          <a:off x="145415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106045</xdr:rowOff>
    </xdr:from>
    <xdr:ext cx="531495" cy="259080"/>
    <xdr:sp macro="" textlink="">
      <xdr:nvSpPr>
        <xdr:cNvPr id="724" name="テキスト ボックス 723"/>
        <xdr:cNvSpPr txBox="1"/>
      </xdr:nvSpPr>
      <xdr:spPr>
        <a:xfrm>
          <a:off x="14324965" y="15879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168910</xdr:rowOff>
    </xdr:from>
    <xdr:to xmlns:xdr="http://schemas.openxmlformats.org/drawingml/2006/spreadsheetDrawing">
      <xdr:col>72</xdr:col>
      <xdr:colOff>38100</xdr:colOff>
      <xdr:row>94</xdr:row>
      <xdr:rowOff>99060</xdr:rowOff>
    </xdr:to>
    <xdr:sp macro="" textlink="">
      <xdr:nvSpPr>
        <xdr:cNvPr id="725" name="楕円 724"/>
        <xdr:cNvSpPr/>
      </xdr:nvSpPr>
      <xdr:spPr>
        <a:xfrm>
          <a:off x="13652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115570</xdr:rowOff>
    </xdr:from>
    <xdr:ext cx="531495" cy="259080"/>
    <xdr:sp macro="" textlink="">
      <xdr:nvSpPr>
        <xdr:cNvPr id="726" name="テキスト ボックス 725"/>
        <xdr:cNvSpPr txBox="1"/>
      </xdr:nvSpPr>
      <xdr:spPr>
        <a:xfrm>
          <a:off x="13435965" y="15888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57150</xdr:rowOff>
    </xdr:from>
    <xdr:to xmlns:xdr="http://schemas.openxmlformats.org/drawingml/2006/spreadsheetDrawing">
      <xdr:col>67</xdr:col>
      <xdr:colOff>101600</xdr:colOff>
      <xdr:row>94</xdr:row>
      <xdr:rowOff>158750</xdr:rowOff>
    </xdr:to>
    <xdr:sp macro="" textlink="">
      <xdr:nvSpPr>
        <xdr:cNvPr id="727" name="楕円 726"/>
        <xdr:cNvSpPr/>
      </xdr:nvSpPr>
      <xdr:spPr>
        <a:xfrm>
          <a:off x="1276350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3810</xdr:rowOff>
    </xdr:from>
    <xdr:ext cx="531495" cy="259080"/>
    <xdr:sp macro="" textlink="">
      <xdr:nvSpPr>
        <xdr:cNvPr id="728" name="テキスト ボックス 727"/>
        <xdr:cNvSpPr txBox="1"/>
      </xdr:nvSpPr>
      <xdr:spPr>
        <a:xfrm>
          <a:off x="12546965" y="15948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37" name="テキスト ボックス 736"/>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40" name="テキスト ボックス 739"/>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9080"/>
    <xdr:sp macro="" textlink="">
      <xdr:nvSpPr>
        <xdr:cNvPr id="742" name="テキスト ボックス 741"/>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44" name="テキスト ボックス 743"/>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46" name="テキスト ボックス 745"/>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50" name="テキスト ボックス 749"/>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5905"/>
    <xdr:sp macro="" textlink="">
      <xdr:nvSpPr>
        <xdr:cNvPr id="762" name="テキスト ボックス 761"/>
        <xdr:cNvSpPr txBox="1"/>
      </xdr:nvSpPr>
      <xdr:spPr>
        <a:xfrm>
          <a:off x="21166455" y="644398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67" name="フローチャート: 判断 766"/>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105410</xdr:rowOff>
    </xdr:from>
    <xdr:ext cx="313690" cy="259080"/>
    <xdr:sp macro="" textlink="">
      <xdr:nvSpPr>
        <xdr:cNvPr id="768" name="テキスト ボックス 767"/>
        <xdr:cNvSpPr txBox="1"/>
      </xdr:nvSpPr>
      <xdr:spPr>
        <a:xfrm>
          <a:off x="19388455" y="6449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156210</xdr:rowOff>
    </xdr:from>
    <xdr:to xmlns:xdr="http://schemas.openxmlformats.org/drawingml/2006/spreadsheetDrawing">
      <xdr:col>98</xdr:col>
      <xdr:colOff>38100</xdr:colOff>
      <xdr:row>39</xdr:row>
      <xdr:rowOff>86360</xdr:rowOff>
    </xdr:to>
    <xdr:sp macro="" textlink="">
      <xdr:nvSpPr>
        <xdr:cNvPr id="769" name="フローチャート: 判断 768"/>
        <xdr:cNvSpPr/>
      </xdr:nvSpPr>
      <xdr:spPr>
        <a:xfrm>
          <a:off x="18605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102870</xdr:rowOff>
    </xdr:from>
    <xdr:ext cx="313690" cy="259080"/>
    <xdr:sp macro="" textlink="">
      <xdr:nvSpPr>
        <xdr:cNvPr id="770" name="テキスト ボックス 769"/>
        <xdr:cNvSpPr txBox="1"/>
      </xdr:nvSpPr>
      <xdr:spPr>
        <a:xfrm>
          <a:off x="18499455" y="6446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79" name="テキスト ボックス 778"/>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81" name="テキスト ボックス 780"/>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83" name="テキスト ボックス 782"/>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85" name="テキスト ボックス 784"/>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94" name="テキスト ボックス 793"/>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97" name="テキスト ボックス 796"/>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99" name="テキスト ボックス 798"/>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811" name="テキスト ボックス 810"/>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14" name="テキスト ボックス 813"/>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17" name="テキスト ボックス 816"/>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19" name="テキスト ボックス 818"/>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28" name="テキスト ボックス 827"/>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30" name="テキスト ボックス 829"/>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32" name="テキスト ボックス 831"/>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34" name="テキスト ボックス 833"/>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総務費</a:t>
          </a:r>
          <a:r>
            <a:rPr lang="ja-JP" altLang="en-US" sz="800">
              <a:solidFill>
                <a:sysClr val="windowText" lastClr="000000"/>
              </a:solidFill>
            </a:rPr>
            <a:t>は、住民一人当たり85,826円となっており、類似団体内平均と比べて一人当たりのコストは低い状況となっている。ま</a:t>
          </a:r>
          <a:r>
            <a:rPr lang="ja-JP" altLang="en-US" sz="800">
              <a:solidFill>
                <a:sysClr val="windowText" lastClr="000000"/>
              </a:solidFill>
            </a:rPr>
            <a:t>た、</a:t>
          </a:r>
          <a:r>
            <a:rPr lang="ja-JP" altLang="en-US" sz="800">
              <a:solidFill>
                <a:sysClr val="windowText" lastClr="000000"/>
              </a:solidFill>
            </a:rPr>
            <a:t>昨年度よりも大幅に減少した主な要因は、財政調整基金への積立金の減少によるものである。</a:t>
          </a:r>
          <a:endParaRPr lang="ja-JP" altLang="en-US" sz="800">
            <a:solidFill>
              <a:sysClr val="windowText" lastClr="000000"/>
            </a:solidFill>
          </a:endParaRPr>
        </a:p>
        <a:p>
          <a:r>
            <a:rPr lang="ja-JP" altLang="en-US" sz="800">
              <a:solidFill>
                <a:sysClr val="windowText" lastClr="000000"/>
              </a:solidFill>
            </a:rPr>
            <a:t>民生費</a:t>
          </a:r>
          <a:r>
            <a:rPr lang="ja-JP" altLang="en-US" sz="800">
              <a:solidFill>
                <a:sysClr val="windowText" lastClr="000000"/>
              </a:solidFill>
            </a:rPr>
            <a:t>は、住民一人当たり150,552円となっており、類似団体内平均と比べて一人当たりのコストは大幅に低くなっている。</a:t>
          </a:r>
          <a:r>
            <a:rPr lang="ja-JP" altLang="en-US" sz="800">
              <a:solidFill>
                <a:sysClr val="windowText" lastClr="000000"/>
              </a:solidFill>
            </a:rPr>
            <a:t>ま</a:t>
          </a:r>
          <a:r>
            <a:rPr lang="ja-JP" altLang="en-US" sz="800">
              <a:solidFill>
                <a:sysClr val="windowText" lastClr="000000"/>
              </a:solidFill>
            </a:rPr>
            <a:t>た、</a:t>
          </a:r>
          <a:r>
            <a:rPr lang="ja-JP" altLang="en-US" sz="800">
              <a:solidFill>
                <a:sysClr val="windowText" lastClr="000000"/>
              </a:solidFill>
            </a:rPr>
            <a:t>昨年度よりも増加した主な要因は、物価高騰対策の給付金や教育・保育施設等利用給付金が増加したことによるものである。</a:t>
          </a:r>
          <a:endParaRPr lang="ja-JP" altLang="en-US" sz="800">
            <a:solidFill>
              <a:sysClr val="windowText" lastClr="000000"/>
            </a:solidFill>
          </a:endParaRPr>
        </a:p>
        <a:p>
          <a:r>
            <a:rPr lang="ja-JP" altLang="en-US" sz="800">
              <a:solidFill>
                <a:sysClr val="windowText" lastClr="000000"/>
              </a:solidFill>
            </a:rPr>
            <a:t>衛生費</a:t>
          </a:r>
          <a:r>
            <a:rPr lang="ja-JP" altLang="en-US" sz="800">
              <a:solidFill>
                <a:sysClr val="windowText" lastClr="000000"/>
              </a:solidFill>
            </a:rPr>
            <a:t>は、住民一人当たり68,954円となっており、類似団体内平均と比べて一人当たりのコストは高い状況となっている。</a:t>
          </a:r>
          <a:r>
            <a:rPr lang="ja-JP" altLang="en-US" sz="800">
              <a:solidFill>
                <a:sysClr val="windowText" lastClr="000000"/>
              </a:solidFill>
            </a:rPr>
            <a:t>ま</a:t>
          </a:r>
          <a:r>
            <a:rPr lang="ja-JP" altLang="en-US" sz="800">
              <a:solidFill>
                <a:sysClr val="windowText" lastClr="000000"/>
              </a:solidFill>
            </a:rPr>
            <a:t>た、</a:t>
          </a:r>
          <a:r>
            <a:rPr lang="ja-JP" altLang="en-US" sz="800">
              <a:solidFill>
                <a:sysClr val="windowText" lastClr="000000"/>
              </a:solidFill>
            </a:rPr>
            <a:t>昨年度よりも減少した主な要因は、東部地域広域水道企業団への繰出金が減少したことによるものである。</a:t>
          </a:r>
          <a:endParaRPr lang="ja-JP" altLang="en-US" sz="800">
            <a:solidFill>
              <a:sysClr val="windowText" lastClr="000000"/>
            </a:solidFill>
          </a:endParaRPr>
        </a:p>
        <a:p>
          <a:r>
            <a:rPr lang="ja-JP" altLang="en-US" sz="800">
              <a:solidFill>
                <a:sysClr val="windowText" lastClr="000000"/>
              </a:solidFill>
            </a:rPr>
            <a:t>商工</a:t>
          </a:r>
          <a:r>
            <a:rPr lang="ja-JP" altLang="en-US" sz="800">
              <a:solidFill>
                <a:sysClr val="windowText" lastClr="000000"/>
              </a:solidFill>
            </a:rPr>
            <a:t>費</a:t>
          </a:r>
          <a:r>
            <a:rPr lang="ja-JP" altLang="en-US" sz="800">
              <a:solidFill>
                <a:sysClr val="windowText" lastClr="000000"/>
              </a:solidFill>
            </a:rPr>
            <a:t>は、住民一人当たり10,215円となっており、類似団体内平均と比べて一人当たりのコストは低い状況となっている。</a:t>
          </a:r>
          <a:r>
            <a:rPr lang="ja-JP" altLang="en-US" sz="800">
              <a:solidFill>
                <a:sysClr val="windowText" lastClr="000000"/>
              </a:solidFill>
            </a:rPr>
            <a:t>ま</a:t>
          </a:r>
          <a:r>
            <a:rPr lang="ja-JP" altLang="en-US" sz="800">
              <a:solidFill>
                <a:sysClr val="windowText" lastClr="000000"/>
              </a:solidFill>
            </a:rPr>
            <a:t>た、</a:t>
          </a:r>
          <a:r>
            <a:rPr lang="ja-JP" altLang="en-US" sz="800">
              <a:solidFill>
                <a:sysClr val="windowText" lastClr="000000"/>
              </a:solidFill>
            </a:rPr>
            <a:t>昨年度よりも減少した主な要因は、昨年実施した商店街等応援事業、中小・小規模事業者等支援事業が減少</a:t>
          </a:r>
          <a:r>
            <a:rPr lang="ja-JP" altLang="en-US" sz="800">
              <a:solidFill>
                <a:sysClr val="windowText" lastClr="000000"/>
              </a:solidFill>
            </a:rPr>
            <a:t>によるものである。</a:t>
          </a:r>
          <a:endParaRPr lang="ja-JP" altLang="en-US" sz="800">
            <a:solidFill>
              <a:sysClr val="windowText" lastClr="000000"/>
            </a:solidFill>
          </a:endParaRPr>
        </a:p>
        <a:p>
          <a:r>
            <a:rPr lang="ja-JP" altLang="en-US" sz="800">
              <a:solidFill>
                <a:sysClr val="windowText" lastClr="000000"/>
              </a:solidFill>
            </a:rPr>
            <a:t>土木費</a:t>
          </a:r>
          <a:r>
            <a:rPr lang="ja-JP" altLang="en-US" sz="800">
              <a:solidFill>
                <a:sysClr val="windowText" lastClr="000000"/>
              </a:solidFill>
            </a:rPr>
            <a:t>は、住民一人当たり72,111円となっており、類似団体内平均と比べて一人当たりのコストは高い状況となっている。</a:t>
          </a:r>
          <a:r>
            <a:rPr lang="ja-JP" altLang="en-US" sz="800">
              <a:solidFill>
                <a:sysClr val="windowText" lastClr="000000"/>
              </a:solidFill>
            </a:rPr>
            <a:t>ま</a:t>
          </a:r>
          <a:r>
            <a:rPr lang="ja-JP" altLang="en-US" sz="800">
              <a:solidFill>
                <a:sysClr val="windowText" lastClr="000000"/>
              </a:solidFill>
            </a:rPr>
            <a:t>た、</a:t>
          </a:r>
          <a:r>
            <a:rPr lang="ja-JP" altLang="en-US" sz="800">
              <a:solidFill>
                <a:sysClr val="windowText" lastClr="000000"/>
              </a:solidFill>
            </a:rPr>
            <a:t>昨年度よりも減少した主な要因は、社会資本整備総合交付金事業費の減少によるものである。</a:t>
          </a:r>
          <a:endParaRPr lang="ja-JP" altLang="en-US" sz="800">
            <a:solidFill>
              <a:sysClr val="windowText" lastClr="000000"/>
            </a:solidFill>
          </a:endParaRPr>
        </a:p>
        <a:p>
          <a:r>
            <a:rPr lang="ja-JP" altLang="en-US" sz="800">
              <a:solidFill>
                <a:sysClr val="windowText" lastClr="000000"/>
              </a:solidFill>
            </a:rPr>
            <a:t>消防</a:t>
          </a:r>
          <a:r>
            <a:rPr lang="ja-JP" altLang="en-US" sz="800">
              <a:solidFill>
                <a:sysClr val="windowText" lastClr="000000"/>
              </a:solidFill>
            </a:rPr>
            <a:t>費</a:t>
          </a:r>
          <a:r>
            <a:rPr lang="ja-JP" altLang="en-US" sz="800">
              <a:solidFill>
                <a:sysClr val="windowText" lastClr="000000"/>
              </a:solidFill>
            </a:rPr>
            <a:t>は、住民一人当たり33.896円となっており、類似団体内平均と比べて一人当たりのコストは高い状況となっている。また、</a:t>
          </a:r>
          <a:r>
            <a:rPr lang="ja-JP" altLang="en-US" sz="800">
              <a:solidFill>
                <a:sysClr val="windowText" lastClr="000000"/>
              </a:solidFill>
            </a:rPr>
            <a:t/>
          </a:r>
          <a:r>
            <a:rPr lang="ja-JP" altLang="en-US" sz="800">
              <a:solidFill>
                <a:sysClr val="windowText" lastClr="000000"/>
              </a:solidFill>
            </a:rPr>
            <a:t>昨年度よりも増加した主な要因は、巌分団第４部消防団詰所建設事業費や救急車購入事業費の増加などによるものである。</a:t>
          </a:r>
          <a:endParaRPr lang="ja-JP" altLang="en-US" sz="800">
            <a:solidFill>
              <a:sysClr val="windowText" lastClr="000000"/>
            </a:solidFill>
          </a:endParaRPr>
        </a:p>
        <a:p>
          <a:r>
            <a:rPr lang="ja-JP" altLang="en-US" sz="800">
              <a:solidFill>
                <a:sysClr val="windowText" lastClr="000000"/>
              </a:solidFill>
            </a:rPr>
            <a:t>教育費</a:t>
          </a:r>
          <a:r>
            <a:rPr lang="ja-JP" altLang="en-US" sz="800"/>
            <a:t>は、住民一人当たり46,790円となっており、類似団体内平均と比べて一人当たりのコストは低い状況となっている。</a:t>
          </a:r>
          <a:r>
            <a:rPr lang="ja-JP" altLang="en-US" sz="800"/>
            <a:t>ま</a:t>
          </a:r>
          <a:r>
            <a:rPr lang="ja-JP" altLang="en-US" sz="800"/>
            <a:t>た、</a:t>
          </a:r>
          <a:r>
            <a:rPr lang="ja-JP" altLang="en-US" sz="800"/>
            <a:t>昨年度よりも増加した主な要因は、ゆずりはら自然の里事業費の増加</a:t>
          </a:r>
          <a:r>
            <a:rPr lang="ja-JP" altLang="en-US" sz="800"/>
            <a:t>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a:t>
          </a:r>
          <a:r>
            <a:rPr kumimoji="1" lang="ja-JP" altLang="en-US" sz="1000">
              <a:latin typeface="ＭＳ ゴシック"/>
              <a:ea typeface="ＭＳ ゴシック"/>
            </a:rPr>
            <a:t>例年同様に限られた厳しい財政事情の中で事業を実施しているが、一般財源の節減を図るため、補助事業や交付税措置に有利な地方債を積極的に活用している。財政調整基金については、中長期的な見通しのもとに、決算余剰金を中心に積み立てを行うとともに、他の特定目的基金とのバランスをとりながら必要最小限の取り崩しに努めている。</a:t>
          </a:r>
          <a:endParaRPr kumimoji="1" lang="ja-JP" altLang="en-US" sz="1000">
            <a:latin typeface="ＭＳ ゴシック"/>
            <a:ea typeface="ＭＳ ゴシック"/>
          </a:endParaRPr>
        </a:p>
        <a:p>
          <a:r>
            <a:rPr kumimoji="1" lang="ja-JP" altLang="en-US" sz="1000">
              <a:latin typeface="ＭＳ ゴシック"/>
              <a:ea typeface="ＭＳ ゴシック"/>
            </a:rPr>
            <a:t>　令和５年度決算における実質単年度収支は、前年度と同様黒字となった。前年度と比較すると減少している要因としては、前年度クリーンセンターの火災の賠償金による財政調整基金への積み立て金の皆減によるものである。</a:t>
          </a:r>
          <a:endParaRPr kumimoji="1" lang="ja-JP" altLang="en-US" sz="1000">
            <a:latin typeface="ＭＳ ゴシック"/>
            <a:ea typeface="ＭＳ ゴシック"/>
          </a:endParaRPr>
        </a:p>
        <a:p>
          <a:r>
            <a:rPr kumimoji="1" lang="ja-JP" altLang="en-US" sz="1000">
              <a:latin typeface="ＭＳ ゴシック"/>
              <a:ea typeface="ＭＳ ゴシック"/>
            </a:rPr>
            <a:t>　今後についても、これまでと同様に一般財源を節減することを目的に、補助事業や交付税措置に有利な地方債を積極的に活用するなど特定財源の確保に努める。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各会計において、実質収支がプラス、または剰余金があるため、例年黒字となっている。
　標準財政規模については、前年度と比較して、臨時財政対策債発行可能額は減少したものの標準税収入額等と普通交付税額は増加し、全体として増加する結果となった</a:t>
          </a:r>
          <a:r>
            <a:rPr kumimoji="1" lang="ja-JP" altLang="en-US" sz="1350">
              <a:latin typeface="ＭＳ ゴシック"/>
              <a:ea typeface="ＭＳ ゴシック"/>
            </a:rPr>
            <a:t>。
実質収支及び剰余金
</a:t>
          </a:r>
          <a:r>
            <a:rPr kumimoji="1" lang="ja-JP" altLang="en-US" sz="1350">
              <a:solidFill>
                <a:schemeClr val="tx1"/>
              </a:solidFill>
              <a:latin typeface="ＭＳ ゴシック"/>
              <a:ea typeface="ＭＳ ゴシック"/>
            </a:rPr>
            <a:t>・一般会計：527,032千円　（前年度比：△22,273千円）
</a:t>
          </a:r>
          <a:r>
            <a:rPr kumimoji="1" lang="ja-JP" altLang="en-US" sz="1350">
              <a:solidFill>
                <a:schemeClr val="tx1"/>
              </a:solidFill>
              <a:latin typeface="ＭＳ ゴシック"/>
              <a:ea typeface="ＭＳ ゴシック"/>
            </a:rPr>
            <a:t>・病院事業会計：202,117</a:t>
          </a:r>
          <a:r>
            <a:rPr kumimoji="1" lang="ja-JP" altLang="en-US" sz="1350">
              <a:solidFill>
                <a:sysClr val="windowText" lastClr="000000"/>
              </a:solidFill>
              <a:latin typeface="ＭＳ ゴシック"/>
              <a:ea typeface="ＭＳ ゴシック"/>
            </a:rPr>
            <a:t>千円　（前年度比：△27,719千円）</a:t>
          </a:r>
          <a:endParaRPr kumimoji="1" lang="ja-JP" altLang="en-US" sz="1350">
            <a:solidFill>
              <a:sysClr val="windowText" lastClr="000000"/>
            </a:solidFill>
            <a:latin typeface="ＭＳ ゴシック"/>
            <a:ea typeface="ＭＳ ゴシック"/>
          </a:endParaRPr>
        </a:p>
        <a:p>
          <a:r>
            <a:rPr kumimoji="1" lang="ja-JP" altLang="en-US" sz="1350">
              <a:solidFill>
                <a:schemeClr val="tx1"/>
              </a:solidFill>
              <a:latin typeface="ＭＳ ゴシック"/>
              <a:ea typeface="ＭＳ ゴシック"/>
            </a:rPr>
            <a:t>・国民健康保険特別会計：28,441千円　（前年度比：△5,485千円）</a:t>
          </a:r>
          <a:endParaRPr kumimoji="1" lang="ja-JP" altLang="en-US" sz="1350">
            <a:solidFill>
              <a:schemeClr val="tx1"/>
            </a:solidFill>
            <a:latin typeface="ＭＳ ゴシック"/>
            <a:ea typeface="ＭＳ ゴシック"/>
          </a:endParaRPr>
        </a:p>
        <a:p>
          <a:r>
            <a:rPr kumimoji="1" lang="ja-JP" altLang="en-US" sz="1350">
              <a:solidFill>
                <a:schemeClr val="tx1"/>
              </a:solidFill>
              <a:latin typeface="ＭＳ ゴシック"/>
              <a:ea typeface="ＭＳ ゴシック"/>
            </a:rPr>
            <a:t>・</a:t>
          </a:r>
          <a:r>
            <a:rPr kumimoji="1" lang="ja-JP" altLang="en-US" sz="1350">
              <a:solidFill>
                <a:schemeClr val="tx1"/>
              </a:solidFill>
              <a:latin typeface="ＭＳ ゴシック"/>
              <a:ea typeface="ＭＳ ゴシック"/>
            </a:rPr>
            <a:t>後期高齢者医療特別会計：1,238千円　（前年度比：341</a:t>
          </a:r>
          <a:r>
            <a:rPr kumimoji="1" lang="ja-JP" altLang="en-US" sz="1350">
              <a:solidFill>
                <a:schemeClr val="tx1"/>
              </a:solidFill>
              <a:latin typeface="ＭＳ ゴシック"/>
              <a:ea typeface="ＭＳ ゴシック"/>
            </a:rPr>
            <a:t>千</a:t>
          </a:r>
          <a:r>
            <a:rPr kumimoji="1" lang="ja-JP" altLang="en-US" sz="1350">
              <a:solidFill>
                <a:schemeClr val="tx1"/>
              </a:solidFill>
              <a:latin typeface="ＭＳ ゴシック"/>
              <a:ea typeface="ＭＳ ゴシック"/>
            </a:rPr>
            <a:t>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・介護保険特別会計：91,334千円　（前年度比：17,237</a:t>
          </a:r>
          <a:r>
            <a:rPr kumimoji="1" lang="ja-JP" altLang="en-US" sz="1350">
              <a:solidFill>
                <a:schemeClr val="tx1"/>
              </a:solidFill>
              <a:latin typeface="ＭＳ ゴシック"/>
              <a:ea typeface="ＭＳ ゴシック"/>
            </a:rPr>
            <a:t>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・介護サービス事業特別会計：8,376千円　（前年度比：1,461千円）
</a:t>
          </a:r>
          <a:r>
            <a:rPr kumimoji="1" lang="ja-JP" altLang="en-US" sz="1350">
              <a:solidFill>
                <a:schemeClr val="tx1"/>
              </a:solidFill>
              <a:latin typeface="ＭＳ ゴシック"/>
              <a:ea typeface="ＭＳ ゴシック"/>
            </a:rPr>
            <a:t>・簡易水道事業特別会計：20,984千円　（前年度比：18,605千</a:t>
          </a:r>
          <a:r>
            <a:rPr kumimoji="1" lang="ja-JP" altLang="en-US" sz="1350">
              <a:solidFill>
                <a:schemeClr val="tx1"/>
              </a:solidFill>
              <a:latin typeface="ＭＳ ゴシック"/>
              <a:ea typeface="ＭＳ ゴシック"/>
            </a:rPr>
            <a:t>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・公共下水道事業特別会計：16,431千円　（前年度比：16,079</a:t>
          </a:r>
          <a:r>
            <a:rPr kumimoji="1" lang="ja-JP" altLang="en-US" sz="1350">
              <a:solidFill>
                <a:schemeClr val="tx1"/>
              </a:solidFill>
              <a:latin typeface="ＭＳ ゴシック"/>
              <a:ea typeface="ＭＳ ゴシック"/>
            </a:rPr>
            <a:t>千円）
</a:t>
          </a:r>
          <a:r>
            <a:rPr kumimoji="1" lang="ja-JP" altLang="en-US" sz="1350">
              <a:solidFill>
                <a:schemeClr val="tx1"/>
              </a:solidFill>
              <a:latin typeface="ＭＳ ゴシック"/>
              <a:ea typeface="ＭＳ ゴシック"/>
            </a:rPr>
            <a:t>・その他（教育奨励資金特別会計）：0千円　（前年度比：0千円）
</a:t>
          </a:r>
          <a:r>
            <a:rPr kumimoji="1" lang="ja-JP" altLang="en-US" sz="1350">
              <a:solidFill>
                <a:schemeClr val="tx1"/>
              </a:solidFill>
              <a:latin typeface="ＭＳ ゴシック"/>
              <a:ea typeface="ＭＳ ゴシック"/>
            </a:rPr>
            <a:t>標準財政規模：　　7,629,857千円　（前年度比：86,193千円）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本年度の実質公債費比率は、前年度と同数値としている。</a:t>
          </a:r>
          <a:endParaRPr kumimoji="1" lang="ja-JP" altLang="en-US" sz="1100">
            <a:latin typeface="ＭＳ ゴシック"/>
            <a:ea typeface="ＭＳ ゴシック"/>
          </a:endParaRPr>
        </a:p>
        <a:p>
          <a:r>
            <a:rPr kumimoji="1" lang="ja-JP" altLang="en-US" sz="1100">
              <a:latin typeface="ＭＳ ゴシック"/>
              <a:ea typeface="ＭＳ ゴシック"/>
            </a:rPr>
            <a:t>　</a:t>
          </a:r>
          <a:r>
            <a:rPr kumimoji="1" lang="ja-JP" altLang="en-US" sz="1100">
              <a:solidFill>
                <a:sysClr val="windowText" lastClr="000000"/>
              </a:solidFill>
              <a:latin typeface="ＭＳ Ｐゴシック"/>
              <a:ea typeface="ＭＳ Ｐゴシック"/>
            </a:rPr>
            <a:t>分子を構成する公債費等は、臨時財政対策債等の元利償還金の増加（前年度比１３</a:t>
          </a:r>
          <a:r>
            <a:rPr kumimoji="1" lang="ja-JP" altLang="en-US" sz="1100">
              <a:latin typeface="ＭＳ ゴシック"/>
              <a:ea typeface="ＭＳ ゴシック"/>
            </a:rPr>
            <a:t>百万円増</a:t>
          </a:r>
          <a:r>
            <a:rPr kumimoji="1" lang="ja-JP" altLang="en-US" sz="1100">
              <a:solidFill>
                <a:sysClr val="windowText" lastClr="000000"/>
              </a:solidFill>
              <a:latin typeface="ＭＳ Ｐゴシック"/>
              <a:ea typeface="ＭＳ Ｐゴシック"/>
            </a:rPr>
            <a:t>）はあったものの、</a:t>
          </a:r>
          <a:r>
            <a:rPr kumimoji="1" lang="ja-JP" altLang="en-US" sz="1100">
              <a:solidFill>
                <a:sysClr val="windowText" lastClr="000000"/>
              </a:solidFill>
              <a:latin typeface="ＭＳ Ｐゴシック"/>
              <a:ea typeface="ＭＳ Ｐゴシック"/>
            </a:rPr>
            <a:t>東部地域広域水道企業団をはじめとする組合等が起こした地方債の元利償還金に対する負担金等が減少（前年度比△129</a:t>
          </a:r>
          <a:r>
            <a:rPr kumimoji="1" lang="ja-JP" altLang="en-US" sz="1100">
              <a:solidFill>
                <a:sysClr val="windowText" lastClr="000000"/>
              </a:solidFill>
              <a:latin typeface="ＭＳ ゴシック"/>
              <a:ea typeface="ＭＳ ゴシック"/>
            </a:rPr>
            <a:t>百万円減</a:t>
          </a:r>
          <a:r>
            <a:rPr kumimoji="1" lang="ja-JP" altLang="en-US" sz="1100">
              <a:solidFill>
                <a:sysClr val="windowText" lastClr="000000"/>
              </a:solidFill>
              <a:latin typeface="ＭＳ Ｐゴシック"/>
              <a:ea typeface="ＭＳ Ｐゴシック"/>
            </a:rPr>
            <a:t>）したことに</a:t>
          </a:r>
          <a:r>
            <a:rPr kumimoji="1" lang="ja-JP" altLang="en-US" sz="1100">
              <a:solidFill>
                <a:sysClr val="windowText" lastClr="000000"/>
              </a:solidFill>
              <a:latin typeface="ＭＳ Ｐゴシック"/>
              <a:ea typeface="ＭＳ Ｐゴシック"/>
            </a:rPr>
            <a:t>より前年度より△107百万円減少した。</a:t>
          </a:r>
          <a:endParaRPr kumimoji="1" lang="ja-JP" altLang="en-US" sz="1100">
            <a:latin typeface="ＭＳ ゴシック"/>
            <a:ea typeface="ＭＳ ゴシック"/>
          </a:endParaRPr>
        </a:p>
        <a:p>
          <a:r>
            <a:rPr kumimoji="1" lang="ja-JP" altLang="en-US" sz="1100">
              <a:solidFill>
                <a:sysClr val="windowText" lastClr="000000"/>
              </a:solidFill>
              <a:latin typeface="ＭＳ Ｐゴシック"/>
              <a:ea typeface="ＭＳ Ｐゴシック"/>
            </a:rPr>
            <a:t>　一方で分母を構成する標準財政規模では標準税収入額等や普通交付税額の増加もあり、86百万円増加した</a:t>
          </a:r>
          <a:r>
            <a:rPr kumimoji="1" lang="ja-JP" altLang="en-US" sz="1100">
              <a:solidFill>
                <a:sysClr val="windowText" lastClr="000000"/>
              </a:solidFill>
              <a:latin typeface="ＭＳ Ｐゴシック"/>
              <a:ea typeface="ＭＳ Ｐゴシック"/>
            </a:rPr>
            <a:t>。</a:t>
          </a:r>
          <a:endParaRPr kumimoji="1" lang="ja-JP" altLang="en-US" sz="1100">
            <a:latin typeface="ＭＳ ゴシック"/>
            <a:ea typeface="ＭＳ ゴシック"/>
          </a:endParaRPr>
        </a:p>
        <a:p>
          <a:r>
            <a:rPr kumimoji="1" lang="ja-JP" altLang="en-US" sz="1100">
              <a:latin typeface="ＭＳ ゴシック"/>
              <a:ea typeface="ＭＳ ゴシック"/>
            </a:rPr>
            <a:t>　令和６年度以降は、防災・減災、国土強靱化のための５カ年加速化対策により、発行期限が令和７年度まで延長された、緊急防災・減災事業債や緊急自然災害防止対策事業債などの、交付税措置の優遇された地方債の集中的な発行も予想されることから、微増していくものと考えられ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過去に満期一括償還地方債の借入を行っていないため、その償還の財源としては減債基金を活用していない。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本年度の将来負担比率は、分子が７９９百万円減少したことにより、前年度と比較して13.0ポイント改善している。</a:t>
          </a:r>
          <a:endParaRPr kumimoji="1" lang="ja-JP" altLang="en-US" sz="1100">
            <a:latin typeface="ＭＳ ゴシック"/>
            <a:ea typeface="ＭＳ ゴシック"/>
          </a:endParaRPr>
        </a:p>
        <a:p>
          <a:r>
            <a:rPr kumimoji="1" lang="ja-JP" altLang="en-US" sz="1100">
              <a:latin typeface="ＭＳ ゴシック"/>
              <a:ea typeface="ＭＳ ゴシック"/>
            </a:rPr>
            <a:t>　</a:t>
          </a:r>
          <a:r>
            <a:rPr kumimoji="1" lang="ja-JP" altLang="en-US" sz="1100">
              <a:latin typeface="ＭＳ Ｐゴシック"/>
              <a:ea typeface="ＭＳ Ｐゴシック"/>
            </a:rPr>
            <a:t>分子は、</a:t>
          </a:r>
          <a:r>
            <a:rPr kumimoji="1" lang="ja-JP" altLang="en-US" sz="1100">
              <a:latin typeface="ＭＳ Ｐゴシック"/>
              <a:ea typeface="ＭＳ Ｐゴシック"/>
            </a:rPr>
            <a:t>充当可能基金が前年度に比べて３７７百万円増加したが、</a:t>
          </a:r>
          <a:r>
            <a:rPr kumimoji="1" lang="ja-JP" altLang="en-US" sz="1100">
              <a:latin typeface="ＭＳ Ｐゴシック"/>
              <a:ea typeface="ＭＳ Ｐゴシック"/>
            </a:rPr>
            <a:t>充当可能財源等の基準財政需要額算入見込額が前年度に比べて５２４百万円減少したことにより、充当可能財源等全体としては前年度に比べて１５２百万円減少した。一方で合併特例事業債（前年度比△３３８百万円）や臨時財政対策債（前年度比△３９５百万円）などの地方債残高が減少したことなどにより、将来負担額全体が前年度に比べて９５３百万円減少している</a:t>
          </a:r>
          <a:r>
            <a:rPr kumimoji="1" lang="ja-JP" altLang="en-US" sz="1100">
              <a:latin typeface="ＭＳ ゴシック"/>
              <a:ea typeface="ＭＳ ゴシック"/>
            </a:rPr>
            <a:t>。これにより分子が前年より大きく減少したことが将来負担比率改善の要因となっている。</a:t>
          </a:r>
          <a:endParaRPr kumimoji="1" lang="ja-JP" altLang="en-US" sz="1100">
            <a:latin typeface="ＭＳ ゴシック"/>
            <a:ea typeface="ＭＳ ゴシック"/>
          </a:endParaRPr>
        </a:p>
        <a:p>
          <a:r>
            <a:rPr kumimoji="1" lang="ja-JP" altLang="en-US" sz="1100">
              <a:latin typeface="ＭＳ ゴシック"/>
              <a:ea typeface="ＭＳ ゴシック"/>
            </a:rPr>
            <a:t>　今後については、</a:t>
          </a:r>
          <a:r>
            <a:rPr kumimoji="1" lang="ja-JP" altLang="en-US" sz="1100">
              <a:latin typeface="ＭＳ ゴシック"/>
              <a:ea typeface="ＭＳ ゴシック"/>
            </a:rPr>
            <a:t>地方債残高に伴い</a:t>
          </a:r>
          <a:r>
            <a:rPr kumimoji="1" lang="ja-JP" altLang="en-US" sz="1100">
              <a:latin typeface="ＭＳ ゴシック"/>
              <a:ea typeface="ＭＳ ゴシック"/>
            </a:rPr>
            <a:t>比率の減少が見込まれるが、将来の負担を軽減できるよう、交付税措置を加味した適正な借入を行うなど継続して財政の健全化に努</a:t>
          </a:r>
          <a:r>
            <a:rPr kumimoji="1" lang="ja-JP" altLang="en-US" sz="1100">
              <a:latin typeface="ＭＳ ゴシック"/>
              <a:ea typeface="ＭＳ ゴシック"/>
            </a:rPr>
            <a:t>める</a:t>
          </a:r>
          <a:r>
            <a:rPr kumimoji="1" lang="ja-JP" altLang="en-US" sz="11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新田水防会館の代替施設建設</a:t>
          </a:r>
          <a:r>
            <a:rPr kumimoji="1" lang="ja-JP" altLang="en-US" sz="1300">
              <a:solidFill>
                <a:schemeClr val="dk1"/>
              </a:solidFill>
              <a:effectLst/>
              <a:latin typeface="ＭＳ ゴシック"/>
              <a:ea typeface="ＭＳ ゴシック"/>
              <a:cs typeface="+mn-cs"/>
            </a:rPr>
            <a:t>に係る経費の支出を補塡するため等で、公共施設整備基金</a:t>
          </a:r>
          <a:r>
            <a:rPr kumimoji="1" lang="ja-JP" altLang="en-US" sz="1300">
              <a:solidFill>
                <a:schemeClr val="dk1"/>
              </a:solidFill>
              <a:effectLst/>
              <a:latin typeface="ＭＳ ゴシック"/>
              <a:ea typeface="ＭＳ ゴシック"/>
              <a:cs typeface="+mn-cs"/>
            </a:rPr>
            <a:t>約139百万円の</a:t>
          </a:r>
          <a:r>
            <a:rPr kumimoji="1" lang="ja-JP" altLang="en-US" sz="1300">
              <a:solidFill>
                <a:schemeClr val="dk1"/>
              </a:solidFill>
              <a:effectLst/>
              <a:latin typeface="ＭＳ ゴシック"/>
              <a:ea typeface="ＭＳ ゴシック"/>
              <a:cs typeface="+mn-cs"/>
            </a:rPr>
            <a:t>取り崩しを行った。他方で、公共施設整備基金へ218百万円、財政調整基金において</a:t>
          </a:r>
          <a:r>
            <a:rPr kumimoji="1" lang="ja-JP" altLang="en-US" sz="1300">
              <a:solidFill>
                <a:schemeClr val="dk1"/>
              </a:solidFill>
              <a:effectLst/>
              <a:latin typeface="ＭＳ ゴシック"/>
              <a:ea typeface="ＭＳ ゴシック"/>
              <a:cs typeface="+mn-cs"/>
            </a:rPr>
            <a:t>約212百万円の積み立てなどを</a:t>
          </a:r>
          <a:r>
            <a:rPr kumimoji="1" lang="ja-JP" altLang="en-US" sz="1300">
              <a:solidFill>
                <a:schemeClr val="dk1"/>
              </a:solidFill>
              <a:effectLst/>
              <a:latin typeface="ＭＳ ゴシック"/>
              <a:ea typeface="ＭＳ ゴシック"/>
              <a:cs typeface="+mn-cs"/>
            </a:rPr>
            <a:t>行ったため、</a:t>
          </a:r>
          <a:r>
            <a:rPr kumimoji="1" lang="ja-JP" altLang="en-US" sz="1300">
              <a:solidFill>
                <a:schemeClr val="dk1"/>
              </a:solidFill>
              <a:effectLst/>
              <a:latin typeface="ＭＳ ゴシック"/>
              <a:ea typeface="ＭＳ ゴシック"/>
              <a:cs typeface="+mn-cs"/>
            </a:rPr>
            <a:t>基金全体としては376百万円の増加となった。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「ふるさとまちづくり基金」については寄附金が増加傾向にあり、今後も残高が増加していくものとみられる。「</a:t>
          </a:r>
          <a:r>
            <a:rPr kumimoji="1" lang="ja-JP" altLang="en-US" sz="1300">
              <a:solidFill>
                <a:schemeClr val="dk1"/>
              </a:solidFill>
              <a:effectLst/>
              <a:latin typeface="ＭＳ ゴシック"/>
              <a:ea typeface="ＭＳ ゴシック"/>
              <a:cs typeface="+mn-cs"/>
            </a:rPr>
            <a:t>公共施設整備基金</a:t>
          </a:r>
          <a:r>
            <a:rPr kumimoji="1" lang="ja-JP" altLang="en-US" sz="1300">
              <a:solidFill>
                <a:schemeClr val="dk1"/>
              </a:solidFill>
              <a:effectLst/>
              <a:latin typeface="ＭＳ ゴシック"/>
              <a:ea typeface="ＭＳ ゴシック"/>
              <a:cs typeface="+mn-cs"/>
            </a:rPr>
            <a:t>」については、今年度例年より多く取り崩すこととなったが、</a:t>
          </a:r>
          <a:r>
            <a:rPr kumimoji="1" lang="ja-JP" altLang="en-US" sz="1300">
              <a:solidFill>
                <a:schemeClr val="dk1"/>
              </a:solidFill>
              <a:effectLst/>
              <a:latin typeface="ＭＳ ゴシック"/>
              <a:ea typeface="ＭＳ ゴシック"/>
              <a:cs typeface="+mn-cs"/>
            </a:rPr>
            <a:t>令和６年度には市庁舎文化ホールの大規模修繕を筆頭に</a:t>
          </a:r>
          <a:r>
            <a:rPr kumimoji="1" lang="ja-JP" altLang="en-US" sz="1300">
              <a:solidFill>
                <a:schemeClr val="dk1"/>
              </a:solidFill>
              <a:effectLst/>
              <a:latin typeface="ＭＳ ゴシック"/>
              <a:ea typeface="ＭＳ ゴシック"/>
              <a:cs typeface="+mn-cs"/>
            </a:rPr>
            <a:t>今後も老朽化が進むとみられる公共施設や道路・橋りょうなどのインフラ資産の更新費用等</a:t>
          </a:r>
          <a:r>
            <a:rPr kumimoji="1" lang="ja-JP" altLang="en-US" sz="1300">
              <a:solidFill>
                <a:schemeClr val="dk1"/>
              </a:solidFill>
              <a:effectLst/>
              <a:latin typeface="ＭＳ ゴシック"/>
              <a:ea typeface="ＭＳ ゴシック"/>
              <a:cs typeface="+mn-cs"/>
            </a:rPr>
            <a:t>ために</a:t>
          </a:r>
          <a:r>
            <a:rPr kumimoji="1" lang="ja-JP" altLang="en-US" sz="1300">
              <a:solidFill>
                <a:schemeClr val="dk1"/>
              </a:solidFill>
              <a:effectLst/>
              <a:latin typeface="ＭＳ ゴシック"/>
              <a:ea typeface="ＭＳ ゴシック"/>
              <a:cs typeface="+mn-cs"/>
            </a:rPr>
            <a:t>取り崩しを行っていくため、</a:t>
          </a:r>
          <a:r>
            <a:rPr kumimoji="1" lang="ja-JP" altLang="en-US" sz="1300">
              <a:solidFill>
                <a:schemeClr val="dk1"/>
              </a:solidFill>
              <a:effectLst/>
              <a:latin typeface="ＭＳ ゴシック"/>
              <a:ea typeface="ＭＳ ゴシック"/>
              <a:cs typeface="+mn-cs"/>
            </a:rPr>
            <a:t>基金全体としては横ばいで推移していくものとみられる。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については、今年度臨時的な多額の積立てを行ったが、中長期的な見通しのもとに、決算余剰金を中心に積み立てを行うとともに、他の特定目的基金とのバランスをとりながら必要最小限の取り崩し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ふるさとまちづくり基金：まちづくりを支援する人々による寄附金を財源として、寄附者の社会的投資を具体化することにより、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多様な人々の参加による個性豊かなふるさとづくりに資することを目的とする。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公共施設整備基金：新田水防会館代替施設建設費等で140百万円取り崩したが、218百万円の積み立てたことにより増加している。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地域福祉基金：敬老会運営事業に係る財源として5百万円、その他各種福祉事業に係る財源として1百万円を取崩し</a:t>
          </a:r>
          <a:r>
            <a:rPr kumimoji="1" lang="ja-JP" altLang="en-US" sz="1300">
              <a:solidFill>
                <a:schemeClr val="dk1"/>
              </a:solidFill>
              <a:effectLst/>
              <a:latin typeface="ＭＳ ゴシック"/>
              <a:ea typeface="ＭＳ ゴシック"/>
              <a:cs typeface="+mn-cs"/>
            </a:rPr>
            <a:t>たこと</a:t>
          </a:r>
          <a:r>
            <a:rPr kumimoji="1" lang="ja-JP" altLang="en-US" sz="1300">
              <a:solidFill>
                <a:schemeClr val="dk1"/>
              </a:solidFill>
              <a:effectLst/>
              <a:latin typeface="ＭＳ ゴシック"/>
              <a:ea typeface="ＭＳ ゴシック"/>
              <a:cs typeface="+mn-cs"/>
            </a:rPr>
            <a:t>に</a:t>
          </a:r>
          <a:r>
            <a:rPr kumimoji="1" lang="ja-JP" altLang="en-US" sz="1300">
              <a:solidFill>
                <a:schemeClr val="dk1"/>
              </a:solidFill>
              <a:effectLst/>
              <a:latin typeface="ＭＳ ゴシック"/>
              <a:ea typeface="ＭＳ ゴシック"/>
              <a:cs typeface="+mn-cs"/>
            </a:rPr>
            <a:t>より減少している。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ふるさとまちづくり基金</a:t>
          </a:r>
          <a:r>
            <a:rPr kumimoji="1" lang="ja-JP" altLang="en-US" sz="1300">
              <a:solidFill>
                <a:schemeClr val="dk1"/>
              </a:solidFill>
              <a:effectLst/>
              <a:latin typeface="ＭＳ ゴシック"/>
              <a:ea typeface="ＭＳ ゴシック"/>
              <a:cs typeface="+mn-cs"/>
            </a:rPr>
            <a:t>：子育て世帯向け冊子作成事業等に係る財源として20百万円取り崩した一方で、ふるさと納税寄附金の積立として84百万円積み</a:t>
          </a:r>
          <a:r>
            <a:rPr kumimoji="1" lang="ja-JP" altLang="en-US" sz="1300">
              <a:solidFill>
                <a:schemeClr val="dk1"/>
              </a:solidFill>
              <a:effectLst/>
              <a:latin typeface="ＭＳ ゴシック"/>
              <a:ea typeface="ＭＳ ゴシック"/>
              <a:cs typeface="+mn-cs"/>
            </a:rPr>
            <a:t>立てたこと</a:t>
          </a:r>
          <a:r>
            <a:rPr kumimoji="1" lang="ja-JP" altLang="en-US" sz="1300">
              <a:solidFill>
                <a:schemeClr val="dk1"/>
              </a:solidFill>
              <a:effectLst/>
              <a:latin typeface="ＭＳ ゴシック"/>
              <a:ea typeface="ＭＳ ゴシック"/>
              <a:cs typeface="+mn-cs"/>
            </a:rPr>
            <a:t>により増加している。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a:t>
          </a:r>
          <a:r>
            <a:rPr kumimoji="1" lang="ja-JP" altLang="en-US" sz="1300">
              <a:solidFill>
                <a:schemeClr val="dk1"/>
              </a:solidFill>
              <a:effectLst/>
              <a:latin typeface="ＭＳ ゴシック"/>
              <a:ea typeface="ＭＳ ゴシック"/>
              <a:cs typeface="+mn-cs"/>
            </a:rPr>
            <a:t>老朽化等に係る公共施設の整備、維持及び更新に係る財源として今後は減少していく見込みである。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地域福祉基金</a:t>
          </a:r>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住民が主体となって行う福祉活動の活発化を図るため、引続き敬老会運営事業等の財源として減少していく</a:t>
          </a:r>
          <a:r>
            <a:rPr kumimoji="1" lang="ja-JP" altLang="en-US" sz="1300">
              <a:solidFill>
                <a:schemeClr val="dk1"/>
              </a:solidFill>
              <a:effectLst/>
              <a:latin typeface="ＭＳ ゴシック"/>
              <a:ea typeface="ＭＳ ゴシック"/>
              <a:cs typeface="+mn-cs"/>
            </a:rPr>
            <a:t>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ふるさとまちづくり基金：充当する事業は毎年あるが、年々ふるさと納税寄付金額は増加しており、それに伴い残高は増加していく見込みである。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将来にわたる財政の健全な運営に資するため、剰余金や預金利息を212百万円積立てたことにより増加している。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厳しい財政状況の中、剰余金を積立てることが以前よりも困難になり、基金残高は今後減少傾向となっていくことが見込まれるが、健全な財政運営を実施していくことで、一定額の確保に努める。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地方債の償還のため約10百万円を取り崩したが、普通交付税にて再算定された「臨時財政対策債償還費」等36百万円積み立てたことにより、約27百万円増加している。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u05996\AppData\Local\Temp\e2490d41-9dea-4513-b340-877ca3600507_&#12304;&#36001;&#25919;&#29366;&#27841;&#36039;&#26009;&#38598;&#12305;_192121_&#19978;&#37326;&#21407;&#24066;_2023.zip.507\ZJ05_192121_&#19978;&#37326;&#21407;&#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B1" sqref="B1:DI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12641756</v>
      </c>
      <c r="BO4" s="216"/>
      <c r="BP4" s="216"/>
      <c r="BQ4" s="216"/>
      <c r="BR4" s="216"/>
      <c r="BS4" s="216"/>
      <c r="BT4" s="216"/>
      <c r="BU4" s="219"/>
      <c r="BV4" s="213">
        <v>13108376</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6.9</v>
      </c>
      <c r="CU4" s="237"/>
      <c r="CV4" s="237"/>
      <c r="CW4" s="237"/>
      <c r="CX4" s="237"/>
      <c r="CY4" s="237"/>
      <c r="CZ4" s="237"/>
      <c r="DA4" s="245"/>
      <c r="DB4" s="229">
        <v>7.3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69</v>
      </c>
      <c r="AV5" s="139"/>
      <c r="AW5" s="139"/>
      <c r="AX5" s="139"/>
      <c r="AY5" s="190" t="s">
        <v>146</v>
      </c>
      <c r="AZ5" s="198"/>
      <c r="BA5" s="198"/>
      <c r="BB5" s="198"/>
      <c r="BC5" s="198"/>
      <c r="BD5" s="198"/>
      <c r="BE5" s="198"/>
      <c r="BF5" s="198"/>
      <c r="BG5" s="198"/>
      <c r="BH5" s="198"/>
      <c r="BI5" s="198"/>
      <c r="BJ5" s="198"/>
      <c r="BK5" s="198"/>
      <c r="BL5" s="198"/>
      <c r="BM5" s="209"/>
      <c r="BN5" s="214">
        <v>12066690</v>
      </c>
      <c r="BO5" s="217"/>
      <c r="BP5" s="217"/>
      <c r="BQ5" s="217"/>
      <c r="BR5" s="217"/>
      <c r="BS5" s="217"/>
      <c r="BT5" s="217"/>
      <c r="BU5" s="220"/>
      <c r="BV5" s="214">
        <v>12397370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88</v>
      </c>
      <c r="CU5" s="238"/>
      <c r="CV5" s="238"/>
      <c r="CW5" s="238"/>
      <c r="CX5" s="238"/>
      <c r="CY5" s="238"/>
      <c r="CZ5" s="238"/>
      <c r="DA5" s="246"/>
      <c r="DB5" s="230">
        <v>87</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170</v>
      </c>
      <c r="AZ6" s="198"/>
      <c r="BA6" s="198"/>
      <c r="BB6" s="198"/>
      <c r="BC6" s="198"/>
      <c r="BD6" s="198"/>
      <c r="BE6" s="198"/>
      <c r="BF6" s="198"/>
      <c r="BG6" s="198"/>
      <c r="BH6" s="198"/>
      <c r="BI6" s="198"/>
      <c r="BJ6" s="198"/>
      <c r="BK6" s="198"/>
      <c r="BL6" s="198"/>
      <c r="BM6" s="209"/>
      <c r="BN6" s="214">
        <v>575066</v>
      </c>
      <c r="BO6" s="217"/>
      <c r="BP6" s="217"/>
      <c r="BQ6" s="217"/>
      <c r="BR6" s="217"/>
      <c r="BS6" s="217"/>
      <c r="BT6" s="217"/>
      <c r="BU6" s="220"/>
      <c r="BV6" s="214">
        <v>711006</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88.6</v>
      </c>
      <c r="CU6" s="239"/>
      <c r="CV6" s="239"/>
      <c r="CW6" s="239"/>
      <c r="CX6" s="239"/>
      <c r="CY6" s="239"/>
      <c r="CZ6" s="239"/>
      <c r="DA6" s="247"/>
      <c r="DB6" s="231">
        <v>88.4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69</v>
      </c>
      <c r="AV7" s="139"/>
      <c r="AW7" s="139"/>
      <c r="AX7" s="139"/>
      <c r="AY7" s="190" t="s">
        <v>174</v>
      </c>
      <c r="AZ7" s="198"/>
      <c r="BA7" s="198"/>
      <c r="BB7" s="198"/>
      <c r="BC7" s="198"/>
      <c r="BD7" s="198"/>
      <c r="BE7" s="198"/>
      <c r="BF7" s="198"/>
      <c r="BG7" s="198"/>
      <c r="BH7" s="198"/>
      <c r="BI7" s="198"/>
      <c r="BJ7" s="198"/>
      <c r="BK7" s="198"/>
      <c r="BL7" s="198"/>
      <c r="BM7" s="209"/>
      <c r="BN7" s="214">
        <v>48034</v>
      </c>
      <c r="BO7" s="217"/>
      <c r="BP7" s="217"/>
      <c r="BQ7" s="217"/>
      <c r="BR7" s="217"/>
      <c r="BS7" s="217"/>
      <c r="BT7" s="217"/>
      <c r="BU7" s="220"/>
      <c r="BV7" s="214">
        <v>161701</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7629857</v>
      </c>
      <c r="CU7" s="217"/>
      <c r="CV7" s="217"/>
      <c r="CW7" s="217"/>
      <c r="CX7" s="217"/>
      <c r="CY7" s="217"/>
      <c r="CZ7" s="217"/>
      <c r="DA7" s="220"/>
      <c r="DB7" s="214">
        <v>7543664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69</v>
      </c>
      <c r="AV8" s="139"/>
      <c r="AW8" s="139"/>
      <c r="AX8" s="139"/>
      <c r="AY8" s="190" t="s">
        <v>179</v>
      </c>
      <c r="AZ8" s="198"/>
      <c r="BA8" s="198"/>
      <c r="BB8" s="198"/>
      <c r="BC8" s="198"/>
      <c r="BD8" s="198"/>
      <c r="BE8" s="198"/>
      <c r="BF8" s="198"/>
      <c r="BG8" s="198"/>
      <c r="BH8" s="198"/>
      <c r="BI8" s="198"/>
      <c r="BJ8" s="198"/>
      <c r="BK8" s="198"/>
      <c r="BL8" s="198"/>
      <c r="BM8" s="209"/>
      <c r="BN8" s="214">
        <v>527032</v>
      </c>
      <c r="BO8" s="217"/>
      <c r="BP8" s="217"/>
      <c r="BQ8" s="217"/>
      <c r="BR8" s="217"/>
      <c r="BS8" s="217"/>
      <c r="BT8" s="217"/>
      <c r="BU8" s="220"/>
      <c r="BV8" s="214">
        <v>549305</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0.48</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22669</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-22273</v>
      </c>
      <c r="BO9" s="217"/>
      <c r="BP9" s="217"/>
      <c r="BQ9" s="217"/>
      <c r="BR9" s="217"/>
      <c r="BS9" s="217"/>
      <c r="BT9" s="217"/>
      <c r="BU9" s="220"/>
      <c r="BV9" s="214">
        <v>-88688</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16.399999999999999</v>
      </c>
      <c r="CU9" s="238"/>
      <c r="CV9" s="238"/>
      <c r="CW9" s="238"/>
      <c r="CX9" s="238"/>
      <c r="CY9" s="238"/>
      <c r="CZ9" s="238"/>
      <c r="DA9" s="246"/>
      <c r="DB9" s="230">
        <v>15.3</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24805</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190</v>
      </c>
      <c r="AV10" s="139"/>
      <c r="AW10" s="139"/>
      <c r="AX10" s="139"/>
      <c r="AY10" s="190" t="s">
        <v>191</v>
      </c>
      <c r="AZ10" s="198"/>
      <c r="BA10" s="198"/>
      <c r="BB10" s="198"/>
      <c r="BC10" s="198"/>
      <c r="BD10" s="198"/>
      <c r="BE10" s="198"/>
      <c r="BF10" s="198"/>
      <c r="BG10" s="198"/>
      <c r="BH10" s="198"/>
      <c r="BI10" s="198"/>
      <c r="BJ10" s="198"/>
      <c r="BK10" s="198"/>
      <c r="BL10" s="198"/>
      <c r="BM10" s="209"/>
      <c r="BN10" s="214">
        <v>211895</v>
      </c>
      <c r="BO10" s="217"/>
      <c r="BP10" s="217"/>
      <c r="BQ10" s="217"/>
      <c r="BR10" s="217"/>
      <c r="BS10" s="217"/>
      <c r="BT10" s="217"/>
      <c r="BU10" s="220"/>
      <c r="BV10" s="214">
        <v>820764</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190</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21637</v>
      </c>
      <c r="S12" s="108"/>
      <c r="T12" s="108"/>
      <c r="U12" s="108"/>
      <c r="V12" s="120"/>
      <c r="W12" s="132" t="s">
        <v>7</v>
      </c>
      <c r="X12" s="139"/>
      <c r="Y12" s="139"/>
      <c r="Z12" s="139"/>
      <c r="AA12" s="139"/>
      <c r="AB12" s="144"/>
      <c r="AC12" s="148" t="s">
        <v>110</v>
      </c>
      <c r="AD12" s="155"/>
      <c r="AE12" s="155"/>
      <c r="AF12" s="155"/>
      <c r="AG12" s="158"/>
      <c r="AH12" s="148" t="s">
        <v>206</v>
      </c>
      <c r="AI12" s="155"/>
      <c r="AJ12" s="155"/>
      <c r="AK12" s="155"/>
      <c r="AL12" s="170"/>
      <c r="AM12" s="175" t="s">
        <v>207</v>
      </c>
      <c r="AN12" s="58"/>
      <c r="AO12" s="58"/>
      <c r="AP12" s="58"/>
      <c r="AQ12" s="58"/>
      <c r="AR12" s="58"/>
      <c r="AS12" s="58"/>
      <c r="AT12" s="63"/>
      <c r="AU12" s="182" t="s">
        <v>69</v>
      </c>
      <c r="AV12" s="139"/>
      <c r="AW12" s="139"/>
      <c r="AX12" s="139"/>
      <c r="AY12" s="190" t="s">
        <v>210</v>
      </c>
      <c r="AZ12" s="198"/>
      <c r="BA12" s="198"/>
      <c r="BB12" s="198"/>
      <c r="BC12" s="198"/>
      <c r="BD12" s="198"/>
      <c r="BE12" s="198"/>
      <c r="BF12" s="198"/>
      <c r="BG12" s="198"/>
      <c r="BH12" s="198"/>
      <c r="BI12" s="198"/>
      <c r="BJ12" s="198"/>
      <c r="BK12" s="198"/>
      <c r="BL12" s="198"/>
      <c r="BM12" s="209"/>
      <c r="BN12" s="214">
        <v>8</v>
      </c>
      <c r="BO12" s="217"/>
      <c r="BP12" s="217"/>
      <c r="BQ12" s="217"/>
      <c r="BR12" s="217"/>
      <c r="BS12" s="217"/>
      <c r="BT12" s="217"/>
      <c r="BU12" s="220"/>
      <c r="BV12" s="214">
        <v>14</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21160</v>
      </c>
      <c r="S13" s="109"/>
      <c r="T13" s="109"/>
      <c r="U13" s="109"/>
      <c r="V13" s="121"/>
      <c r="W13" s="130" t="s">
        <v>214</v>
      </c>
      <c r="X13" s="56"/>
      <c r="Y13" s="56"/>
      <c r="Z13" s="56"/>
      <c r="AA13" s="56"/>
      <c r="AB13" s="25"/>
      <c r="AC13" s="72">
        <v>183</v>
      </c>
      <c r="AD13" s="80"/>
      <c r="AE13" s="80"/>
      <c r="AF13" s="80"/>
      <c r="AG13" s="84"/>
      <c r="AH13" s="72">
        <v>196</v>
      </c>
      <c r="AI13" s="80"/>
      <c r="AJ13" s="80"/>
      <c r="AK13" s="80"/>
      <c r="AL13" s="118"/>
      <c r="AM13" s="175" t="s">
        <v>216</v>
      </c>
      <c r="AN13" s="58"/>
      <c r="AO13" s="58"/>
      <c r="AP13" s="58"/>
      <c r="AQ13" s="58"/>
      <c r="AR13" s="58"/>
      <c r="AS13" s="58"/>
      <c r="AT13" s="63"/>
      <c r="AU13" s="182" t="s">
        <v>190</v>
      </c>
      <c r="AV13" s="139"/>
      <c r="AW13" s="139"/>
      <c r="AX13" s="139"/>
      <c r="AY13" s="190" t="s">
        <v>218</v>
      </c>
      <c r="AZ13" s="198"/>
      <c r="BA13" s="198"/>
      <c r="BB13" s="198"/>
      <c r="BC13" s="198"/>
      <c r="BD13" s="198"/>
      <c r="BE13" s="198"/>
      <c r="BF13" s="198"/>
      <c r="BG13" s="198"/>
      <c r="BH13" s="198"/>
      <c r="BI13" s="198"/>
      <c r="BJ13" s="198"/>
      <c r="BK13" s="198"/>
      <c r="BL13" s="198"/>
      <c r="BM13" s="209"/>
      <c r="BN13" s="214">
        <v>189614</v>
      </c>
      <c r="BO13" s="217"/>
      <c r="BP13" s="217"/>
      <c r="BQ13" s="217"/>
      <c r="BR13" s="217"/>
      <c r="BS13" s="217"/>
      <c r="BT13" s="217"/>
      <c r="BU13" s="220"/>
      <c r="BV13" s="214">
        <v>732062</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12.1</v>
      </c>
      <c r="CU13" s="238"/>
      <c r="CV13" s="238"/>
      <c r="CW13" s="238"/>
      <c r="CX13" s="238"/>
      <c r="CY13" s="238"/>
      <c r="CZ13" s="238"/>
      <c r="DA13" s="246"/>
      <c r="DB13" s="230">
        <v>12.1</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22019</v>
      </c>
      <c r="S14" s="109"/>
      <c r="T14" s="109"/>
      <c r="U14" s="109"/>
      <c r="V14" s="121"/>
      <c r="W14" s="129"/>
      <c r="X14" s="57"/>
      <c r="Y14" s="57"/>
      <c r="Z14" s="57"/>
      <c r="AA14" s="57"/>
      <c r="AB14" s="24"/>
      <c r="AC14" s="149">
        <v>1.7</v>
      </c>
      <c r="AD14" s="156"/>
      <c r="AE14" s="156"/>
      <c r="AF14" s="156"/>
      <c r="AG14" s="159"/>
      <c r="AH14" s="149">
        <v>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12.4</v>
      </c>
      <c r="CU14" s="242"/>
      <c r="CV14" s="242"/>
      <c r="CW14" s="242"/>
      <c r="CX14" s="242"/>
      <c r="CY14" s="242"/>
      <c r="CZ14" s="242"/>
      <c r="DA14" s="250"/>
      <c r="DB14" s="234">
        <v>25.4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21578</v>
      </c>
      <c r="S15" s="109"/>
      <c r="T15" s="109"/>
      <c r="U15" s="109"/>
      <c r="V15" s="121"/>
      <c r="W15" s="130" t="s">
        <v>4</v>
      </c>
      <c r="X15" s="56"/>
      <c r="Y15" s="56"/>
      <c r="Z15" s="56"/>
      <c r="AA15" s="56"/>
      <c r="AB15" s="25"/>
      <c r="AC15" s="72">
        <v>3594</v>
      </c>
      <c r="AD15" s="80"/>
      <c r="AE15" s="80"/>
      <c r="AF15" s="80"/>
      <c r="AG15" s="84"/>
      <c r="AH15" s="72">
        <v>3802</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3218459</v>
      </c>
      <c r="BO15" s="216"/>
      <c r="BP15" s="216"/>
      <c r="BQ15" s="216"/>
      <c r="BR15" s="216"/>
      <c r="BS15" s="216"/>
      <c r="BT15" s="216"/>
      <c r="BU15" s="219"/>
      <c r="BV15" s="213">
        <v>3171033</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230</v>
      </c>
      <c r="S16" s="110"/>
      <c r="T16" s="110"/>
      <c r="U16" s="110"/>
      <c r="V16" s="122"/>
      <c r="W16" s="129"/>
      <c r="X16" s="57"/>
      <c r="Y16" s="57"/>
      <c r="Z16" s="57"/>
      <c r="AA16" s="57"/>
      <c r="AB16" s="24"/>
      <c r="AC16" s="149">
        <v>33.1</v>
      </c>
      <c r="AD16" s="156"/>
      <c r="AE16" s="156"/>
      <c r="AF16" s="156"/>
      <c r="AG16" s="159"/>
      <c r="AH16" s="149">
        <v>33</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6727307</v>
      </c>
      <c r="BO16" s="217"/>
      <c r="BP16" s="217"/>
      <c r="BQ16" s="217"/>
      <c r="BR16" s="217"/>
      <c r="BS16" s="217"/>
      <c r="BT16" s="217"/>
      <c r="BU16" s="220"/>
      <c r="BV16" s="214">
        <v>6592956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232</v>
      </c>
      <c r="S17" s="110"/>
      <c r="T17" s="110"/>
      <c r="U17" s="110"/>
      <c r="V17" s="122"/>
      <c r="W17" s="130" t="s">
        <v>96</v>
      </c>
      <c r="X17" s="56"/>
      <c r="Y17" s="56"/>
      <c r="Z17" s="56"/>
      <c r="AA17" s="56"/>
      <c r="AB17" s="25"/>
      <c r="AC17" s="72">
        <v>7083</v>
      </c>
      <c r="AD17" s="80"/>
      <c r="AE17" s="80"/>
      <c r="AF17" s="80"/>
      <c r="AG17" s="84"/>
      <c r="AH17" s="72">
        <v>7520</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4066457</v>
      </c>
      <c r="BO17" s="217"/>
      <c r="BP17" s="217"/>
      <c r="BQ17" s="217"/>
      <c r="BR17" s="217"/>
      <c r="BS17" s="217"/>
      <c r="BT17" s="217"/>
      <c r="BU17" s="220"/>
      <c r="BV17" s="214">
        <v>4002844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170.57</v>
      </c>
      <c r="M18" s="70"/>
      <c r="N18" s="70"/>
      <c r="O18" s="70"/>
      <c r="P18" s="70"/>
      <c r="Q18" s="70"/>
      <c r="R18" s="102"/>
      <c r="S18" s="102"/>
      <c r="T18" s="102"/>
      <c r="U18" s="102"/>
      <c r="V18" s="123"/>
      <c r="W18" s="131"/>
      <c r="X18" s="138"/>
      <c r="Y18" s="138"/>
      <c r="Z18" s="138"/>
      <c r="AA18" s="138"/>
      <c r="AB18" s="26"/>
      <c r="AC18" s="150">
        <v>65.2</v>
      </c>
      <c r="AD18" s="157"/>
      <c r="AE18" s="157"/>
      <c r="AF18" s="157"/>
      <c r="AG18" s="160"/>
      <c r="AH18" s="150">
        <v>65.3</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6746004</v>
      </c>
      <c r="BO18" s="217"/>
      <c r="BP18" s="217"/>
      <c r="BQ18" s="217"/>
      <c r="BR18" s="217"/>
      <c r="BS18" s="217"/>
      <c r="BT18" s="217"/>
      <c r="BU18" s="220"/>
      <c r="BV18" s="214">
        <v>6620063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133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9124057</v>
      </c>
      <c r="BO19" s="217"/>
      <c r="BP19" s="217"/>
      <c r="BQ19" s="217"/>
      <c r="BR19" s="217"/>
      <c r="BS19" s="217"/>
      <c r="BT19" s="217"/>
      <c r="BU19" s="220"/>
      <c r="BV19" s="214">
        <v>9679514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9509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7</v>
      </c>
      <c r="F22" s="56"/>
      <c r="G22" s="56"/>
      <c r="H22" s="56"/>
      <c r="I22" s="56"/>
      <c r="J22" s="56"/>
      <c r="K22" s="25"/>
      <c r="L22" s="50" t="s">
        <v>243</v>
      </c>
      <c r="M22" s="56"/>
      <c r="N22" s="56"/>
      <c r="O22" s="56"/>
      <c r="P22" s="25"/>
      <c r="Q22" s="92" t="s">
        <v>245</v>
      </c>
      <c r="R22" s="104"/>
      <c r="S22" s="104"/>
      <c r="T22" s="104"/>
      <c r="U22" s="104"/>
      <c r="V22" s="125"/>
      <c r="W22" s="133" t="s">
        <v>57</v>
      </c>
      <c r="X22" s="33"/>
      <c r="Y22" s="41"/>
      <c r="Z22" s="50" t="s">
        <v>7</v>
      </c>
      <c r="AA22" s="56"/>
      <c r="AB22" s="56"/>
      <c r="AC22" s="56"/>
      <c r="AD22" s="56"/>
      <c r="AE22" s="56"/>
      <c r="AF22" s="56"/>
      <c r="AG22" s="25"/>
      <c r="AH22" s="163" t="s">
        <v>184</v>
      </c>
      <c r="AI22" s="56"/>
      <c r="AJ22" s="56"/>
      <c r="AK22" s="56"/>
      <c r="AL22" s="25"/>
      <c r="AM22" s="163" t="s">
        <v>246</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11430108</v>
      </c>
      <c r="BO22" s="216"/>
      <c r="BP22" s="216"/>
      <c r="BQ22" s="216"/>
      <c r="BR22" s="216"/>
      <c r="BS22" s="216"/>
      <c r="BT22" s="216"/>
      <c r="BU22" s="219"/>
      <c r="BV22" s="213">
        <v>11954515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8490070</v>
      </c>
      <c r="BO23" s="217"/>
      <c r="BP23" s="217"/>
      <c r="BQ23" s="217"/>
      <c r="BR23" s="217"/>
      <c r="BS23" s="217"/>
      <c r="BT23" s="217"/>
      <c r="BU23" s="220"/>
      <c r="BV23" s="214">
        <v>8712242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3825</v>
      </c>
      <c r="R24" s="80"/>
      <c r="S24" s="80"/>
      <c r="T24" s="80"/>
      <c r="U24" s="80"/>
      <c r="V24" s="84"/>
      <c r="W24" s="134"/>
      <c r="X24" s="34"/>
      <c r="Y24" s="42"/>
      <c r="Z24" s="52" t="s">
        <v>253</v>
      </c>
      <c r="AA24" s="58"/>
      <c r="AB24" s="58"/>
      <c r="AC24" s="58"/>
      <c r="AD24" s="58"/>
      <c r="AE24" s="58"/>
      <c r="AF24" s="58"/>
      <c r="AG24" s="63"/>
      <c r="AH24" s="72">
        <v>224</v>
      </c>
      <c r="AI24" s="80"/>
      <c r="AJ24" s="80"/>
      <c r="AK24" s="80"/>
      <c r="AL24" s="84"/>
      <c r="AM24" s="72">
        <v>666848</v>
      </c>
      <c r="AN24" s="80"/>
      <c r="AO24" s="80"/>
      <c r="AP24" s="80"/>
      <c r="AQ24" s="80"/>
      <c r="AR24" s="84"/>
      <c r="AS24" s="72">
        <v>2977</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6627417</v>
      </c>
      <c r="BO24" s="217"/>
      <c r="BP24" s="217"/>
      <c r="BQ24" s="217"/>
      <c r="BR24" s="217"/>
      <c r="BS24" s="217"/>
      <c r="BT24" s="217"/>
      <c r="BU24" s="220"/>
      <c r="BV24" s="214">
        <v>6757166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234</v>
      </c>
      <c r="F25" s="58"/>
      <c r="G25" s="58"/>
      <c r="H25" s="58"/>
      <c r="I25" s="58"/>
      <c r="J25" s="58"/>
      <c r="K25" s="63"/>
      <c r="L25" s="72">
        <v>1</v>
      </c>
      <c r="M25" s="80"/>
      <c r="N25" s="80"/>
      <c r="O25" s="80"/>
      <c r="P25" s="84"/>
      <c r="Q25" s="72">
        <v>6180</v>
      </c>
      <c r="R25" s="80"/>
      <c r="S25" s="80"/>
      <c r="T25" s="80"/>
      <c r="U25" s="80"/>
      <c r="V25" s="84"/>
      <c r="W25" s="134"/>
      <c r="X25" s="34"/>
      <c r="Y25" s="42"/>
      <c r="Z25" s="52" t="s">
        <v>256</v>
      </c>
      <c r="AA25" s="58"/>
      <c r="AB25" s="58"/>
      <c r="AC25" s="58"/>
      <c r="AD25" s="58"/>
      <c r="AE25" s="58"/>
      <c r="AF25" s="58"/>
      <c r="AG25" s="63"/>
      <c r="AH25" s="72">
        <v>57</v>
      </c>
      <c r="AI25" s="80"/>
      <c r="AJ25" s="80"/>
      <c r="AK25" s="80"/>
      <c r="AL25" s="84"/>
      <c r="AM25" s="72">
        <v>164559</v>
      </c>
      <c r="AN25" s="80"/>
      <c r="AO25" s="80"/>
      <c r="AP25" s="80"/>
      <c r="AQ25" s="80"/>
      <c r="AR25" s="84"/>
      <c r="AS25" s="72">
        <v>2887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t="s">
        <v>201</v>
      </c>
      <c r="BO25" s="216"/>
      <c r="BP25" s="216"/>
      <c r="BQ25" s="216"/>
      <c r="BR25" s="216"/>
      <c r="BS25" s="216"/>
      <c r="BT25" s="216"/>
      <c r="BU25" s="219"/>
      <c r="BV25" s="213" t="s">
        <v>201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5600</v>
      </c>
      <c r="R26" s="80"/>
      <c r="S26" s="80"/>
      <c r="T26" s="80"/>
      <c r="U26" s="80"/>
      <c r="V26" s="84"/>
      <c r="W26" s="134"/>
      <c r="X26" s="34"/>
      <c r="Y26" s="42"/>
      <c r="Z26" s="52" t="s">
        <v>258</v>
      </c>
      <c r="AA26" s="143"/>
      <c r="AB26" s="143"/>
      <c r="AC26" s="143"/>
      <c r="AD26" s="143"/>
      <c r="AE26" s="143"/>
      <c r="AF26" s="143"/>
      <c r="AG26" s="161"/>
      <c r="AH26" s="72">
        <v>2</v>
      </c>
      <c r="AI26" s="80"/>
      <c r="AJ26" s="80"/>
      <c r="AK26" s="80"/>
      <c r="AL26" s="84"/>
      <c r="AM26" s="72" t="s">
        <v>261</v>
      </c>
      <c r="AN26" s="80"/>
      <c r="AO26" s="80"/>
      <c r="AP26" s="80"/>
      <c r="AQ26" s="80"/>
      <c r="AR26" s="84"/>
      <c r="AS26" s="72" t="s">
        <v>261</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3400</v>
      </c>
      <c r="R27" s="80"/>
      <c r="S27" s="80"/>
      <c r="T27" s="80"/>
      <c r="U27" s="80"/>
      <c r="V27" s="84"/>
      <c r="W27" s="134"/>
      <c r="X27" s="34"/>
      <c r="Y27" s="42"/>
      <c r="Z27" s="52" t="s">
        <v>265</v>
      </c>
      <c r="AA27" s="58"/>
      <c r="AB27" s="58"/>
      <c r="AC27" s="58"/>
      <c r="AD27" s="58"/>
      <c r="AE27" s="58"/>
      <c r="AF27" s="58"/>
      <c r="AG27" s="63"/>
      <c r="AH27" s="72">
        <v>1</v>
      </c>
      <c r="AI27" s="80"/>
      <c r="AJ27" s="80"/>
      <c r="AK27" s="80"/>
      <c r="AL27" s="84"/>
      <c r="AM27" s="72" t="s">
        <v>261</v>
      </c>
      <c r="AN27" s="80"/>
      <c r="AO27" s="80"/>
      <c r="AP27" s="80"/>
      <c r="AQ27" s="80"/>
      <c r="AR27" s="84"/>
      <c r="AS27" s="72" t="s">
        <v>261</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559474</v>
      </c>
      <c r="BO27" s="218"/>
      <c r="BP27" s="218"/>
      <c r="BQ27" s="218"/>
      <c r="BR27" s="218"/>
      <c r="BS27" s="218"/>
      <c r="BT27" s="218"/>
      <c r="BU27" s="221"/>
      <c r="BV27" s="215">
        <v>559474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3100</v>
      </c>
      <c r="R28" s="80"/>
      <c r="S28" s="80"/>
      <c r="T28" s="80"/>
      <c r="U28" s="80"/>
      <c r="V28" s="84"/>
      <c r="W28" s="134"/>
      <c r="X28" s="34"/>
      <c r="Y28" s="42"/>
      <c r="Z28" s="52" t="s">
        <v>37</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271</v>
      </c>
      <c r="AZ28" s="201"/>
      <c r="BA28" s="201"/>
      <c r="BB28" s="204"/>
      <c r="BC28" s="189" t="s">
        <v>102</v>
      </c>
      <c r="BD28" s="197"/>
      <c r="BE28" s="197"/>
      <c r="BF28" s="197"/>
      <c r="BG28" s="197"/>
      <c r="BH28" s="197"/>
      <c r="BI28" s="197"/>
      <c r="BJ28" s="197"/>
      <c r="BK28" s="197"/>
      <c r="BL28" s="197"/>
      <c r="BM28" s="208"/>
      <c r="BN28" s="213">
        <v>2837812</v>
      </c>
      <c r="BO28" s="216"/>
      <c r="BP28" s="216"/>
      <c r="BQ28" s="216"/>
      <c r="BR28" s="216"/>
      <c r="BS28" s="216"/>
      <c r="BT28" s="216"/>
      <c r="BU28" s="219"/>
      <c r="BV28" s="213">
        <v>2625925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12</v>
      </c>
      <c r="M29" s="80"/>
      <c r="N29" s="80"/>
      <c r="O29" s="80"/>
      <c r="P29" s="84"/>
      <c r="Q29" s="72">
        <v>3000</v>
      </c>
      <c r="R29" s="80"/>
      <c r="S29" s="80"/>
      <c r="T29" s="80"/>
      <c r="U29" s="80"/>
      <c r="V29" s="84"/>
      <c r="W29" s="135"/>
      <c r="X29" s="140"/>
      <c r="Y29" s="142"/>
      <c r="Z29" s="52" t="s">
        <v>274</v>
      </c>
      <c r="AA29" s="58"/>
      <c r="AB29" s="58"/>
      <c r="AC29" s="58"/>
      <c r="AD29" s="58"/>
      <c r="AE29" s="58"/>
      <c r="AF29" s="58"/>
      <c r="AG29" s="63"/>
      <c r="AH29" s="72">
        <v>225</v>
      </c>
      <c r="AI29" s="80"/>
      <c r="AJ29" s="80"/>
      <c r="AK29" s="80"/>
      <c r="AL29" s="84"/>
      <c r="AM29" s="72">
        <v>670658</v>
      </c>
      <c r="AN29" s="80"/>
      <c r="AO29" s="80"/>
      <c r="AP29" s="80"/>
      <c r="AQ29" s="80"/>
      <c r="AR29" s="84"/>
      <c r="AS29" s="72">
        <v>2981</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781141</v>
      </c>
      <c r="BO29" s="217"/>
      <c r="BP29" s="217"/>
      <c r="BQ29" s="217"/>
      <c r="BR29" s="217"/>
      <c r="BS29" s="217"/>
      <c r="BT29" s="217"/>
      <c r="BU29" s="220"/>
      <c r="BV29" s="214">
        <v>754503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2667577</v>
      </c>
      <c r="BO30" s="218"/>
      <c r="BP30" s="218"/>
      <c r="BQ30" s="218"/>
      <c r="BR30" s="218"/>
      <c r="BS30" s="218"/>
      <c r="BT30" s="218"/>
      <c r="BU30" s="221"/>
      <c r="BV30" s="215">
        <v>2530197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284</v>
      </c>
      <c r="F33" s="54"/>
      <c r="G33" s="54"/>
      <c r="H33" s="54"/>
      <c r="I33" s="54"/>
      <c r="J33" s="54"/>
      <c r="K33" s="54"/>
      <c r="L33" s="54"/>
      <c r="M33" s="54"/>
      <c r="N33" s="54"/>
      <c r="O33" s="54"/>
      <c r="P33" s="54"/>
      <c r="Q33" s="54"/>
      <c r="R33" s="54"/>
      <c r="S33" s="54"/>
      <c r="T33" s="54"/>
      <c r="U33" s="37" t="s">
        <v>119</v>
      </c>
      <c r="V33" s="37"/>
      <c r="W33" s="54" t="s">
        <v>284</v>
      </c>
      <c r="X33" s="54"/>
      <c r="Y33" s="54"/>
      <c r="Z33" s="54"/>
      <c r="AA33" s="54"/>
      <c r="AB33" s="54"/>
      <c r="AC33" s="54"/>
      <c r="AD33" s="54"/>
      <c r="AE33" s="54"/>
      <c r="AF33" s="54"/>
      <c r="AG33" s="54"/>
      <c r="AH33" s="54"/>
      <c r="AI33" s="54"/>
      <c r="AJ33" s="54"/>
      <c r="AK33" s="54"/>
      <c r="AL33" s="54"/>
      <c r="AM33" s="37" t="s">
        <v>119</v>
      </c>
      <c r="AN33" s="37"/>
      <c r="AO33" s="54" t="s">
        <v>284</v>
      </c>
      <c r="AP33" s="54"/>
      <c r="AQ33" s="54"/>
      <c r="AR33" s="54"/>
      <c r="AS33" s="54"/>
      <c r="AT33" s="54"/>
      <c r="AU33" s="54"/>
      <c r="AV33" s="54"/>
      <c r="AW33" s="54"/>
      <c r="AX33" s="54"/>
      <c r="AY33" s="54"/>
      <c r="AZ33" s="54"/>
      <c r="BA33" s="54"/>
      <c r="BB33" s="54"/>
      <c r="BC33" s="54"/>
      <c r="BD33" s="37"/>
      <c r="BE33" s="54" t="s">
        <v>286</v>
      </c>
      <c r="BF33" s="54"/>
      <c r="BG33" s="54" t="s">
        <v>168</v>
      </c>
      <c r="BH33" s="54"/>
      <c r="BI33" s="54"/>
      <c r="BJ33" s="54"/>
      <c r="BK33" s="54"/>
      <c r="BL33" s="54"/>
      <c r="BM33" s="54"/>
      <c r="BN33" s="54"/>
      <c r="BO33" s="54"/>
      <c r="BP33" s="54"/>
      <c r="BQ33" s="54"/>
      <c r="BR33" s="54"/>
      <c r="BS33" s="54"/>
      <c r="BT33" s="54"/>
      <c r="BU33" s="54"/>
      <c r="BV33" s="37"/>
      <c r="BW33" s="37" t="s">
        <v>286</v>
      </c>
      <c r="BX33" s="37"/>
      <c r="BY33" s="54" t="s">
        <v>109</v>
      </c>
      <c r="BZ33" s="54"/>
      <c r="CA33" s="54"/>
      <c r="CB33" s="54"/>
      <c r="CC33" s="54"/>
      <c r="CD33" s="54"/>
      <c r="CE33" s="54"/>
      <c r="CF33" s="54"/>
      <c r="CG33" s="54"/>
      <c r="CH33" s="54"/>
      <c r="CI33" s="54"/>
      <c r="CJ33" s="54"/>
      <c r="CK33" s="54"/>
      <c r="CL33" s="54"/>
      <c r="CM33" s="54"/>
      <c r="CN33" s="54"/>
      <c r="CO33" s="37" t="s">
        <v>119</v>
      </c>
      <c r="CP33" s="37"/>
      <c r="CQ33" s="54" t="s">
        <v>287</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病院事業会計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t="str">
        <f>IF(BY34="","",MAX(C34:D43,U34:V43,AM34:AN43,BE34:BF43)+1)</f>
        <v/>
      </c>
      <c r="BX34" s="38"/>
      <c r="BY34" s="55" t="str">
        <f>IF('各会計、関係団体の財政状況及び健全化判断比率'!B68="","",'各会計、関係団体の財政状況及び健全化判断比率'!B68)</f>
        <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教育奨励資金特別会計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IF('各会計、関係団体の財政状況及び健全化判断比率'!B34="","",'各会計、関係団体の財政状況及び健全化判断比率'!B34)</f>
        <v>簡易水道事業特別会計</v>
      </c>
      <c r="BH35" s="55"/>
      <c r="BI35" s="55"/>
      <c r="BJ35" s="55"/>
      <c r="BK35" s="55"/>
      <c r="BL35" s="55"/>
      <c r="BM35" s="55"/>
      <c r="BN35" s="55"/>
      <c r="BO35" s="55"/>
      <c r="BP35" s="55"/>
      <c r="BQ35" s="55"/>
      <c r="BR35" s="55"/>
      <c r="BS35" s="55"/>
      <c r="BT35" s="55"/>
      <c r="BU35" s="55"/>
      <c r="BV35" s="2"/>
      <c r="BW35" s="38" t="str">
        <f t="shared" ref="BW35:BW43" si="4">IF(BY35="","",BW34+1)</f>
        <v/>
      </c>
      <c r="BX35" s="38"/>
      <c r="BY35" s="55" t="str">
        <f>IF('各会計、関係団体の財政状況及び健全化判断比率'!B69="","",'各会計、関係団体の財政状況及び健全化判断比率'!B69)</f>
        <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GdVX6/BeWgn25qFNvUsQWf//yDf9W66bFCFHTUymoys/JoAukGP/77UlyoCyEZROX1DsY0aZfVV3oyzHJ+isw==" saltValue="duPJQaC4BpxywihMJg0Lr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233</v>
      </c>
      <c r="AE4" s="139"/>
      <c r="AF4" s="139"/>
      <c r="AG4" s="139"/>
      <c r="AH4" s="139"/>
      <c r="AI4" s="139"/>
      <c r="AJ4" s="139"/>
      <c r="AK4" s="144"/>
      <c r="AL4" s="182" t="s">
        <v>311</v>
      </c>
      <c r="AM4" s="139"/>
      <c r="AN4" s="139"/>
      <c r="AO4" s="144"/>
      <c r="AP4" s="298" t="s">
        <v>165</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311</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3156474</v>
      </c>
      <c r="S5" s="276"/>
      <c r="T5" s="276"/>
      <c r="U5" s="276"/>
      <c r="V5" s="276"/>
      <c r="W5" s="276"/>
      <c r="X5" s="276"/>
      <c r="Y5" s="278"/>
      <c r="Z5" s="281">
        <v>25</v>
      </c>
      <c r="AA5" s="281"/>
      <c r="AB5" s="281"/>
      <c r="AC5" s="281"/>
      <c r="AD5" s="286">
        <v>3156474</v>
      </c>
      <c r="AE5" s="286"/>
      <c r="AF5" s="286"/>
      <c r="AG5" s="286"/>
      <c r="AH5" s="286"/>
      <c r="AI5" s="286"/>
      <c r="AJ5" s="286"/>
      <c r="AK5" s="286"/>
      <c r="AL5" s="291">
        <v>41.5</v>
      </c>
      <c r="AM5" s="293"/>
      <c r="AN5" s="293"/>
      <c r="AO5" s="295"/>
      <c r="AP5" s="260" t="s">
        <v>315</v>
      </c>
      <c r="AQ5" s="265"/>
      <c r="AR5" s="265"/>
      <c r="AS5" s="265"/>
      <c r="AT5" s="265"/>
      <c r="AU5" s="265"/>
      <c r="AV5" s="265"/>
      <c r="AW5" s="265"/>
      <c r="AX5" s="265"/>
      <c r="AY5" s="265"/>
      <c r="AZ5" s="265"/>
      <c r="BA5" s="265"/>
      <c r="BB5" s="265"/>
      <c r="BC5" s="265"/>
      <c r="BD5" s="265"/>
      <c r="BE5" s="265"/>
      <c r="BF5" s="268"/>
      <c r="BG5" s="274">
        <v>3147787</v>
      </c>
      <c r="BH5" s="217"/>
      <c r="BI5" s="217"/>
      <c r="BJ5" s="217"/>
      <c r="BK5" s="217"/>
      <c r="BL5" s="217"/>
      <c r="BM5" s="217"/>
      <c r="BN5" s="279"/>
      <c r="BO5" s="282">
        <v>99.7</v>
      </c>
      <c r="BP5" s="282"/>
      <c r="BQ5" s="282"/>
      <c r="BR5" s="282"/>
      <c r="BS5" s="287">
        <v>24926</v>
      </c>
      <c r="BT5" s="287"/>
      <c r="BU5" s="287"/>
      <c r="BV5" s="287"/>
      <c r="BW5" s="287"/>
      <c r="BX5" s="287"/>
      <c r="BY5" s="287"/>
      <c r="BZ5" s="287"/>
      <c r="CA5" s="287"/>
      <c r="CB5" s="325"/>
      <c r="CD5" s="182" t="s">
        <v>165</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311</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116623</v>
      </c>
      <c r="S6" s="217"/>
      <c r="T6" s="217"/>
      <c r="U6" s="217"/>
      <c r="V6" s="217"/>
      <c r="W6" s="217"/>
      <c r="X6" s="217"/>
      <c r="Y6" s="279"/>
      <c r="Z6" s="282">
        <v>0.9</v>
      </c>
      <c r="AA6" s="282"/>
      <c r="AB6" s="282"/>
      <c r="AC6" s="282"/>
      <c r="AD6" s="287">
        <v>116623</v>
      </c>
      <c r="AE6" s="287"/>
      <c r="AF6" s="287"/>
      <c r="AG6" s="287"/>
      <c r="AH6" s="287"/>
      <c r="AI6" s="287"/>
      <c r="AJ6" s="287"/>
      <c r="AK6" s="287"/>
      <c r="AL6" s="283">
        <v>1.5</v>
      </c>
      <c r="AM6" s="238"/>
      <c r="AN6" s="238"/>
      <c r="AO6" s="296"/>
      <c r="AP6" s="261" t="s">
        <v>106</v>
      </c>
      <c r="AQ6" s="1"/>
      <c r="AR6" s="1"/>
      <c r="AS6" s="1"/>
      <c r="AT6" s="1"/>
      <c r="AU6" s="1"/>
      <c r="AV6" s="1"/>
      <c r="AW6" s="1"/>
      <c r="AX6" s="1"/>
      <c r="AY6" s="1"/>
      <c r="AZ6" s="1"/>
      <c r="BA6" s="1"/>
      <c r="BB6" s="1"/>
      <c r="BC6" s="1"/>
      <c r="BD6" s="1"/>
      <c r="BE6" s="1"/>
      <c r="BF6" s="269"/>
      <c r="BG6" s="274">
        <v>3147787</v>
      </c>
      <c r="BH6" s="217"/>
      <c r="BI6" s="217"/>
      <c r="BJ6" s="217"/>
      <c r="BK6" s="217"/>
      <c r="BL6" s="217"/>
      <c r="BM6" s="217"/>
      <c r="BN6" s="279"/>
      <c r="BO6" s="282">
        <v>99.7</v>
      </c>
      <c r="BP6" s="282"/>
      <c r="BQ6" s="282"/>
      <c r="BR6" s="282"/>
      <c r="BS6" s="287">
        <v>24926</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116775</v>
      </c>
      <c r="CS6" s="217"/>
      <c r="CT6" s="217"/>
      <c r="CU6" s="217"/>
      <c r="CV6" s="217"/>
      <c r="CW6" s="217"/>
      <c r="CX6" s="217"/>
      <c r="CY6" s="279"/>
      <c r="CZ6" s="291">
        <v>1</v>
      </c>
      <c r="DA6" s="293"/>
      <c r="DB6" s="293"/>
      <c r="DC6" s="337"/>
      <c r="DD6" s="288" t="s">
        <v>201</v>
      </c>
      <c r="DE6" s="217"/>
      <c r="DF6" s="217"/>
      <c r="DG6" s="217"/>
      <c r="DH6" s="217"/>
      <c r="DI6" s="217"/>
      <c r="DJ6" s="217"/>
      <c r="DK6" s="217"/>
      <c r="DL6" s="217"/>
      <c r="DM6" s="217"/>
      <c r="DN6" s="217"/>
      <c r="DO6" s="217"/>
      <c r="DP6" s="279"/>
      <c r="DQ6" s="288">
        <v>116775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969</v>
      </c>
      <c r="S7" s="217"/>
      <c r="T7" s="217"/>
      <c r="U7" s="217"/>
      <c r="V7" s="217"/>
      <c r="W7" s="217"/>
      <c r="X7" s="217"/>
      <c r="Y7" s="279"/>
      <c r="Z7" s="282">
        <v>0</v>
      </c>
      <c r="AA7" s="282"/>
      <c r="AB7" s="282"/>
      <c r="AC7" s="282"/>
      <c r="AD7" s="287">
        <v>969</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1401607</v>
      </c>
      <c r="BH7" s="217"/>
      <c r="BI7" s="217"/>
      <c r="BJ7" s="217"/>
      <c r="BK7" s="217"/>
      <c r="BL7" s="217"/>
      <c r="BM7" s="217"/>
      <c r="BN7" s="279"/>
      <c r="BO7" s="282">
        <v>44.4</v>
      </c>
      <c r="BP7" s="282"/>
      <c r="BQ7" s="282"/>
      <c r="BR7" s="282"/>
      <c r="BS7" s="287">
        <v>24926</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1857013</v>
      </c>
      <c r="CS7" s="217"/>
      <c r="CT7" s="217"/>
      <c r="CU7" s="217"/>
      <c r="CV7" s="217"/>
      <c r="CW7" s="217"/>
      <c r="CX7" s="217"/>
      <c r="CY7" s="279"/>
      <c r="CZ7" s="282">
        <v>15.4</v>
      </c>
      <c r="DA7" s="282"/>
      <c r="DB7" s="282"/>
      <c r="DC7" s="282"/>
      <c r="DD7" s="288">
        <v>64073</v>
      </c>
      <c r="DE7" s="217"/>
      <c r="DF7" s="217"/>
      <c r="DG7" s="217"/>
      <c r="DH7" s="217"/>
      <c r="DI7" s="217"/>
      <c r="DJ7" s="217"/>
      <c r="DK7" s="217"/>
      <c r="DL7" s="217"/>
      <c r="DM7" s="217"/>
      <c r="DN7" s="217"/>
      <c r="DO7" s="217"/>
      <c r="DP7" s="279"/>
      <c r="DQ7" s="288">
        <v>1459455</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16935</v>
      </c>
      <c r="S8" s="217"/>
      <c r="T8" s="217"/>
      <c r="U8" s="217"/>
      <c r="V8" s="217"/>
      <c r="W8" s="217"/>
      <c r="X8" s="217"/>
      <c r="Y8" s="279"/>
      <c r="Z8" s="282">
        <v>0.1</v>
      </c>
      <c r="AA8" s="282"/>
      <c r="AB8" s="282"/>
      <c r="AC8" s="282"/>
      <c r="AD8" s="287">
        <v>16935</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41349</v>
      </c>
      <c r="BH8" s="217"/>
      <c r="BI8" s="217"/>
      <c r="BJ8" s="217"/>
      <c r="BK8" s="217"/>
      <c r="BL8" s="217"/>
      <c r="BM8" s="217"/>
      <c r="BN8" s="279"/>
      <c r="BO8" s="282">
        <v>1.3</v>
      </c>
      <c r="BP8" s="282"/>
      <c r="BQ8" s="282"/>
      <c r="BR8" s="282"/>
      <c r="BS8" s="287" t="s">
        <v>201</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3257483</v>
      </c>
      <c r="CS8" s="217"/>
      <c r="CT8" s="217"/>
      <c r="CU8" s="217"/>
      <c r="CV8" s="217"/>
      <c r="CW8" s="217"/>
      <c r="CX8" s="217"/>
      <c r="CY8" s="279"/>
      <c r="CZ8" s="282">
        <v>27</v>
      </c>
      <c r="DA8" s="282"/>
      <c r="DB8" s="282"/>
      <c r="DC8" s="282"/>
      <c r="DD8" s="288">
        <v>12158</v>
      </c>
      <c r="DE8" s="217"/>
      <c r="DF8" s="217"/>
      <c r="DG8" s="217"/>
      <c r="DH8" s="217"/>
      <c r="DI8" s="217"/>
      <c r="DJ8" s="217"/>
      <c r="DK8" s="217"/>
      <c r="DL8" s="217"/>
      <c r="DM8" s="217"/>
      <c r="DN8" s="217"/>
      <c r="DO8" s="217"/>
      <c r="DP8" s="279"/>
      <c r="DQ8" s="288">
        <v>1941368</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19390</v>
      </c>
      <c r="S9" s="217"/>
      <c r="T9" s="217"/>
      <c r="U9" s="217"/>
      <c r="V9" s="217"/>
      <c r="W9" s="217"/>
      <c r="X9" s="217"/>
      <c r="Y9" s="279"/>
      <c r="Z9" s="282">
        <v>0.2</v>
      </c>
      <c r="AA9" s="282"/>
      <c r="AB9" s="282"/>
      <c r="AC9" s="282"/>
      <c r="AD9" s="287">
        <v>19390</v>
      </c>
      <c r="AE9" s="287"/>
      <c r="AF9" s="287"/>
      <c r="AG9" s="287"/>
      <c r="AH9" s="287"/>
      <c r="AI9" s="287"/>
      <c r="AJ9" s="287"/>
      <c r="AK9" s="287"/>
      <c r="AL9" s="283">
        <v>0.3</v>
      </c>
      <c r="AM9" s="238"/>
      <c r="AN9" s="238"/>
      <c r="AO9" s="296"/>
      <c r="AP9" s="261" t="s">
        <v>331</v>
      </c>
      <c r="AQ9" s="1"/>
      <c r="AR9" s="1"/>
      <c r="AS9" s="1"/>
      <c r="AT9" s="1"/>
      <c r="AU9" s="1"/>
      <c r="AV9" s="1"/>
      <c r="AW9" s="1"/>
      <c r="AX9" s="1"/>
      <c r="AY9" s="1"/>
      <c r="AZ9" s="1"/>
      <c r="BA9" s="1"/>
      <c r="BB9" s="1"/>
      <c r="BC9" s="1"/>
      <c r="BD9" s="1"/>
      <c r="BE9" s="1"/>
      <c r="BF9" s="269"/>
      <c r="BG9" s="274">
        <v>1096477</v>
      </c>
      <c r="BH9" s="217"/>
      <c r="BI9" s="217"/>
      <c r="BJ9" s="217"/>
      <c r="BK9" s="217"/>
      <c r="BL9" s="217"/>
      <c r="BM9" s="217"/>
      <c r="BN9" s="279"/>
      <c r="BO9" s="282">
        <v>34.700000000000003</v>
      </c>
      <c r="BP9" s="282"/>
      <c r="BQ9" s="282"/>
      <c r="BR9" s="282"/>
      <c r="BS9" s="287" t="s">
        <v>201</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1491957</v>
      </c>
      <c r="CS9" s="217"/>
      <c r="CT9" s="217"/>
      <c r="CU9" s="217"/>
      <c r="CV9" s="217"/>
      <c r="CW9" s="217"/>
      <c r="CX9" s="217"/>
      <c r="CY9" s="279"/>
      <c r="CZ9" s="282">
        <v>12.4</v>
      </c>
      <c r="DA9" s="282"/>
      <c r="DB9" s="282"/>
      <c r="DC9" s="282"/>
      <c r="DD9" s="288">
        <v>158307</v>
      </c>
      <c r="DE9" s="217"/>
      <c r="DF9" s="217"/>
      <c r="DG9" s="217"/>
      <c r="DH9" s="217"/>
      <c r="DI9" s="217"/>
      <c r="DJ9" s="217"/>
      <c r="DK9" s="217"/>
      <c r="DL9" s="217"/>
      <c r="DM9" s="217"/>
      <c r="DN9" s="217"/>
      <c r="DO9" s="217"/>
      <c r="DP9" s="279"/>
      <c r="DQ9" s="288">
        <v>1194889</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193</v>
      </c>
      <c r="AQ10" s="1"/>
      <c r="AR10" s="1"/>
      <c r="AS10" s="1"/>
      <c r="AT10" s="1"/>
      <c r="AU10" s="1"/>
      <c r="AV10" s="1"/>
      <c r="AW10" s="1"/>
      <c r="AX10" s="1"/>
      <c r="AY10" s="1"/>
      <c r="AZ10" s="1"/>
      <c r="BA10" s="1"/>
      <c r="BB10" s="1"/>
      <c r="BC10" s="1"/>
      <c r="BD10" s="1"/>
      <c r="BE10" s="1"/>
      <c r="BF10" s="269"/>
      <c r="BG10" s="274">
        <v>72669</v>
      </c>
      <c r="BH10" s="217"/>
      <c r="BI10" s="217"/>
      <c r="BJ10" s="217"/>
      <c r="BK10" s="217"/>
      <c r="BL10" s="217"/>
      <c r="BM10" s="217"/>
      <c r="BN10" s="279"/>
      <c r="BO10" s="282">
        <v>2.2999999999999998</v>
      </c>
      <c r="BP10" s="282"/>
      <c r="BQ10" s="282"/>
      <c r="BR10" s="282"/>
      <c r="BS10" s="287" t="s">
        <v>201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5023</v>
      </c>
      <c r="CS10" s="217"/>
      <c r="CT10" s="217"/>
      <c r="CU10" s="217"/>
      <c r="CV10" s="217"/>
      <c r="CW10" s="217"/>
      <c r="CX10" s="217"/>
      <c r="CY10" s="279"/>
      <c r="CZ10" s="282">
        <v>0</v>
      </c>
      <c r="DA10" s="282"/>
      <c r="DB10" s="282"/>
      <c r="DC10" s="282"/>
      <c r="DD10" s="288" t="s">
        <v>201</v>
      </c>
      <c r="DE10" s="217"/>
      <c r="DF10" s="217"/>
      <c r="DG10" s="217"/>
      <c r="DH10" s="217"/>
      <c r="DI10" s="217"/>
      <c r="DJ10" s="217"/>
      <c r="DK10" s="217"/>
      <c r="DL10" s="217"/>
      <c r="DM10" s="217"/>
      <c r="DN10" s="217"/>
      <c r="DO10" s="217"/>
      <c r="DP10" s="279"/>
      <c r="DQ10" s="288">
        <v>5023</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582501</v>
      </c>
      <c r="S11" s="217"/>
      <c r="T11" s="217"/>
      <c r="U11" s="217"/>
      <c r="V11" s="217"/>
      <c r="W11" s="217"/>
      <c r="X11" s="217"/>
      <c r="Y11" s="279"/>
      <c r="Z11" s="283">
        <v>4.5999999999999996</v>
      </c>
      <c r="AA11" s="238"/>
      <c r="AB11" s="238"/>
      <c r="AC11" s="285"/>
      <c r="AD11" s="288">
        <v>582501</v>
      </c>
      <c r="AE11" s="217"/>
      <c r="AF11" s="217"/>
      <c r="AG11" s="217"/>
      <c r="AH11" s="217"/>
      <c r="AI11" s="217"/>
      <c r="AJ11" s="217"/>
      <c r="AK11" s="279"/>
      <c r="AL11" s="283">
        <v>7.7</v>
      </c>
      <c r="AM11" s="238"/>
      <c r="AN11" s="238"/>
      <c r="AO11" s="296"/>
      <c r="AP11" s="261" t="s">
        <v>336</v>
      </c>
      <c r="AQ11" s="1"/>
      <c r="AR11" s="1"/>
      <c r="AS11" s="1"/>
      <c r="AT11" s="1"/>
      <c r="AU11" s="1"/>
      <c r="AV11" s="1"/>
      <c r="AW11" s="1"/>
      <c r="AX11" s="1"/>
      <c r="AY11" s="1"/>
      <c r="AZ11" s="1"/>
      <c r="BA11" s="1"/>
      <c r="BB11" s="1"/>
      <c r="BC11" s="1"/>
      <c r="BD11" s="1"/>
      <c r="BE11" s="1"/>
      <c r="BF11" s="269"/>
      <c r="BG11" s="274">
        <v>191112</v>
      </c>
      <c r="BH11" s="217"/>
      <c r="BI11" s="217"/>
      <c r="BJ11" s="217"/>
      <c r="BK11" s="217"/>
      <c r="BL11" s="217"/>
      <c r="BM11" s="217"/>
      <c r="BN11" s="279"/>
      <c r="BO11" s="282">
        <v>6.1</v>
      </c>
      <c r="BP11" s="282"/>
      <c r="BQ11" s="282"/>
      <c r="BR11" s="282"/>
      <c r="BS11" s="287">
        <v>24926</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301560</v>
      </c>
      <c r="CS11" s="217"/>
      <c r="CT11" s="217"/>
      <c r="CU11" s="217"/>
      <c r="CV11" s="217"/>
      <c r="CW11" s="217"/>
      <c r="CX11" s="217"/>
      <c r="CY11" s="279"/>
      <c r="CZ11" s="282">
        <v>2.5</v>
      </c>
      <c r="DA11" s="282"/>
      <c r="DB11" s="282"/>
      <c r="DC11" s="282"/>
      <c r="DD11" s="288">
        <v>150164</v>
      </c>
      <c r="DE11" s="217"/>
      <c r="DF11" s="217"/>
      <c r="DG11" s="217"/>
      <c r="DH11" s="217"/>
      <c r="DI11" s="217"/>
      <c r="DJ11" s="217"/>
      <c r="DK11" s="217"/>
      <c r="DL11" s="217"/>
      <c r="DM11" s="217"/>
      <c r="DN11" s="217"/>
      <c r="DO11" s="217"/>
      <c r="DP11" s="279"/>
      <c r="DQ11" s="288">
        <v>134388</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120064</v>
      </c>
      <c r="S12" s="217"/>
      <c r="T12" s="217"/>
      <c r="U12" s="217"/>
      <c r="V12" s="217"/>
      <c r="W12" s="217"/>
      <c r="X12" s="217"/>
      <c r="Y12" s="279"/>
      <c r="Z12" s="282">
        <v>0.9</v>
      </c>
      <c r="AA12" s="282"/>
      <c r="AB12" s="282"/>
      <c r="AC12" s="282"/>
      <c r="AD12" s="287">
        <v>120064</v>
      </c>
      <c r="AE12" s="287"/>
      <c r="AF12" s="287"/>
      <c r="AG12" s="287"/>
      <c r="AH12" s="287"/>
      <c r="AI12" s="287"/>
      <c r="AJ12" s="287"/>
      <c r="AK12" s="287"/>
      <c r="AL12" s="283">
        <v>1.6</v>
      </c>
      <c r="AM12" s="238"/>
      <c r="AN12" s="238"/>
      <c r="AO12" s="296"/>
      <c r="AP12" s="261" t="s">
        <v>340</v>
      </c>
      <c r="AQ12" s="1"/>
      <c r="AR12" s="1"/>
      <c r="AS12" s="1"/>
      <c r="AT12" s="1"/>
      <c r="AU12" s="1"/>
      <c r="AV12" s="1"/>
      <c r="AW12" s="1"/>
      <c r="AX12" s="1"/>
      <c r="AY12" s="1"/>
      <c r="AZ12" s="1"/>
      <c r="BA12" s="1"/>
      <c r="BB12" s="1"/>
      <c r="BC12" s="1"/>
      <c r="BD12" s="1"/>
      <c r="BE12" s="1"/>
      <c r="BF12" s="269"/>
      <c r="BG12" s="274">
        <v>1502190</v>
      </c>
      <c r="BH12" s="217"/>
      <c r="BI12" s="217"/>
      <c r="BJ12" s="217"/>
      <c r="BK12" s="217"/>
      <c r="BL12" s="217"/>
      <c r="BM12" s="217"/>
      <c r="BN12" s="279"/>
      <c r="BO12" s="282">
        <v>47.6</v>
      </c>
      <c r="BP12" s="282"/>
      <c r="BQ12" s="282"/>
      <c r="BR12" s="282"/>
      <c r="BS12" s="287" t="s">
        <v>201</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221019</v>
      </c>
      <c r="CS12" s="217"/>
      <c r="CT12" s="217"/>
      <c r="CU12" s="217"/>
      <c r="CV12" s="217"/>
      <c r="CW12" s="217"/>
      <c r="CX12" s="217"/>
      <c r="CY12" s="279"/>
      <c r="CZ12" s="282">
        <v>1.8</v>
      </c>
      <c r="DA12" s="282"/>
      <c r="DB12" s="282"/>
      <c r="DC12" s="282"/>
      <c r="DD12" s="288">
        <v>6919</v>
      </c>
      <c r="DE12" s="217"/>
      <c r="DF12" s="217"/>
      <c r="DG12" s="217"/>
      <c r="DH12" s="217"/>
      <c r="DI12" s="217"/>
      <c r="DJ12" s="217"/>
      <c r="DK12" s="217"/>
      <c r="DL12" s="217"/>
      <c r="DM12" s="217"/>
      <c r="DN12" s="217"/>
      <c r="DO12" s="217"/>
      <c r="DP12" s="279"/>
      <c r="DQ12" s="288">
        <v>158694</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343</v>
      </c>
      <c r="AQ13" s="1"/>
      <c r="AR13" s="1"/>
      <c r="AS13" s="1"/>
      <c r="AT13" s="1"/>
      <c r="AU13" s="1"/>
      <c r="AV13" s="1"/>
      <c r="AW13" s="1"/>
      <c r="AX13" s="1"/>
      <c r="AY13" s="1"/>
      <c r="AZ13" s="1"/>
      <c r="BA13" s="1"/>
      <c r="BB13" s="1"/>
      <c r="BC13" s="1"/>
      <c r="BD13" s="1"/>
      <c r="BE13" s="1"/>
      <c r="BF13" s="269"/>
      <c r="BG13" s="274">
        <v>1499377</v>
      </c>
      <c r="BH13" s="217"/>
      <c r="BI13" s="217"/>
      <c r="BJ13" s="217"/>
      <c r="BK13" s="217"/>
      <c r="BL13" s="217"/>
      <c r="BM13" s="217"/>
      <c r="BN13" s="279"/>
      <c r="BO13" s="282">
        <v>47.5</v>
      </c>
      <c r="BP13" s="282"/>
      <c r="BQ13" s="282"/>
      <c r="BR13" s="282"/>
      <c r="BS13" s="287" t="s">
        <v>201</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1560258</v>
      </c>
      <c r="CS13" s="217"/>
      <c r="CT13" s="217"/>
      <c r="CU13" s="217"/>
      <c r="CV13" s="217"/>
      <c r="CW13" s="217"/>
      <c r="CX13" s="217"/>
      <c r="CY13" s="279"/>
      <c r="CZ13" s="282">
        <v>12.9</v>
      </c>
      <c r="DA13" s="282"/>
      <c r="DB13" s="282"/>
      <c r="DC13" s="282"/>
      <c r="DD13" s="288">
        <v>934919</v>
      </c>
      <c r="DE13" s="217"/>
      <c r="DF13" s="217"/>
      <c r="DG13" s="217"/>
      <c r="DH13" s="217"/>
      <c r="DI13" s="217"/>
      <c r="DJ13" s="217"/>
      <c r="DK13" s="217"/>
      <c r="DL13" s="217"/>
      <c r="DM13" s="217"/>
      <c r="DN13" s="217"/>
      <c r="DO13" s="217"/>
      <c r="DP13" s="279"/>
      <c r="DQ13" s="288">
        <v>703046</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698</v>
      </c>
      <c r="S14" s="217"/>
      <c r="T14" s="217"/>
      <c r="U14" s="217"/>
      <c r="V14" s="217"/>
      <c r="W14" s="217"/>
      <c r="X14" s="217"/>
      <c r="Y14" s="279"/>
      <c r="Z14" s="282">
        <v>0</v>
      </c>
      <c r="AA14" s="282"/>
      <c r="AB14" s="282"/>
      <c r="AC14" s="282"/>
      <c r="AD14" s="287">
        <v>698</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83224</v>
      </c>
      <c r="BH14" s="217"/>
      <c r="BI14" s="217"/>
      <c r="BJ14" s="217"/>
      <c r="BK14" s="217"/>
      <c r="BL14" s="217"/>
      <c r="BM14" s="217"/>
      <c r="BN14" s="279"/>
      <c r="BO14" s="282">
        <v>2.6</v>
      </c>
      <c r="BP14" s="282"/>
      <c r="BQ14" s="282"/>
      <c r="BR14" s="282"/>
      <c r="BS14" s="287" t="s">
        <v>201</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733408</v>
      </c>
      <c r="CS14" s="217"/>
      <c r="CT14" s="217"/>
      <c r="CU14" s="217"/>
      <c r="CV14" s="217"/>
      <c r="CW14" s="217"/>
      <c r="CX14" s="217"/>
      <c r="CY14" s="279"/>
      <c r="CZ14" s="282">
        <v>6.1</v>
      </c>
      <c r="DA14" s="282"/>
      <c r="DB14" s="282"/>
      <c r="DC14" s="282"/>
      <c r="DD14" s="288">
        <v>175136</v>
      </c>
      <c r="DE14" s="217"/>
      <c r="DF14" s="217"/>
      <c r="DG14" s="217"/>
      <c r="DH14" s="217"/>
      <c r="DI14" s="217"/>
      <c r="DJ14" s="217"/>
      <c r="DK14" s="217"/>
      <c r="DL14" s="217"/>
      <c r="DM14" s="217"/>
      <c r="DN14" s="217"/>
      <c r="DO14" s="217"/>
      <c r="DP14" s="279"/>
      <c r="DQ14" s="288">
        <v>556721</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347</v>
      </c>
      <c r="AQ15" s="1"/>
      <c r="AR15" s="1"/>
      <c r="AS15" s="1"/>
      <c r="AT15" s="1"/>
      <c r="AU15" s="1"/>
      <c r="AV15" s="1"/>
      <c r="AW15" s="1"/>
      <c r="AX15" s="1"/>
      <c r="AY15" s="1"/>
      <c r="AZ15" s="1"/>
      <c r="BA15" s="1"/>
      <c r="BB15" s="1"/>
      <c r="BC15" s="1"/>
      <c r="BD15" s="1"/>
      <c r="BE15" s="1"/>
      <c r="BF15" s="269"/>
      <c r="BG15" s="274">
        <v>160766</v>
      </c>
      <c r="BH15" s="217"/>
      <c r="BI15" s="217"/>
      <c r="BJ15" s="217"/>
      <c r="BK15" s="217"/>
      <c r="BL15" s="217"/>
      <c r="BM15" s="217"/>
      <c r="BN15" s="279"/>
      <c r="BO15" s="282">
        <v>5.0999999999999996</v>
      </c>
      <c r="BP15" s="282"/>
      <c r="BQ15" s="282"/>
      <c r="BR15" s="282"/>
      <c r="BS15" s="287" t="s">
        <v>201</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1012386</v>
      </c>
      <c r="CS15" s="217"/>
      <c r="CT15" s="217"/>
      <c r="CU15" s="217"/>
      <c r="CV15" s="217"/>
      <c r="CW15" s="217"/>
      <c r="CX15" s="217"/>
      <c r="CY15" s="279"/>
      <c r="CZ15" s="282">
        <v>8.4</v>
      </c>
      <c r="DA15" s="282"/>
      <c r="DB15" s="282"/>
      <c r="DC15" s="282"/>
      <c r="DD15" s="288">
        <v>148798</v>
      </c>
      <c r="DE15" s="217"/>
      <c r="DF15" s="217"/>
      <c r="DG15" s="217"/>
      <c r="DH15" s="217"/>
      <c r="DI15" s="217"/>
      <c r="DJ15" s="217"/>
      <c r="DK15" s="217"/>
      <c r="DL15" s="217"/>
      <c r="DM15" s="217"/>
      <c r="DN15" s="217"/>
      <c r="DO15" s="217"/>
      <c r="DP15" s="279"/>
      <c r="DQ15" s="288">
        <v>783290</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11513</v>
      </c>
      <c r="S16" s="217"/>
      <c r="T16" s="217"/>
      <c r="U16" s="217"/>
      <c r="V16" s="217"/>
      <c r="W16" s="217"/>
      <c r="X16" s="217"/>
      <c r="Y16" s="279"/>
      <c r="Z16" s="282">
        <v>0.1</v>
      </c>
      <c r="AA16" s="282"/>
      <c r="AB16" s="282"/>
      <c r="AC16" s="282"/>
      <c r="AD16" s="287">
        <v>11513</v>
      </c>
      <c r="AE16" s="287"/>
      <c r="AF16" s="287"/>
      <c r="AG16" s="287"/>
      <c r="AH16" s="287"/>
      <c r="AI16" s="287"/>
      <c r="AJ16" s="287"/>
      <c r="AK16" s="287"/>
      <c r="AL16" s="283">
        <v>0.2</v>
      </c>
      <c r="AM16" s="238"/>
      <c r="AN16" s="238"/>
      <c r="AO16" s="296"/>
      <c r="AP16" s="261" t="s">
        <v>350</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t="s">
        <v>201</v>
      </c>
      <c r="CS16" s="217"/>
      <c r="CT16" s="217"/>
      <c r="CU16" s="217"/>
      <c r="CV16" s="217"/>
      <c r="CW16" s="217"/>
      <c r="CX16" s="217"/>
      <c r="CY16" s="279"/>
      <c r="CZ16" s="282" t="s">
        <v>201</v>
      </c>
      <c r="DA16" s="282"/>
      <c r="DB16" s="282"/>
      <c r="DC16" s="282"/>
      <c r="DD16" s="288" t="s">
        <v>201</v>
      </c>
      <c r="DE16" s="217"/>
      <c r="DF16" s="217"/>
      <c r="DG16" s="217"/>
      <c r="DH16" s="217"/>
      <c r="DI16" s="217"/>
      <c r="DJ16" s="217"/>
      <c r="DK16" s="217"/>
      <c r="DL16" s="217"/>
      <c r="DM16" s="217"/>
      <c r="DN16" s="217"/>
      <c r="DO16" s="217"/>
      <c r="DP16" s="279"/>
      <c r="DQ16" s="288" t="s">
        <v>201</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57520</v>
      </c>
      <c r="S17" s="217"/>
      <c r="T17" s="217"/>
      <c r="U17" s="217"/>
      <c r="V17" s="217"/>
      <c r="W17" s="217"/>
      <c r="X17" s="217"/>
      <c r="Y17" s="279"/>
      <c r="Z17" s="282">
        <v>0.5</v>
      </c>
      <c r="AA17" s="282"/>
      <c r="AB17" s="282"/>
      <c r="AC17" s="282"/>
      <c r="AD17" s="287">
        <v>57520</v>
      </c>
      <c r="AE17" s="287"/>
      <c r="AF17" s="287"/>
      <c r="AG17" s="287"/>
      <c r="AH17" s="287"/>
      <c r="AI17" s="287"/>
      <c r="AJ17" s="287"/>
      <c r="AK17" s="287"/>
      <c r="AL17" s="283">
        <v>0.8</v>
      </c>
      <c r="AM17" s="238"/>
      <c r="AN17" s="238"/>
      <c r="AO17" s="296"/>
      <c r="AP17" s="261" t="s">
        <v>353</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1509808</v>
      </c>
      <c r="CS17" s="217"/>
      <c r="CT17" s="217"/>
      <c r="CU17" s="217"/>
      <c r="CV17" s="217"/>
      <c r="CW17" s="217"/>
      <c r="CX17" s="217"/>
      <c r="CY17" s="279"/>
      <c r="CZ17" s="282">
        <v>12.5</v>
      </c>
      <c r="DA17" s="282"/>
      <c r="DB17" s="282"/>
      <c r="DC17" s="282"/>
      <c r="DD17" s="288" t="s">
        <v>201</v>
      </c>
      <c r="DE17" s="217"/>
      <c r="DF17" s="217"/>
      <c r="DG17" s="217"/>
      <c r="DH17" s="217"/>
      <c r="DI17" s="217"/>
      <c r="DJ17" s="217"/>
      <c r="DK17" s="217"/>
      <c r="DL17" s="217"/>
      <c r="DM17" s="217"/>
      <c r="DN17" s="217"/>
      <c r="DO17" s="217"/>
      <c r="DP17" s="279"/>
      <c r="DQ17" s="288">
        <v>1495342</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13359</v>
      </c>
      <c r="S18" s="217"/>
      <c r="T18" s="217"/>
      <c r="U18" s="217"/>
      <c r="V18" s="217"/>
      <c r="W18" s="217"/>
      <c r="X18" s="217"/>
      <c r="Y18" s="279"/>
      <c r="Z18" s="282">
        <v>0.1</v>
      </c>
      <c r="AA18" s="282"/>
      <c r="AB18" s="282"/>
      <c r="AC18" s="282"/>
      <c r="AD18" s="287">
        <v>13359</v>
      </c>
      <c r="AE18" s="287"/>
      <c r="AF18" s="287"/>
      <c r="AG18" s="287"/>
      <c r="AH18" s="287"/>
      <c r="AI18" s="287"/>
      <c r="AJ18" s="287"/>
      <c r="AK18" s="287"/>
      <c r="AL18" s="283">
        <v>0.2</v>
      </c>
      <c r="AM18" s="238"/>
      <c r="AN18" s="238"/>
      <c r="AO18" s="296"/>
      <c r="AP18" s="261" t="s">
        <v>101</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8596</v>
      </c>
      <c r="S19" s="217"/>
      <c r="T19" s="217"/>
      <c r="U19" s="217"/>
      <c r="V19" s="217"/>
      <c r="W19" s="217"/>
      <c r="X19" s="217"/>
      <c r="Y19" s="279"/>
      <c r="Z19" s="282">
        <v>0.1</v>
      </c>
      <c r="AA19" s="282"/>
      <c r="AB19" s="282"/>
      <c r="AC19" s="282"/>
      <c r="AD19" s="287">
        <v>8596</v>
      </c>
      <c r="AE19" s="287"/>
      <c r="AF19" s="287"/>
      <c r="AG19" s="287"/>
      <c r="AH19" s="287"/>
      <c r="AI19" s="287"/>
      <c r="AJ19" s="287"/>
      <c r="AK19" s="287"/>
      <c r="AL19" s="283">
        <v>0.1</v>
      </c>
      <c r="AM19" s="238"/>
      <c r="AN19" s="238"/>
      <c r="AO19" s="296"/>
      <c r="AP19" s="261" t="s">
        <v>254</v>
      </c>
      <c r="AQ19" s="1"/>
      <c r="AR19" s="1"/>
      <c r="AS19" s="1"/>
      <c r="AT19" s="1"/>
      <c r="AU19" s="1"/>
      <c r="AV19" s="1"/>
      <c r="AW19" s="1"/>
      <c r="AX19" s="1"/>
      <c r="AY19" s="1"/>
      <c r="AZ19" s="1"/>
      <c r="BA19" s="1"/>
      <c r="BB19" s="1"/>
      <c r="BC19" s="1"/>
      <c r="BD19" s="1"/>
      <c r="BE19" s="1"/>
      <c r="BF19" s="269"/>
      <c r="BG19" s="274">
        <v>8687</v>
      </c>
      <c r="BH19" s="217"/>
      <c r="BI19" s="217"/>
      <c r="BJ19" s="217"/>
      <c r="BK19" s="217"/>
      <c r="BL19" s="217"/>
      <c r="BM19" s="217"/>
      <c r="BN19" s="279"/>
      <c r="BO19" s="282">
        <v>0.3</v>
      </c>
      <c r="BP19" s="282"/>
      <c r="BQ19" s="282"/>
      <c r="BR19" s="282"/>
      <c r="BS19" s="287" t="s">
        <v>201</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4763</v>
      </c>
      <c r="S20" s="217"/>
      <c r="T20" s="217"/>
      <c r="U20" s="217"/>
      <c r="V20" s="217"/>
      <c r="W20" s="217"/>
      <c r="X20" s="217"/>
      <c r="Y20" s="279"/>
      <c r="Z20" s="282">
        <v>0</v>
      </c>
      <c r="AA20" s="282"/>
      <c r="AB20" s="282"/>
      <c r="AC20" s="282"/>
      <c r="AD20" s="287">
        <v>4763</v>
      </c>
      <c r="AE20" s="287"/>
      <c r="AF20" s="287"/>
      <c r="AG20" s="287"/>
      <c r="AH20" s="287"/>
      <c r="AI20" s="287"/>
      <c r="AJ20" s="287"/>
      <c r="AK20" s="287"/>
      <c r="AL20" s="283">
        <v>0.1</v>
      </c>
      <c r="AM20" s="238"/>
      <c r="AN20" s="238"/>
      <c r="AO20" s="296"/>
      <c r="AP20" s="261" t="s">
        <v>362</v>
      </c>
      <c r="AQ20" s="1"/>
      <c r="AR20" s="1"/>
      <c r="AS20" s="1"/>
      <c r="AT20" s="1"/>
      <c r="AU20" s="1"/>
      <c r="AV20" s="1"/>
      <c r="AW20" s="1"/>
      <c r="AX20" s="1"/>
      <c r="AY20" s="1"/>
      <c r="AZ20" s="1"/>
      <c r="BA20" s="1"/>
      <c r="BB20" s="1"/>
      <c r="BC20" s="1"/>
      <c r="BD20" s="1"/>
      <c r="BE20" s="1"/>
      <c r="BF20" s="269"/>
      <c r="BG20" s="274">
        <v>8687</v>
      </c>
      <c r="BH20" s="217"/>
      <c r="BI20" s="217"/>
      <c r="BJ20" s="217"/>
      <c r="BK20" s="217"/>
      <c r="BL20" s="217"/>
      <c r="BM20" s="217"/>
      <c r="BN20" s="279"/>
      <c r="BO20" s="282">
        <v>0.3</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12066690</v>
      </c>
      <c r="CS20" s="217"/>
      <c r="CT20" s="217"/>
      <c r="CU20" s="217"/>
      <c r="CV20" s="217"/>
      <c r="CW20" s="217"/>
      <c r="CX20" s="217"/>
      <c r="CY20" s="279"/>
      <c r="CZ20" s="282">
        <v>100</v>
      </c>
      <c r="DA20" s="282"/>
      <c r="DB20" s="282"/>
      <c r="DC20" s="282"/>
      <c r="DD20" s="288">
        <v>1650474</v>
      </c>
      <c r="DE20" s="217"/>
      <c r="DF20" s="217"/>
      <c r="DG20" s="217"/>
      <c r="DH20" s="217"/>
      <c r="DI20" s="217"/>
      <c r="DJ20" s="217"/>
      <c r="DK20" s="217"/>
      <c r="DL20" s="217"/>
      <c r="DM20" s="217"/>
      <c r="DN20" s="217"/>
      <c r="DO20" s="217"/>
      <c r="DP20" s="279"/>
      <c r="DQ20" s="288">
        <v>8548991</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3926106</v>
      </c>
      <c r="S21" s="217"/>
      <c r="T21" s="217"/>
      <c r="U21" s="217"/>
      <c r="V21" s="217"/>
      <c r="W21" s="217"/>
      <c r="X21" s="217"/>
      <c r="Y21" s="279"/>
      <c r="Z21" s="282">
        <v>31.1</v>
      </c>
      <c r="AA21" s="282"/>
      <c r="AB21" s="282"/>
      <c r="AC21" s="282"/>
      <c r="AD21" s="287">
        <v>3508848</v>
      </c>
      <c r="AE21" s="287"/>
      <c r="AF21" s="287"/>
      <c r="AG21" s="287"/>
      <c r="AH21" s="287"/>
      <c r="AI21" s="287"/>
      <c r="AJ21" s="287"/>
      <c r="AK21" s="287"/>
      <c r="AL21" s="283">
        <v>46.1</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8687</v>
      </c>
      <c r="BH21" s="217"/>
      <c r="BI21" s="217"/>
      <c r="BJ21" s="217"/>
      <c r="BK21" s="217"/>
      <c r="BL21" s="217"/>
      <c r="BM21" s="217"/>
      <c r="BN21" s="279"/>
      <c r="BO21" s="282">
        <v>0.3</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3508848</v>
      </c>
      <c r="S22" s="217"/>
      <c r="T22" s="217"/>
      <c r="U22" s="217"/>
      <c r="V22" s="217"/>
      <c r="W22" s="217"/>
      <c r="X22" s="217"/>
      <c r="Y22" s="279"/>
      <c r="Z22" s="282">
        <v>27.8</v>
      </c>
      <c r="AA22" s="282"/>
      <c r="AB22" s="282"/>
      <c r="AC22" s="282"/>
      <c r="AD22" s="287">
        <v>3508848</v>
      </c>
      <c r="AE22" s="287"/>
      <c r="AF22" s="287"/>
      <c r="AG22" s="287"/>
      <c r="AH22" s="287"/>
      <c r="AI22" s="287"/>
      <c r="AJ22" s="287"/>
      <c r="AK22" s="287"/>
      <c r="AL22" s="283">
        <v>46.1</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417258</v>
      </c>
      <c r="S23" s="217"/>
      <c r="T23" s="217"/>
      <c r="U23" s="217"/>
      <c r="V23" s="217"/>
      <c r="W23" s="217"/>
      <c r="X23" s="217"/>
      <c r="Y23" s="279"/>
      <c r="Z23" s="282">
        <v>3.3</v>
      </c>
      <c r="AA23" s="282"/>
      <c r="AB23" s="282"/>
      <c r="AC23" s="282"/>
      <c r="AD23" s="287" t="s">
        <v>201</v>
      </c>
      <c r="AE23" s="287"/>
      <c r="AF23" s="287"/>
      <c r="AG23" s="287"/>
      <c r="AH23" s="287"/>
      <c r="AI23" s="287"/>
      <c r="AJ23" s="287"/>
      <c r="AK23" s="287"/>
      <c r="AL23" s="283" t="s">
        <v>201</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165</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298</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5129423</v>
      </c>
      <c r="CS24" s="276"/>
      <c r="CT24" s="276"/>
      <c r="CU24" s="276"/>
      <c r="CV24" s="276"/>
      <c r="CW24" s="276"/>
      <c r="CX24" s="276"/>
      <c r="CY24" s="278"/>
      <c r="CZ24" s="291">
        <v>42.5</v>
      </c>
      <c r="DA24" s="293"/>
      <c r="DB24" s="293"/>
      <c r="DC24" s="337"/>
      <c r="DD24" s="341">
        <v>4114283</v>
      </c>
      <c r="DE24" s="276"/>
      <c r="DF24" s="276"/>
      <c r="DG24" s="276"/>
      <c r="DH24" s="276"/>
      <c r="DI24" s="276"/>
      <c r="DJ24" s="276"/>
      <c r="DK24" s="278"/>
      <c r="DL24" s="341">
        <v>3852774</v>
      </c>
      <c r="DM24" s="276"/>
      <c r="DN24" s="276"/>
      <c r="DO24" s="276"/>
      <c r="DP24" s="276"/>
      <c r="DQ24" s="276"/>
      <c r="DR24" s="276"/>
      <c r="DS24" s="276"/>
      <c r="DT24" s="276"/>
      <c r="DU24" s="276"/>
      <c r="DV24" s="278"/>
      <c r="DW24" s="291">
        <v>50.3</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8022152</v>
      </c>
      <c r="S25" s="217"/>
      <c r="T25" s="217"/>
      <c r="U25" s="217"/>
      <c r="V25" s="217"/>
      <c r="W25" s="217"/>
      <c r="X25" s="217"/>
      <c r="Y25" s="279"/>
      <c r="Z25" s="282">
        <v>63.5</v>
      </c>
      <c r="AA25" s="282"/>
      <c r="AB25" s="282"/>
      <c r="AC25" s="282"/>
      <c r="AD25" s="287">
        <v>7604894</v>
      </c>
      <c r="AE25" s="287"/>
      <c r="AF25" s="287"/>
      <c r="AG25" s="287"/>
      <c r="AH25" s="287"/>
      <c r="AI25" s="287"/>
      <c r="AJ25" s="287"/>
      <c r="AK25" s="287"/>
      <c r="AL25" s="283">
        <v>99.9</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2190025</v>
      </c>
      <c r="CS25" s="313"/>
      <c r="CT25" s="313"/>
      <c r="CU25" s="313"/>
      <c r="CV25" s="313"/>
      <c r="CW25" s="313"/>
      <c r="CX25" s="313"/>
      <c r="CY25" s="332"/>
      <c r="CZ25" s="283">
        <v>18.100000000000001</v>
      </c>
      <c r="DA25" s="335"/>
      <c r="DB25" s="335"/>
      <c r="DC25" s="338"/>
      <c r="DD25" s="288">
        <v>2023273</v>
      </c>
      <c r="DE25" s="313"/>
      <c r="DF25" s="313"/>
      <c r="DG25" s="313"/>
      <c r="DH25" s="313"/>
      <c r="DI25" s="313"/>
      <c r="DJ25" s="313"/>
      <c r="DK25" s="332"/>
      <c r="DL25" s="288">
        <v>1985453</v>
      </c>
      <c r="DM25" s="313"/>
      <c r="DN25" s="313"/>
      <c r="DO25" s="313"/>
      <c r="DP25" s="313"/>
      <c r="DQ25" s="313"/>
      <c r="DR25" s="313"/>
      <c r="DS25" s="313"/>
      <c r="DT25" s="313"/>
      <c r="DU25" s="313"/>
      <c r="DV25" s="332"/>
      <c r="DW25" s="283">
        <v>25.9</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2453</v>
      </c>
      <c r="S26" s="217"/>
      <c r="T26" s="217"/>
      <c r="U26" s="217"/>
      <c r="V26" s="217"/>
      <c r="W26" s="217"/>
      <c r="X26" s="217"/>
      <c r="Y26" s="279"/>
      <c r="Z26" s="282">
        <v>0</v>
      </c>
      <c r="AA26" s="282"/>
      <c r="AB26" s="282"/>
      <c r="AC26" s="282"/>
      <c r="AD26" s="287">
        <v>2453</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1298814</v>
      </c>
      <c r="CS26" s="217"/>
      <c r="CT26" s="217"/>
      <c r="CU26" s="217"/>
      <c r="CV26" s="217"/>
      <c r="CW26" s="217"/>
      <c r="CX26" s="217"/>
      <c r="CY26" s="279"/>
      <c r="CZ26" s="283">
        <v>10.8</v>
      </c>
      <c r="DA26" s="335"/>
      <c r="DB26" s="335"/>
      <c r="DC26" s="338"/>
      <c r="DD26" s="288">
        <v>1186319</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136251</v>
      </c>
      <c r="S27" s="217"/>
      <c r="T27" s="217"/>
      <c r="U27" s="217"/>
      <c r="V27" s="217"/>
      <c r="W27" s="217"/>
      <c r="X27" s="217"/>
      <c r="Y27" s="279"/>
      <c r="Z27" s="282">
        <v>1.1000000000000001</v>
      </c>
      <c r="AA27" s="282"/>
      <c r="AB27" s="282"/>
      <c r="AC27" s="282"/>
      <c r="AD27" s="287" t="s">
        <v>201</v>
      </c>
      <c r="AE27" s="287"/>
      <c r="AF27" s="287"/>
      <c r="AG27" s="287"/>
      <c r="AH27" s="287"/>
      <c r="AI27" s="287"/>
      <c r="AJ27" s="287"/>
      <c r="AK27" s="287"/>
      <c r="AL27" s="283" t="s">
        <v>201</v>
      </c>
      <c r="AM27" s="238"/>
      <c r="AN27" s="238"/>
      <c r="AO27" s="296"/>
      <c r="AP27" s="261" t="s">
        <v>386</v>
      </c>
      <c r="AQ27" s="1"/>
      <c r="AR27" s="1"/>
      <c r="AS27" s="1"/>
      <c r="AT27" s="1"/>
      <c r="AU27" s="1"/>
      <c r="AV27" s="1"/>
      <c r="AW27" s="1"/>
      <c r="AX27" s="1"/>
      <c r="AY27" s="1"/>
      <c r="AZ27" s="1"/>
      <c r="BA27" s="1"/>
      <c r="BB27" s="1"/>
      <c r="BC27" s="1"/>
      <c r="BD27" s="1"/>
      <c r="BE27" s="1"/>
      <c r="BF27" s="269"/>
      <c r="BG27" s="274">
        <v>3156474</v>
      </c>
      <c r="BH27" s="217"/>
      <c r="BI27" s="217"/>
      <c r="BJ27" s="217"/>
      <c r="BK27" s="217"/>
      <c r="BL27" s="217"/>
      <c r="BM27" s="217"/>
      <c r="BN27" s="279"/>
      <c r="BO27" s="282">
        <v>100</v>
      </c>
      <c r="BP27" s="282"/>
      <c r="BQ27" s="282"/>
      <c r="BR27" s="282"/>
      <c r="BS27" s="287">
        <v>24926</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1429590</v>
      </c>
      <c r="CS27" s="313"/>
      <c r="CT27" s="313"/>
      <c r="CU27" s="313"/>
      <c r="CV27" s="313"/>
      <c r="CW27" s="313"/>
      <c r="CX27" s="313"/>
      <c r="CY27" s="332"/>
      <c r="CZ27" s="283">
        <v>11.8</v>
      </c>
      <c r="DA27" s="335"/>
      <c r="DB27" s="335"/>
      <c r="DC27" s="338"/>
      <c r="DD27" s="288">
        <v>595668</v>
      </c>
      <c r="DE27" s="313"/>
      <c r="DF27" s="313"/>
      <c r="DG27" s="313"/>
      <c r="DH27" s="313"/>
      <c r="DI27" s="313"/>
      <c r="DJ27" s="313"/>
      <c r="DK27" s="332"/>
      <c r="DL27" s="288">
        <v>371979</v>
      </c>
      <c r="DM27" s="313"/>
      <c r="DN27" s="313"/>
      <c r="DO27" s="313"/>
      <c r="DP27" s="313"/>
      <c r="DQ27" s="313"/>
      <c r="DR27" s="313"/>
      <c r="DS27" s="313"/>
      <c r="DT27" s="313"/>
      <c r="DU27" s="313"/>
      <c r="DV27" s="332"/>
      <c r="DW27" s="283">
        <v>4.9000000000000004</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96747</v>
      </c>
      <c r="S28" s="217"/>
      <c r="T28" s="217"/>
      <c r="U28" s="217"/>
      <c r="V28" s="217"/>
      <c r="W28" s="217"/>
      <c r="X28" s="217"/>
      <c r="Y28" s="279"/>
      <c r="Z28" s="282">
        <v>0.8</v>
      </c>
      <c r="AA28" s="282"/>
      <c r="AB28" s="282"/>
      <c r="AC28" s="282"/>
      <c r="AD28" s="287" t="s">
        <v>201</v>
      </c>
      <c r="AE28" s="287"/>
      <c r="AF28" s="287"/>
      <c r="AG28" s="287"/>
      <c r="AH28" s="287"/>
      <c r="AI28" s="287"/>
      <c r="AJ28" s="287"/>
      <c r="AK28" s="287"/>
      <c r="AL28" s="283" t="s">
        <v>201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1509808</v>
      </c>
      <c r="CS28" s="217"/>
      <c r="CT28" s="217"/>
      <c r="CU28" s="217"/>
      <c r="CV28" s="217"/>
      <c r="CW28" s="217"/>
      <c r="CX28" s="217"/>
      <c r="CY28" s="279"/>
      <c r="CZ28" s="283">
        <v>12.5</v>
      </c>
      <c r="DA28" s="335"/>
      <c r="DB28" s="335"/>
      <c r="DC28" s="338"/>
      <c r="DD28" s="288">
        <v>1495342</v>
      </c>
      <c r="DE28" s="217"/>
      <c r="DF28" s="217"/>
      <c r="DG28" s="217"/>
      <c r="DH28" s="217"/>
      <c r="DI28" s="217"/>
      <c r="DJ28" s="217"/>
      <c r="DK28" s="279"/>
      <c r="DL28" s="288">
        <v>1495342</v>
      </c>
      <c r="DM28" s="217"/>
      <c r="DN28" s="217"/>
      <c r="DO28" s="217"/>
      <c r="DP28" s="217"/>
      <c r="DQ28" s="217"/>
      <c r="DR28" s="217"/>
      <c r="DS28" s="217"/>
      <c r="DT28" s="217"/>
      <c r="DU28" s="217"/>
      <c r="DV28" s="279"/>
      <c r="DW28" s="283">
        <v>19.5</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51894</v>
      </c>
      <c r="S29" s="217"/>
      <c r="T29" s="217"/>
      <c r="U29" s="217"/>
      <c r="V29" s="217"/>
      <c r="W29" s="217"/>
      <c r="X29" s="217"/>
      <c r="Y29" s="279"/>
      <c r="Z29" s="282">
        <v>0.4</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23</v>
      </c>
      <c r="CG29" s="1"/>
      <c r="CH29" s="1"/>
      <c r="CI29" s="1"/>
      <c r="CJ29" s="1"/>
      <c r="CK29" s="1"/>
      <c r="CL29" s="1"/>
      <c r="CM29" s="1"/>
      <c r="CN29" s="1"/>
      <c r="CO29" s="1"/>
      <c r="CP29" s="1"/>
      <c r="CQ29" s="269"/>
      <c r="CR29" s="274">
        <v>1509808</v>
      </c>
      <c r="CS29" s="313"/>
      <c r="CT29" s="313"/>
      <c r="CU29" s="313"/>
      <c r="CV29" s="313"/>
      <c r="CW29" s="313"/>
      <c r="CX29" s="313"/>
      <c r="CY29" s="332"/>
      <c r="CZ29" s="283">
        <v>12.5</v>
      </c>
      <c r="DA29" s="335"/>
      <c r="DB29" s="335"/>
      <c r="DC29" s="338"/>
      <c r="DD29" s="288">
        <v>1495342</v>
      </c>
      <c r="DE29" s="313"/>
      <c r="DF29" s="313"/>
      <c r="DG29" s="313"/>
      <c r="DH29" s="313"/>
      <c r="DI29" s="313"/>
      <c r="DJ29" s="313"/>
      <c r="DK29" s="332"/>
      <c r="DL29" s="288">
        <v>1495342</v>
      </c>
      <c r="DM29" s="313"/>
      <c r="DN29" s="313"/>
      <c r="DO29" s="313"/>
      <c r="DP29" s="313"/>
      <c r="DQ29" s="313"/>
      <c r="DR29" s="313"/>
      <c r="DS29" s="313"/>
      <c r="DT29" s="313"/>
      <c r="DU29" s="313"/>
      <c r="DV29" s="332"/>
      <c r="DW29" s="283">
        <v>19.5</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1526794</v>
      </c>
      <c r="S30" s="217"/>
      <c r="T30" s="217"/>
      <c r="U30" s="217"/>
      <c r="V30" s="217"/>
      <c r="W30" s="217"/>
      <c r="X30" s="217"/>
      <c r="Y30" s="279"/>
      <c r="Z30" s="282">
        <v>12.1</v>
      </c>
      <c r="AA30" s="282"/>
      <c r="AB30" s="282"/>
      <c r="AC30" s="282"/>
      <c r="AD30" s="287" t="s">
        <v>201</v>
      </c>
      <c r="AE30" s="287"/>
      <c r="AF30" s="287"/>
      <c r="AG30" s="287"/>
      <c r="AH30" s="287"/>
      <c r="AI30" s="287"/>
      <c r="AJ30" s="287"/>
      <c r="AK30" s="287"/>
      <c r="AL30" s="283" t="s">
        <v>201</v>
      </c>
      <c r="AM30" s="238"/>
      <c r="AN30" s="238"/>
      <c r="AO30" s="296"/>
      <c r="AP30" s="182" t="s">
        <v>165</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1457807</v>
      </c>
      <c r="CS30" s="217"/>
      <c r="CT30" s="217"/>
      <c r="CU30" s="217"/>
      <c r="CV30" s="217"/>
      <c r="CW30" s="217"/>
      <c r="CX30" s="217"/>
      <c r="CY30" s="279"/>
      <c r="CZ30" s="283">
        <v>12.1</v>
      </c>
      <c r="DA30" s="335"/>
      <c r="DB30" s="335"/>
      <c r="DC30" s="338"/>
      <c r="DD30" s="288">
        <v>1443395</v>
      </c>
      <c r="DE30" s="217"/>
      <c r="DF30" s="217"/>
      <c r="DG30" s="217"/>
      <c r="DH30" s="217"/>
      <c r="DI30" s="217"/>
      <c r="DJ30" s="217"/>
      <c r="DK30" s="279"/>
      <c r="DL30" s="288">
        <v>1443395</v>
      </c>
      <c r="DM30" s="217"/>
      <c r="DN30" s="217"/>
      <c r="DO30" s="217"/>
      <c r="DP30" s="217"/>
      <c r="DQ30" s="217"/>
      <c r="DR30" s="217"/>
      <c r="DS30" s="217"/>
      <c r="DT30" s="217"/>
      <c r="DU30" s="217"/>
      <c r="DV30" s="279"/>
      <c r="DW30" s="283">
        <v>18.8</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8</v>
      </c>
      <c r="AQ31" s="178"/>
      <c r="AR31" s="178"/>
      <c r="AS31" s="178"/>
      <c r="AT31" s="306" t="s">
        <v>392</v>
      </c>
      <c r="AU31" s="265"/>
      <c r="AV31" s="265"/>
      <c r="AW31" s="265"/>
      <c r="AX31" s="260" t="s">
        <v>274</v>
      </c>
      <c r="AY31" s="265"/>
      <c r="AZ31" s="265"/>
      <c r="BA31" s="265"/>
      <c r="BB31" s="265"/>
      <c r="BC31" s="265"/>
      <c r="BD31" s="265"/>
      <c r="BE31" s="265"/>
      <c r="BF31" s="268"/>
      <c r="BG31" s="318">
        <v>99.2</v>
      </c>
      <c r="BH31" s="322"/>
      <c r="BI31" s="322"/>
      <c r="BJ31" s="322"/>
      <c r="BK31" s="322"/>
      <c r="BL31" s="322"/>
      <c r="BM31" s="293">
        <v>97.6</v>
      </c>
      <c r="BN31" s="322"/>
      <c r="BO31" s="322"/>
      <c r="BP31" s="322"/>
      <c r="BQ31" s="324"/>
      <c r="BR31" s="318">
        <v>99.2</v>
      </c>
      <c r="BS31" s="322"/>
      <c r="BT31" s="322"/>
      <c r="BU31" s="322"/>
      <c r="BV31" s="322"/>
      <c r="BW31" s="322"/>
      <c r="BX31" s="293">
        <v>97.1</v>
      </c>
      <c r="BY31" s="322"/>
      <c r="BZ31" s="322"/>
      <c r="CA31" s="322"/>
      <c r="CB31" s="324"/>
      <c r="CD31" s="134"/>
      <c r="CE31" s="42"/>
      <c r="CF31" s="261" t="s">
        <v>164</v>
      </c>
      <c r="CG31" s="1"/>
      <c r="CH31" s="1"/>
      <c r="CI31" s="1"/>
      <c r="CJ31" s="1"/>
      <c r="CK31" s="1"/>
      <c r="CL31" s="1"/>
      <c r="CM31" s="1"/>
      <c r="CN31" s="1"/>
      <c r="CO31" s="1"/>
      <c r="CP31" s="1"/>
      <c r="CQ31" s="269"/>
      <c r="CR31" s="274">
        <v>52001</v>
      </c>
      <c r="CS31" s="313"/>
      <c r="CT31" s="313"/>
      <c r="CU31" s="313"/>
      <c r="CV31" s="313"/>
      <c r="CW31" s="313"/>
      <c r="CX31" s="313"/>
      <c r="CY31" s="332"/>
      <c r="CZ31" s="283">
        <v>0.4</v>
      </c>
      <c r="DA31" s="335"/>
      <c r="DB31" s="335"/>
      <c r="DC31" s="338"/>
      <c r="DD31" s="288">
        <v>51947</v>
      </c>
      <c r="DE31" s="313"/>
      <c r="DF31" s="313"/>
      <c r="DG31" s="313"/>
      <c r="DH31" s="313"/>
      <c r="DI31" s="313"/>
      <c r="DJ31" s="313"/>
      <c r="DK31" s="332"/>
      <c r="DL31" s="288">
        <v>51947</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632818</v>
      </c>
      <c r="S32" s="217"/>
      <c r="T32" s="217"/>
      <c r="U32" s="217"/>
      <c r="V32" s="217"/>
      <c r="W32" s="217"/>
      <c r="X32" s="217"/>
      <c r="Y32" s="279"/>
      <c r="Z32" s="282">
        <v>5</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249</v>
      </c>
      <c r="AX32" s="261" t="s">
        <v>369</v>
      </c>
      <c r="AY32" s="1"/>
      <c r="AZ32" s="1"/>
      <c r="BA32" s="1"/>
      <c r="BB32" s="1"/>
      <c r="BC32" s="1"/>
      <c r="BD32" s="1"/>
      <c r="BE32" s="1"/>
      <c r="BF32" s="269"/>
      <c r="BG32" s="319">
        <v>99.3</v>
      </c>
      <c r="BH32" s="313"/>
      <c r="BI32" s="313"/>
      <c r="BJ32" s="313"/>
      <c r="BK32" s="313"/>
      <c r="BL32" s="313"/>
      <c r="BM32" s="238">
        <v>98.2</v>
      </c>
      <c r="BN32" s="313"/>
      <c r="BO32" s="313"/>
      <c r="BP32" s="313"/>
      <c r="BQ32" s="316"/>
      <c r="BR32" s="319">
        <v>99.4</v>
      </c>
      <c r="BS32" s="313"/>
      <c r="BT32" s="313"/>
      <c r="BU32" s="313"/>
      <c r="BV32" s="313"/>
      <c r="BW32" s="313"/>
      <c r="BX32" s="238">
        <v>97.9</v>
      </c>
      <c r="BY32" s="313"/>
      <c r="BZ32" s="313"/>
      <c r="CA32" s="313"/>
      <c r="CB32" s="316"/>
      <c r="CD32" s="135"/>
      <c r="CE32" s="142"/>
      <c r="CF32" s="261" t="s">
        <v>395</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30296</v>
      </c>
      <c r="S33" s="217"/>
      <c r="T33" s="217"/>
      <c r="U33" s="217"/>
      <c r="V33" s="217"/>
      <c r="W33" s="217"/>
      <c r="X33" s="217"/>
      <c r="Y33" s="279"/>
      <c r="Z33" s="282">
        <v>0.2</v>
      </c>
      <c r="AA33" s="282"/>
      <c r="AB33" s="282"/>
      <c r="AC33" s="282"/>
      <c r="AD33" s="287">
        <v>4250</v>
      </c>
      <c r="AE33" s="287"/>
      <c r="AF33" s="287"/>
      <c r="AG33" s="287"/>
      <c r="AH33" s="287"/>
      <c r="AI33" s="287"/>
      <c r="AJ33" s="287"/>
      <c r="AK33" s="287"/>
      <c r="AL33" s="283">
        <v>0.1</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v>
      </c>
      <c r="BH33" s="312"/>
      <c r="BI33" s="312"/>
      <c r="BJ33" s="312"/>
      <c r="BK33" s="312"/>
      <c r="BL33" s="312"/>
      <c r="BM33" s="294">
        <v>96.8</v>
      </c>
      <c r="BN33" s="312"/>
      <c r="BO33" s="312"/>
      <c r="BP33" s="312"/>
      <c r="BQ33" s="317"/>
      <c r="BR33" s="320">
        <v>99.1</v>
      </c>
      <c r="BS33" s="312"/>
      <c r="BT33" s="312"/>
      <c r="BU33" s="312"/>
      <c r="BV33" s="312"/>
      <c r="BW33" s="312"/>
      <c r="BX33" s="294">
        <v>96.1</v>
      </c>
      <c r="BY33" s="312"/>
      <c r="BZ33" s="312"/>
      <c r="CA33" s="312"/>
      <c r="CB33" s="317"/>
      <c r="CD33" s="261" t="s">
        <v>396</v>
      </c>
      <c r="CE33" s="1"/>
      <c r="CF33" s="1"/>
      <c r="CG33" s="1"/>
      <c r="CH33" s="1"/>
      <c r="CI33" s="1"/>
      <c r="CJ33" s="1"/>
      <c r="CK33" s="1"/>
      <c r="CL33" s="1"/>
      <c r="CM33" s="1"/>
      <c r="CN33" s="1"/>
      <c r="CO33" s="1"/>
      <c r="CP33" s="1"/>
      <c r="CQ33" s="269"/>
      <c r="CR33" s="274">
        <v>5286793</v>
      </c>
      <c r="CS33" s="313"/>
      <c r="CT33" s="313"/>
      <c r="CU33" s="313"/>
      <c r="CV33" s="313"/>
      <c r="CW33" s="313"/>
      <c r="CX33" s="313"/>
      <c r="CY33" s="332"/>
      <c r="CZ33" s="283">
        <v>43.8</v>
      </c>
      <c r="DA33" s="335"/>
      <c r="DB33" s="335"/>
      <c r="DC33" s="338"/>
      <c r="DD33" s="288">
        <v>4182791</v>
      </c>
      <c r="DE33" s="313"/>
      <c r="DF33" s="313"/>
      <c r="DG33" s="313"/>
      <c r="DH33" s="313"/>
      <c r="DI33" s="313"/>
      <c r="DJ33" s="313"/>
      <c r="DK33" s="332"/>
      <c r="DL33" s="288">
        <v>2893230</v>
      </c>
      <c r="DM33" s="313"/>
      <c r="DN33" s="313"/>
      <c r="DO33" s="313"/>
      <c r="DP33" s="313"/>
      <c r="DQ33" s="313"/>
      <c r="DR33" s="313"/>
      <c r="DS33" s="313"/>
      <c r="DT33" s="313"/>
      <c r="DU33" s="313"/>
      <c r="DV33" s="332"/>
      <c r="DW33" s="283">
        <v>37.700000000000003</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91587</v>
      </c>
      <c r="S34" s="217"/>
      <c r="T34" s="217"/>
      <c r="U34" s="217"/>
      <c r="V34" s="217"/>
      <c r="W34" s="217"/>
      <c r="X34" s="217"/>
      <c r="Y34" s="279"/>
      <c r="Z34" s="282">
        <v>0.7</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2046107</v>
      </c>
      <c r="CS34" s="217"/>
      <c r="CT34" s="217"/>
      <c r="CU34" s="217"/>
      <c r="CV34" s="217"/>
      <c r="CW34" s="217"/>
      <c r="CX34" s="217"/>
      <c r="CY34" s="279"/>
      <c r="CZ34" s="283">
        <v>17</v>
      </c>
      <c r="DA34" s="335"/>
      <c r="DB34" s="335"/>
      <c r="DC34" s="338"/>
      <c r="DD34" s="288">
        <v>1519245</v>
      </c>
      <c r="DE34" s="217"/>
      <c r="DF34" s="217"/>
      <c r="DG34" s="217"/>
      <c r="DH34" s="217"/>
      <c r="DI34" s="217"/>
      <c r="DJ34" s="217"/>
      <c r="DK34" s="279"/>
      <c r="DL34" s="288">
        <v>1291002</v>
      </c>
      <c r="DM34" s="217"/>
      <c r="DN34" s="217"/>
      <c r="DO34" s="217"/>
      <c r="DP34" s="217"/>
      <c r="DQ34" s="217"/>
      <c r="DR34" s="217"/>
      <c r="DS34" s="217"/>
      <c r="DT34" s="217"/>
      <c r="DU34" s="217"/>
      <c r="DV34" s="279"/>
      <c r="DW34" s="283">
        <v>16.8</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228529</v>
      </c>
      <c r="S35" s="217"/>
      <c r="T35" s="217"/>
      <c r="U35" s="217"/>
      <c r="V35" s="217"/>
      <c r="W35" s="217"/>
      <c r="X35" s="217"/>
      <c r="Y35" s="279"/>
      <c r="Z35" s="282">
        <v>1.8</v>
      </c>
      <c r="AA35" s="282"/>
      <c r="AB35" s="282"/>
      <c r="AC35" s="282"/>
      <c r="AD35" s="287" t="s">
        <v>201</v>
      </c>
      <c r="AE35" s="287"/>
      <c r="AF35" s="287"/>
      <c r="AG35" s="287"/>
      <c r="AH35" s="287"/>
      <c r="AI35" s="287"/>
      <c r="AJ35" s="287"/>
      <c r="AK35" s="287"/>
      <c r="AL35" s="283" t="s">
        <v>201</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80010</v>
      </c>
      <c r="CS35" s="313"/>
      <c r="CT35" s="313"/>
      <c r="CU35" s="313"/>
      <c r="CV35" s="313"/>
      <c r="CW35" s="313"/>
      <c r="CX35" s="313"/>
      <c r="CY35" s="332"/>
      <c r="CZ35" s="283">
        <v>0.7</v>
      </c>
      <c r="DA35" s="335"/>
      <c r="DB35" s="335"/>
      <c r="DC35" s="338"/>
      <c r="DD35" s="288">
        <v>61596</v>
      </c>
      <c r="DE35" s="313"/>
      <c r="DF35" s="313"/>
      <c r="DG35" s="313"/>
      <c r="DH35" s="313"/>
      <c r="DI35" s="313"/>
      <c r="DJ35" s="313"/>
      <c r="DK35" s="332"/>
      <c r="DL35" s="288">
        <v>61596</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711006</v>
      </c>
      <c r="S36" s="217"/>
      <c r="T36" s="217"/>
      <c r="U36" s="217"/>
      <c r="V36" s="217"/>
      <c r="W36" s="217"/>
      <c r="X36" s="217"/>
      <c r="Y36" s="279"/>
      <c r="Z36" s="282">
        <v>5.6</v>
      </c>
      <c r="AA36" s="282"/>
      <c r="AB36" s="282"/>
      <c r="AC36" s="282"/>
      <c r="AD36" s="287" t="s">
        <v>201</v>
      </c>
      <c r="AE36" s="287"/>
      <c r="AF36" s="287"/>
      <c r="AG36" s="287"/>
      <c r="AH36" s="287"/>
      <c r="AI36" s="287"/>
      <c r="AJ36" s="287"/>
      <c r="AK36" s="287"/>
      <c r="AL36" s="283" t="s">
        <v>201</v>
      </c>
      <c r="AM36" s="238"/>
      <c r="AN36" s="238"/>
      <c r="AO36" s="296"/>
      <c r="AP36" s="95"/>
      <c r="AQ36" s="301" t="s">
        <v>386</v>
      </c>
      <c r="AR36" s="304"/>
      <c r="AS36" s="304"/>
      <c r="AT36" s="304"/>
      <c r="AU36" s="304"/>
      <c r="AV36" s="304"/>
      <c r="AW36" s="304"/>
      <c r="AX36" s="304"/>
      <c r="AY36" s="309"/>
      <c r="AZ36" s="273">
        <v>1882488</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28441</v>
      </c>
      <c r="BW36" s="276"/>
      <c r="BX36" s="276"/>
      <c r="BY36" s="276"/>
      <c r="BZ36" s="276"/>
      <c r="CA36" s="276"/>
      <c r="CB36" s="315"/>
      <c r="CD36" s="261" t="s">
        <v>31</v>
      </c>
      <c r="CE36" s="1"/>
      <c r="CF36" s="1"/>
      <c r="CG36" s="1"/>
      <c r="CH36" s="1"/>
      <c r="CI36" s="1"/>
      <c r="CJ36" s="1"/>
      <c r="CK36" s="1"/>
      <c r="CL36" s="1"/>
      <c r="CM36" s="1"/>
      <c r="CN36" s="1"/>
      <c r="CO36" s="1"/>
      <c r="CP36" s="1"/>
      <c r="CQ36" s="269"/>
      <c r="CR36" s="274">
        <v>1095040</v>
      </c>
      <c r="CS36" s="217"/>
      <c r="CT36" s="217"/>
      <c r="CU36" s="217"/>
      <c r="CV36" s="217"/>
      <c r="CW36" s="217"/>
      <c r="CX36" s="217"/>
      <c r="CY36" s="279"/>
      <c r="CZ36" s="283">
        <v>9.1</v>
      </c>
      <c r="DA36" s="335"/>
      <c r="DB36" s="335"/>
      <c r="DC36" s="338"/>
      <c r="DD36" s="288">
        <v>891603</v>
      </c>
      <c r="DE36" s="217"/>
      <c r="DF36" s="217"/>
      <c r="DG36" s="217"/>
      <c r="DH36" s="217"/>
      <c r="DI36" s="217"/>
      <c r="DJ36" s="217"/>
      <c r="DK36" s="279"/>
      <c r="DL36" s="288">
        <v>467773</v>
      </c>
      <c r="DM36" s="217"/>
      <c r="DN36" s="217"/>
      <c r="DO36" s="217"/>
      <c r="DP36" s="217"/>
      <c r="DQ36" s="217"/>
      <c r="DR36" s="217"/>
      <c r="DS36" s="217"/>
      <c r="DT36" s="217"/>
      <c r="DU36" s="217"/>
      <c r="DV36" s="279"/>
      <c r="DW36" s="283">
        <v>6.1</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177829</v>
      </c>
      <c r="S37" s="217"/>
      <c r="T37" s="217"/>
      <c r="U37" s="217"/>
      <c r="V37" s="217"/>
      <c r="W37" s="217"/>
      <c r="X37" s="217"/>
      <c r="Y37" s="279"/>
      <c r="Z37" s="282">
        <v>1.4</v>
      </c>
      <c r="AA37" s="282"/>
      <c r="AB37" s="282"/>
      <c r="AC37" s="282"/>
      <c r="AD37" s="287">
        <v>130</v>
      </c>
      <c r="AE37" s="287"/>
      <c r="AF37" s="287"/>
      <c r="AG37" s="287"/>
      <c r="AH37" s="287"/>
      <c r="AI37" s="287"/>
      <c r="AJ37" s="287"/>
      <c r="AK37" s="287"/>
      <c r="AL37" s="283">
        <v>0</v>
      </c>
      <c r="AM37" s="238"/>
      <c r="AN37" s="238"/>
      <c r="AO37" s="296"/>
      <c r="AQ37" s="302" t="s">
        <v>407</v>
      </c>
      <c r="AR37" s="111"/>
      <c r="AS37" s="111"/>
      <c r="AT37" s="111"/>
      <c r="AU37" s="111"/>
      <c r="AV37" s="111"/>
      <c r="AW37" s="111"/>
      <c r="AX37" s="111"/>
      <c r="AY37" s="310"/>
      <c r="AZ37" s="274">
        <v>414824</v>
      </c>
      <c r="BA37" s="217"/>
      <c r="BB37" s="217"/>
      <c r="BC37" s="217"/>
      <c r="BD37" s="313"/>
      <c r="BE37" s="313"/>
      <c r="BF37" s="316"/>
      <c r="BG37" s="261" t="s">
        <v>409</v>
      </c>
      <c r="BH37" s="1"/>
      <c r="BI37" s="1"/>
      <c r="BJ37" s="1"/>
      <c r="BK37" s="1"/>
      <c r="BL37" s="1"/>
      <c r="BM37" s="1"/>
      <c r="BN37" s="1"/>
      <c r="BO37" s="1"/>
      <c r="BP37" s="1"/>
      <c r="BQ37" s="1"/>
      <c r="BR37" s="1"/>
      <c r="BS37" s="1"/>
      <c r="BT37" s="1"/>
      <c r="BU37" s="269"/>
      <c r="BV37" s="274">
        <v>17576</v>
      </c>
      <c r="BW37" s="217"/>
      <c r="BX37" s="217"/>
      <c r="BY37" s="217"/>
      <c r="BZ37" s="217"/>
      <c r="CA37" s="217"/>
      <c r="CB37" s="326"/>
      <c r="CD37" s="261" t="s">
        <v>161</v>
      </c>
      <c r="CE37" s="1"/>
      <c r="CF37" s="1"/>
      <c r="CG37" s="1"/>
      <c r="CH37" s="1"/>
      <c r="CI37" s="1"/>
      <c r="CJ37" s="1"/>
      <c r="CK37" s="1"/>
      <c r="CL37" s="1"/>
      <c r="CM37" s="1"/>
      <c r="CN37" s="1"/>
      <c r="CO37" s="1"/>
      <c r="CP37" s="1"/>
      <c r="CQ37" s="269"/>
      <c r="CR37" s="274">
        <v>111038</v>
      </c>
      <c r="CS37" s="313"/>
      <c r="CT37" s="313"/>
      <c r="CU37" s="313"/>
      <c r="CV37" s="313"/>
      <c r="CW37" s="313"/>
      <c r="CX37" s="313"/>
      <c r="CY37" s="332"/>
      <c r="CZ37" s="283">
        <v>0.9</v>
      </c>
      <c r="DA37" s="335"/>
      <c r="DB37" s="335"/>
      <c r="DC37" s="338"/>
      <c r="DD37" s="288">
        <v>110882</v>
      </c>
      <c r="DE37" s="313"/>
      <c r="DF37" s="313"/>
      <c r="DG37" s="313"/>
      <c r="DH37" s="313"/>
      <c r="DI37" s="313"/>
      <c r="DJ37" s="313"/>
      <c r="DK37" s="332"/>
      <c r="DL37" s="288">
        <v>35720</v>
      </c>
      <c r="DM37" s="313"/>
      <c r="DN37" s="313"/>
      <c r="DO37" s="313"/>
      <c r="DP37" s="313"/>
      <c r="DQ37" s="313"/>
      <c r="DR37" s="313"/>
      <c r="DS37" s="313"/>
      <c r="DT37" s="313"/>
      <c r="DU37" s="313"/>
      <c r="DV37" s="332"/>
      <c r="DW37" s="283">
        <v>0.5</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933400</v>
      </c>
      <c r="S38" s="217"/>
      <c r="T38" s="217"/>
      <c r="U38" s="217"/>
      <c r="V38" s="217"/>
      <c r="W38" s="217"/>
      <c r="X38" s="217"/>
      <c r="Y38" s="279"/>
      <c r="Z38" s="282">
        <v>7.4</v>
      </c>
      <c r="AA38" s="282"/>
      <c r="AB38" s="282"/>
      <c r="AC38" s="282"/>
      <c r="AD38" s="287" t="s">
        <v>201</v>
      </c>
      <c r="AE38" s="287"/>
      <c r="AF38" s="287"/>
      <c r="AG38" s="287"/>
      <c r="AH38" s="287"/>
      <c r="AI38" s="287"/>
      <c r="AJ38" s="287"/>
      <c r="AK38" s="287"/>
      <c r="AL38" s="283" t="s">
        <v>201</v>
      </c>
      <c r="AM38" s="238"/>
      <c r="AN38" s="238"/>
      <c r="AO38" s="296"/>
      <c r="AQ38" s="302" t="s">
        <v>411</v>
      </c>
      <c r="AR38" s="111"/>
      <c r="AS38" s="111"/>
      <c r="AT38" s="111"/>
      <c r="AU38" s="111"/>
      <c r="AV38" s="111"/>
      <c r="AW38" s="111"/>
      <c r="AX38" s="111"/>
      <c r="AY38" s="310"/>
      <c r="AZ38" s="274">
        <v>279405</v>
      </c>
      <c r="BA38" s="217"/>
      <c r="BB38" s="217"/>
      <c r="BC38" s="217"/>
      <c r="BD38" s="313"/>
      <c r="BE38" s="313"/>
      <c r="BF38" s="316"/>
      <c r="BG38" s="261" t="s">
        <v>415</v>
      </c>
      <c r="BH38" s="1"/>
      <c r="BI38" s="1"/>
      <c r="BJ38" s="1"/>
      <c r="BK38" s="1"/>
      <c r="BL38" s="1"/>
      <c r="BM38" s="1"/>
      <c r="BN38" s="1"/>
      <c r="BO38" s="1"/>
      <c r="BP38" s="1"/>
      <c r="BQ38" s="1"/>
      <c r="BR38" s="1"/>
      <c r="BS38" s="1"/>
      <c r="BT38" s="1"/>
      <c r="BU38" s="269"/>
      <c r="BV38" s="274">
        <v>3298</v>
      </c>
      <c r="BW38" s="217"/>
      <c r="BX38" s="217"/>
      <c r="BY38" s="217"/>
      <c r="BZ38" s="217"/>
      <c r="CA38" s="217"/>
      <c r="CB38" s="326"/>
      <c r="CD38" s="261" t="s">
        <v>416</v>
      </c>
      <c r="CE38" s="1"/>
      <c r="CF38" s="1"/>
      <c r="CG38" s="1"/>
      <c r="CH38" s="1"/>
      <c r="CI38" s="1"/>
      <c r="CJ38" s="1"/>
      <c r="CK38" s="1"/>
      <c r="CL38" s="1"/>
      <c r="CM38" s="1"/>
      <c r="CN38" s="1"/>
      <c r="CO38" s="1"/>
      <c r="CP38" s="1"/>
      <c r="CQ38" s="269"/>
      <c r="CR38" s="274">
        <v>1386235</v>
      </c>
      <c r="CS38" s="217"/>
      <c r="CT38" s="217"/>
      <c r="CU38" s="217"/>
      <c r="CV38" s="217"/>
      <c r="CW38" s="217"/>
      <c r="CX38" s="217"/>
      <c r="CY38" s="279"/>
      <c r="CZ38" s="283">
        <v>11.5</v>
      </c>
      <c r="DA38" s="335"/>
      <c r="DB38" s="335"/>
      <c r="DC38" s="338"/>
      <c r="DD38" s="288">
        <v>1207846</v>
      </c>
      <c r="DE38" s="217"/>
      <c r="DF38" s="217"/>
      <c r="DG38" s="217"/>
      <c r="DH38" s="217"/>
      <c r="DI38" s="217"/>
      <c r="DJ38" s="217"/>
      <c r="DK38" s="279"/>
      <c r="DL38" s="288">
        <v>1028651</v>
      </c>
      <c r="DM38" s="217"/>
      <c r="DN38" s="217"/>
      <c r="DO38" s="217"/>
      <c r="DP38" s="217"/>
      <c r="DQ38" s="217"/>
      <c r="DR38" s="217"/>
      <c r="DS38" s="217"/>
      <c r="DT38" s="217"/>
      <c r="DU38" s="217"/>
      <c r="DV38" s="279"/>
      <c r="DW38" s="283">
        <v>13.4</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306</v>
      </c>
      <c r="AR39" s="111"/>
      <c r="AS39" s="111"/>
      <c r="AT39" s="111"/>
      <c r="AU39" s="111"/>
      <c r="AV39" s="111"/>
      <c r="AW39" s="111"/>
      <c r="AX39" s="111"/>
      <c r="AY39" s="310"/>
      <c r="AZ39" s="274">
        <v>216848</v>
      </c>
      <c r="BA39" s="217"/>
      <c r="BB39" s="217"/>
      <c r="BC39" s="217"/>
      <c r="BD39" s="313"/>
      <c r="BE39" s="313"/>
      <c r="BF39" s="316"/>
      <c r="BG39" s="261" t="s">
        <v>333</v>
      </c>
      <c r="BH39" s="1"/>
      <c r="BI39" s="1"/>
      <c r="BJ39" s="1"/>
      <c r="BK39" s="1"/>
      <c r="BL39" s="1"/>
      <c r="BM39" s="1"/>
      <c r="BN39" s="1"/>
      <c r="BO39" s="1"/>
      <c r="BP39" s="1"/>
      <c r="BQ39" s="1"/>
      <c r="BR39" s="1"/>
      <c r="BS39" s="1"/>
      <c r="BT39" s="1"/>
      <c r="BU39" s="269"/>
      <c r="BV39" s="274">
        <v>4822</v>
      </c>
      <c r="BW39" s="217"/>
      <c r="BX39" s="217"/>
      <c r="BY39" s="217"/>
      <c r="BZ39" s="217"/>
      <c r="CA39" s="217"/>
      <c r="CB39" s="326"/>
      <c r="CD39" s="261" t="s">
        <v>421</v>
      </c>
      <c r="CE39" s="1"/>
      <c r="CF39" s="1"/>
      <c r="CG39" s="1"/>
      <c r="CH39" s="1"/>
      <c r="CI39" s="1"/>
      <c r="CJ39" s="1"/>
      <c r="CK39" s="1"/>
      <c r="CL39" s="1"/>
      <c r="CM39" s="1"/>
      <c r="CN39" s="1"/>
      <c r="CO39" s="1"/>
      <c r="CP39" s="1"/>
      <c r="CQ39" s="269"/>
      <c r="CR39" s="274">
        <v>600265</v>
      </c>
      <c r="CS39" s="313"/>
      <c r="CT39" s="313"/>
      <c r="CU39" s="313"/>
      <c r="CV39" s="313"/>
      <c r="CW39" s="313"/>
      <c r="CX39" s="313"/>
      <c r="CY39" s="332"/>
      <c r="CZ39" s="283">
        <v>5</v>
      </c>
      <c r="DA39" s="335"/>
      <c r="DB39" s="335"/>
      <c r="DC39" s="338"/>
      <c r="DD39" s="288">
        <v>458293</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54500</v>
      </c>
      <c r="S40" s="217"/>
      <c r="T40" s="217"/>
      <c r="U40" s="217"/>
      <c r="V40" s="217"/>
      <c r="W40" s="217"/>
      <c r="X40" s="217"/>
      <c r="Y40" s="279"/>
      <c r="Z40" s="282">
        <v>0.4</v>
      </c>
      <c r="AA40" s="282"/>
      <c r="AB40" s="282"/>
      <c r="AC40" s="282"/>
      <c r="AD40" s="287" t="s">
        <v>201</v>
      </c>
      <c r="AE40" s="287"/>
      <c r="AF40" s="287"/>
      <c r="AG40" s="287"/>
      <c r="AH40" s="287"/>
      <c r="AI40" s="287"/>
      <c r="AJ40" s="287"/>
      <c r="AK40" s="287"/>
      <c r="AL40" s="283" t="s">
        <v>201</v>
      </c>
      <c r="AM40" s="238"/>
      <c r="AN40" s="238"/>
      <c r="AO40" s="296"/>
      <c r="AQ40" s="302" t="s">
        <v>425</v>
      </c>
      <c r="AR40" s="111"/>
      <c r="AS40" s="111"/>
      <c r="AT40" s="111"/>
      <c r="AU40" s="111"/>
      <c r="AV40" s="111"/>
      <c r="AW40" s="111"/>
      <c r="AX40" s="111"/>
      <c r="AY40" s="310"/>
      <c r="AZ40" s="274">
        <v>23685</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112</v>
      </c>
      <c r="BW40" s="217"/>
      <c r="BX40" s="217"/>
      <c r="BY40" s="217"/>
      <c r="BZ40" s="217"/>
      <c r="CA40" s="217"/>
      <c r="CB40" s="326"/>
      <c r="CD40" s="261" t="s">
        <v>365</v>
      </c>
      <c r="CE40" s="1"/>
      <c r="CF40" s="1"/>
      <c r="CG40" s="1"/>
      <c r="CH40" s="1"/>
      <c r="CI40" s="1"/>
      <c r="CJ40" s="1"/>
      <c r="CK40" s="1"/>
      <c r="CL40" s="1"/>
      <c r="CM40" s="1"/>
      <c r="CN40" s="1"/>
      <c r="CO40" s="1"/>
      <c r="CP40" s="1"/>
      <c r="CQ40" s="269"/>
      <c r="CR40" s="274">
        <v>79136</v>
      </c>
      <c r="CS40" s="217"/>
      <c r="CT40" s="217"/>
      <c r="CU40" s="217"/>
      <c r="CV40" s="217"/>
      <c r="CW40" s="217"/>
      <c r="CX40" s="217"/>
      <c r="CY40" s="279"/>
      <c r="CZ40" s="283">
        <v>0.7</v>
      </c>
      <c r="DA40" s="335"/>
      <c r="DB40" s="335"/>
      <c r="DC40" s="338"/>
      <c r="DD40" s="288">
        <v>44208</v>
      </c>
      <c r="DE40" s="217"/>
      <c r="DF40" s="217"/>
      <c r="DG40" s="217"/>
      <c r="DH40" s="217"/>
      <c r="DI40" s="217"/>
      <c r="DJ40" s="217"/>
      <c r="DK40" s="279"/>
      <c r="DL40" s="288">
        <v>44208</v>
      </c>
      <c r="DM40" s="217"/>
      <c r="DN40" s="217"/>
      <c r="DO40" s="217"/>
      <c r="DP40" s="217"/>
      <c r="DQ40" s="217"/>
      <c r="DR40" s="217"/>
      <c r="DS40" s="217"/>
      <c r="DT40" s="217"/>
      <c r="DU40" s="217"/>
      <c r="DV40" s="279"/>
      <c r="DW40" s="283">
        <v>0.6</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12641756</v>
      </c>
      <c r="S41" s="277"/>
      <c r="T41" s="277"/>
      <c r="U41" s="277"/>
      <c r="V41" s="277"/>
      <c r="W41" s="277"/>
      <c r="X41" s="277"/>
      <c r="Y41" s="280"/>
      <c r="Z41" s="284">
        <v>100</v>
      </c>
      <c r="AA41" s="284"/>
      <c r="AB41" s="284"/>
      <c r="AC41" s="284"/>
      <c r="AD41" s="289">
        <v>7611727</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209524</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201</v>
      </c>
      <c r="BW41" s="217"/>
      <c r="BX41" s="217"/>
      <c r="BY41" s="217"/>
      <c r="BZ41" s="217"/>
      <c r="CA41" s="217"/>
      <c r="CB41" s="326"/>
      <c r="CD41" s="261" t="s">
        <v>285</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738202</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416</v>
      </c>
      <c r="BW42" s="277"/>
      <c r="BX42" s="277"/>
      <c r="BY42" s="277"/>
      <c r="BZ42" s="277"/>
      <c r="CA42" s="277"/>
      <c r="CB42" s="327"/>
      <c r="CD42" s="261" t="s">
        <v>278</v>
      </c>
      <c r="CE42" s="1"/>
      <c r="CF42" s="1"/>
      <c r="CG42" s="1"/>
      <c r="CH42" s="1"/>
      <c r="CI42" s="1"/>
      <c r="CJ42" s="1"/>
      <c r="CK42" s="1"/>
      <c r="CL42" s="1"/>
      <c r="CM42" s="1"/>
      <c r="CN42" s="1"/>
      <c r="CO42" s="1"/>
      <c r="CP42" s="1"/>
      <c r="CQ42" s="269"/>
      <c r="CR42" s="274">
        <v>1650474</v>
      </c>
      <c r="CS42" s="313"/>
      <c r="CT42" s="313"/>
      <c r="CU42" s="313"/>
      <c r="CV42" s="313"/>
      <c r="CW42" s="313"/>
      <c r="CX42" s="313"/>
      <c r="CY42" s="332"/>
      <c r="CZ42" s="283">
        <v>13.7</v>
      </c>
      <c r="DA42" s="335"/>
      <c r="DB42" s="335"/>
      <c r="DC42" s="338"/>
      <c r="DD42" s="288">
        <v>251917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84</v>
      </c>
      <c r="CE43" s="1"/>
      <c r="CF43" s="1"/>
      <c r="CG43" s="1"/>
      <c r="CH43" s="1"/>
      <c r="CI43" s="1"/>
      <c r="CJ43" s="1"/>
      <c r="CK43" s="1"/>
      <c r="CL43" s="1"/>
      <c r="CM43" s="1"/>
      <c r="CN43" s="1"/>
      <c r="CO43" s="1"/>
      <c r="CP43" s="1"/>
      <c r="CQ43" s="269"/>
      <c r="CR43" s="274" t="s">
        <v>201</v>
      </c>
      <c r="CS43" s="313"/>
      <c r="CT43" s="313"/>
      <c r="CU43" s="313"/>
      <c r="CV43" s="313"/>
      <c r="CW43" s="313"/>
      <c r="CX43" s="313"/>
      <c r="CY43" s="332"/>
      <c r="CZ43" s="283" t="s">
        <v>201</v>
      </c>
      <c r="DA43" s="335"/>
      <c r="DB43" s="335"/>
      <c r="DC43" s="338"/>
      <c r="DD43" s="288" t="s">
        <v>201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431</v>
      </c>
      <c r="CG44" s="1"/>
      <c r="CH44" s="1"/>
      <c r="CI44" s="1"/>
      <c r="CJ44" s="1"/>
      <c r="CK44" s="1"/>
      <c r="CL44" s="1"/>
      <c r="CM44" s="1"/>
      <c r="CN44" s="1"/>
      <c r="CO44" s="1"/>
      <c r="CP44" s="1"/>
      <c r="CQ44" s="269"/>
      <c r="CR44" s="274">
        <v>1650474</v>
      </c>
      <c r="CS44" s="217"/>
      <c r="CT44" s="217"/>
      <c r="CU44" s="217"/>
      <c r="CV44" s="217"/>
      <c r="CW44" s="217"/>
      <c r="CX44" s="217"/>
      <c r="CY44" s="279"/>
      <c r="CZ44" s="283">
        <v>13.7</v>
      </c>
      <c r="DA44" s="238"/>
      <c r="DB44" s="238"/>
      <c r="DC44" s="285"/>
      <c r="DD44" s="288">
        <v>251917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589561</v>
      </c>
      <c r="CS45" s="313"/>
      <c r="CT45" s="313"/>
      <c r="CU45" s="313"/>
      <c r="CV45" s="313"/>
      <c r="CW45" s="313"/>
      <c r="CX45" s="313"/>
      <c r="CY45" s="332"/>
      <c r="CZ45" s="283">
        <v>4.9000000000000004</v>
      </c>
      <c r="DA45" s="335"/>
      <c r="DB45" s="335"/>
      <c r="DC45" s="338"/>
      <c r="DD45" s="288">
        <v>40933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989438</v>
      </c>
      <c r="CS46" s="217"/>
      <c r="CT46" s="217"/>
      <c r="CU46" s="217"/>
      <c r="CV46" s="217"/>
      <c r="CW46" s="217"/>
      <c r="CX46" s="217"/>
      <c r="CY46" s="279"/>
      <c r="CZ46" s="283">
        <v>8.1999999999999993</v>
      </c>
      <c r="DA46" s="238"/>
      <c r="DB46" s="238"/>
      <c r="DC46" s="285"/>
      <c r="DD46" s="288">
        <v>197230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t="s">
        <v>201</v>
      </c>
      <c r="CS47" s="313"/>
      <c r="CT47" s="313"/>
      <c r="CU47" s="313"/>
      <c r="CV47" s="313"/>
      <c r="CW47" s="313"/>
      <c r="CX47" s="313"/>
      <c r="CY47" s="332"/>
      <c r="CZ47" s="283" t="s">
        <v>201</v>
      </c>
      <c r="DA47" s="335"/>
      <c r="DB47" s="335"/>
      <c r="DC47" s="338"/>
      <c r="DD47" s="288" t="s">
        <v>201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12066690</v>
      </c>
      <c r="CS49" s="312"/>
      <c r="CT49" s="312"/>
      <c r="CU49" s="312"/>
      <c r="CV49" s="312"/>
      <c r="CW49" s="312"/>
      <c r="CX49" s="312"/>
      <c r="CY49" s="333"/>
      <c r="CZ49" s="292">
        <v>100</v>
      </c>
      <c r="DA49" s="336"/>
      <c r="DB49" s="336"/>
      <c r="DC49" s="339"/>
      <c r="DD49" s="342">
        <v>8548991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bxtljWszyfHIbi+8e9X51hWNgqt7SMHhzAEXF63bIsAnHMJG6Y8i7+0Qi0XHmzuQBZ3ToiNnnYHxK5Xo1JpdTg==" saltValue="LSjpFlZOvVJefyLj9XhT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181</v>
      </c>
      <c r="R5" s="447"/>
      <c r="S5" s="447"/>
      <c r="T5" s="447"/>
      <c r="U5" s="458"/>
      <c r="V5" s="435" t="s">
        <v>440</v>
      </c>
      <c r="W5" s="447"/>
      <c r="X5" s="447"/>
      <c r="Y5" s="447"/>
      <c r="Z5" s="458"/>
      <c r="AA5" s="435" t="s">
        <v>441</v>
      </c>
      <c r="AB5" s="447"/>
      <c r="AC5" s="447"/>
      <c r="AD5" s="447"/>
      <c r="AE5" s="447"/>
      <c r="AF5" s="504" t="s">
        <v>179</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317</v>
      </c>
      <c r="CN5" s="447"/>
      <c r="CO5" s="447"/>
      <c r="CP5" s="447"/>
      <c r="CQ5" s="458"/>
      <c r="CR5" s="435" t="s">
        <v>244</v>
      </c>
      <c r="CS5" s="447"/>
      <c r="CT5" s="447"/>
      <c r="CU5" s="447"/>
      <c r="CV5" s="458"/>
      <c r="CW5" s="435" t="s">
        <v>52</v>
      </c>
      <c r="CX5" s="447"/>
      <c r="CY5" s="447"/>
      <c r="CZ5" s="447"/>
      <c r="DA5" s="458"/>
      <c r="DB5" s="435" t="s">
        <v>413</v>
      </c>
      <c r="DC5" s="447"/>
      <c r="DD5" s="447"/>
      <c r="DE5" s="447"/>
      <c r="DF5" s="458"/>
      <c r="DG5" s="700" t="s">
        <v>242</v>
      </c>
      <c r="DH5" s="703"/>
      <c r="DI5" s="703"/>
      <c r="DJ5" s="703"/>
      <c r="DK5" s="708"/>
      <c r="DL5" s="700" t="s">
        <v>448</v>
      </c>
      <c r="DM5" s="703"/>
      <c r="DN5" s="703"/>
      <c r="DO5" s="703"/>
      <c r="DP5" s="708"/>
      <c r="DQ5" s="435" t="s">
        <v>450</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259</v>
      </c>
      <c r="C7" s="419"/>
      <c r="D7" s="419"/>
      <c r="E7" s="419"/>
      <c r="F7" s="419"/>
      <c r="G7" s="419"/>
      <c r="H7" s="419"/>
      <c r="I7" s="419"/>
      <c r="J7" s="419"/>
      <c r="K7" s="419"/>
      <c r="L7" s="419"/>
      <c r="M7" s="419"/>
      <c r="N7" s="419"/>
      <c r="O7" s="419"/>
      <c r="P7" s="431"/>
      <c r="Q7" s="437"/>
      <c r="R7" s="449"/>
      <c r="S7" s="449"/>
      <c r="T7" s="449"/>
      <c r="U7" s="449"/>
      <c r="V7" s="449"/>
      <c r="W7" s="449"/>
      <c r="X7" s="449"/>
      <c r="Y7" s="449"/>
      <c r="Z7" s="449"/>
      <c r="AA7" s="449"/>
      <c r="AB7" s="449"/>
      <c r="AC7" s="449"/>
      <c r="AD7" s="449"/>
      <c r="AE7" s="492"/>
      <c r="AF7" s="506">
        <v>527</v>
      </c>
      <c r="AG7" s="519"/>
      <c r="AH7" s="519"/>
      <c r="AI7" s="519"/>
      <c r="AJ7" s="524"/>
      <c r="AK7" s="532"/>
      <c r="AL7" s="449"/>
      <c r="AM7" s="449"/>
      <c r="AN7" s="449"/>
      <c r="AO7" s="449"/>
      <c r="AP7" s="449"/>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374</v>
      </c>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t="s">
        <v>201</v>
      </c>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302</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527</v>
      </c>
      <c r="AG23" s="452"/>
      <c r="AH23" s="452"/>
      <c r="AI23" s="452"/>
      <c r="AJ23" s="526"/>
      <c r="AK23" s="534"/>
      <c r="AL23" s="455"/>
      <c r="AM23" s="455"/>
      <c r="AN23" s="455"/>
      <c r="AO23" s="455"/>
      <c r="AP23" s="452"/>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247</v>
      </c>
      <c r="AG26" s="520"/>
      <c r="AH26" s="520"/>
      <c r="AI26" s="520"/>
      <c r="AJ26" s="527"/>
      <c r="AK26" s="447" t="s">
        <v>387</v>
      </c>
      <c r="AL26" s="447"/>
      <c r="AM26" s="447"/>
      <c r="AN26" s="447"/>
      <c r="AO26" s="458"/>
      <c r="AP26" s="435" t="s">
        <v>354</v>
      </c>
      <c r="AQ26" s="447"/>
      <c r="AR26" s="447"/>
      <c r="AS26" s="447"/>
      <c r="AT26" s="458"/>
      <c r="AU26" s="435" t="s">
        <v>456</v>
      </c>
      <c r="AV26" s="447"/>
      <c r="AW26" s="447"/>
      <c r="AX26" s="447"/>
      <c r="AY26" s="458"/>
      <c r="AZ26" s="435" t="s">
        <v>457</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c r="R28" s="453"/>
      <c r="S28" s="453"/>
      <c r="T28" s="453"/>
      <c r="U28" s="453"/>
      <c r="V28" s="453"/>
      <c r="W28" s="453"/>
      <c r="X28" s="453"/>
      <c r="Y28" s="453"/>
      <c r="Z28" s="453"/>
      <c r="AA28" s="453"/>
      <c r="AB28" s="453"/>
      <c r="AC28" s="453"/>
      <c r="AD28" s="453"/>
      <c r="AE28" s="495"/>
      <c r="AF28" s="511">
        <v>28</v>
      </c>
      <c r="AG28" s="453"/>
      <c r="AH28" s="453"/>
      <c r="AI28" s="453"/>
      <c r="AJ28" s="529"/>
      <c r="AK28" s="535"/>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225</v>
      </c>
      <c r="C29" s="420"/>
      <c r="D29" s="420"/>
      <c r="E29" s="420"/>
      <c r="F29" s="420"/>
      <c r="G29" s="420"/>
      <c r="H29" s="420"/>
      <c r="I29" s="420"/>
      <c r="J29" s="420"/>
      <c r="K29" s="420"/>
      <c r="L29" s="420"/>
      <c r="M29" s="420"/>
      <c r="N29" s="420"/>
      <c r="O29" s="420"/>
      <c r="P29" s="432"/>
      <c r="Q29" s="438"/>
      <c r="R29" s="450"/>
      <c r="S29" s="450"/>
      <c r="T29" s="450"/>
      <c r="U29" s="450"/>
      <c r="V29" s="450"/>
      <c r="W29" s="450"/>
      <c r="X29" s="450"/>
      <c r="Y29" s="450"/>
      <c r="Z29" s="450"/>
      <c r="AA29" s="450"/>
      <c r="AB29" s="450"/>
      <c r="AC29" s="450"/>
      <c r="AD29" s="450"/>
      <c r="AE29" s="461"/>
      <c r="AF29" s="507">
        <v>1</v>
      </c>
      <c r="AG29" s="456"/>
      <c r="AH29" s="456"/>
      <c r="AI29" s="456"/>
      <c r="AJ29" s="525"/>
      <c r="AK29" s="460"/>
      <c r="AL29" s="450"/>
      <c r="AM29" s="450"/>
      <c r="AN29" s="450"/>
      <c r="AO29" s="450"/>
      <c r="AP29" s="450"/>
      <c r="AQ29" s="450"/>
      <c r="AR29" s="450"/>
      <c r="AS29" s="450"/>
      <c r="AT29" s="450"/>
      <c r="AU29" s="450"/>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c r="R30" s="450"/>
      <c r="S30" s="450"/>
      <c r="T30" s="450"/>
      <c r="U30" s="450"/>
      <c r="V30" s="450"/>
      <c r="W30" s="450"/>
      <c r="X30" s="450"/>
      <c r="Y30" s="450"/>
      <c r="Z30" s="450"/>
      <c r="AA30" s="450"/>
      <c r="AB30" s="450"/>
      <c r="AC30" s="450"/>
      <c r="AD30" s="450"/>
      <c r="AE30" s="461"/>
      <c r="AF30" s="507">
        <v>91</v>
      </c>
      <c r="AG30" s="456"/>
      <c r="AH30" s="456"/>
      <c r="AI30" s="456"/>
      <c r="AJ30" s="525"/>
      <c r="AK30" s="460"/>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173</v>
      </c>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v>8</v>
      </c>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459</v>
      </c>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v>202</v>
      </c>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t="s">
        <v>460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229</v>
      </c>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v>16</v>
      </c>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48</v>
      </c>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v>21</v>
      </c>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369</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247</v>
      </c>
      <c r="AG66" s="520"/>
      <c r="AH66" s="520"/>
      <c r="AI66" s="520"/>
      <c r="AJ66" s="530"/>
      <c r="AK66" s="435" t="s">
        <v>387</v>
      </c>
      <c r="AL66" s="397"/>
      <c r="AM66" s="397"/>
      <c r="AN66" s="397"/>
      <c r="AO66" s="429"/>
      <c r="AP66" s="435" t="s">
        <v>354</v>
      </c>
      <c r="AQ66" s="447"/>
      <c r="AR66" s="447"/>
      <c r="AS66" s="447"/>
      <c r="AT66" s="458"/>
      <c r="AU66" s="435" t="s">
        <v>462</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c r="C68" s="419"/>
      <c r="D68" s="419"/>
      <c r="E68" s="419"/>
      <c r="F68" s="419"/>
      <c r="G68" s="419"/>
      <c r="H68" s="419"/>
      <c r="I68" s="419"/>
      <c r="J68" s="419"/>
      <c r="K68" s="419"/>
      <c r="L68" s="419"/>
      <c r="M68" s="419"/>
      <c r="N68" s="419"/>
      <c r="O68" s="419"/>
      <c r="P68" s="431"/>
      <c r="Q68" s="437"/>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c r="C69" s="420"/>
      <c r="D69" s="420"/>
      <c r="E69" s="420"/>
      <c r="F69" s="420"/>
      <c r="G69" s="420"/>
      <c r="H69" s="420"/>
      <c r="I69" s="420"/>
      <c r="J69" s="420"/>
      <c r="K69" s="420"/>
      <c r="L69" s="420"/>
      <c r="M69" s="420"/>
      <c r="N69" s="420"/>
      <c r="O69" s="420"/>
      <c r="P69" s="432"/>
      <c r="Q69" s="438"/>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389</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389</v>
      </c>
      <c r="CB109" s="406"/>
      <c r="CC109" s="406"/>
      <c r="CD109" s="406"/>
      <c r="CE109" s="469"/>
      <c r="CF109" s="655" t="s">
        <v>471</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389</v>
      </c>
      <c r="DR109" s="406"/>
      <c r="DS109" s="406"/>
      <c r="DT109" s="406"/>
      <c r="DU109" s="469"/>
      <c r="DV109" s="480" t="s">
        <v>471</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1519771</v>
      </c>
      <c r="AB110" s="487"/>
      <c r="AC110" s="487"/>
      <c r="AD110" s="487"/>
      <c r="AE110" s="498"/>
      <c r="AF110" s="514">
        <v>1496581</v>
      </c>
      <c r="AG110" s="487"/>
      <c r="AH110" s="487"/>
      <c r="AI110" s="487"/>
      <c r="AJ110" s="498"/>
      <c r="AK110" s="514">
        <v>1509808</v>
      </c>
      <c r="AL110" s="487"/>
      <c r="AM110" s="487"/>
      <c r="AN110" s="487"/>
      <c r="AO110" s="498"/>
      <c r="AP110" s="538">
        <v>23.6</v>
      </c>
      <c r="AQ110" s="546"/>
      <c r="AR110" s="546"/>
      <c r="AS110" s="546"/>
      <c r="AT110" s="556"/>
      <c r="AU110" s="568" t="s">
        <v>122</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12587861</v>
      </c>
      <c r="BR110" s="640"/>
      <c r="BS110" s="640"/>
      <c r="BT110" s="640"/>
      <c r="BU110" s="640"/>
      <c r="BV110" s="640">
        <v>11954515</v>
      </c>
      <c r="BW110" s="640"/>
      <c r="BX110" s="640"/>
      <c r="BY110" s="640"/>
      <c r="BZ110" s="640"/>
      <c r="CA110" s="640">
        <v>11430108</v>
      </c>
      <c r="CB110" s="640"/>
      <c r="CC110" s="640"/>
      <c r="CD110" s="640"/>
      <c r="CE110" s="640"/>
      <c r="CF110" s="656">
        <v>179</v>
      </c>
      <c r="CG110" s="660"/>
      <c r="CH110" s="660"/>
      <c r="CI110" s="660"/>
      <c r="CJ110" s="660"/>
      <c r="CK110" s="672" t="s">
        <v>384</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155</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3925340</v>
      </c>
      <c r="BR112" s="641"/>
      <c r="BS112" s="641"/>
      <c r="BT112" s="641"/>
      <c r="BU112" s="641"/>
      <c r="BV112" s="641">
        <v>3687059</v>
      </c>
      <c r="BW112" s="641"/>
      <c r="BX112" s="641"/>
      <c r="BY112" s="641"/>
      <c r="BZ112" s="641"/>
      <c r="CA112" s="641">
        <v>3626130</v>
      </c>
      <c r="CB112" s="641"/>
      <c r="CC112" s="641"/>
      <c r="CD112" s="641"/>
      <c r="CE112" s="641"/>
      <c r="CF112" s="657">
        <v>56.8</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447136</v>
      </c>
      <c r="AB113" s="446"/>
      <c r="AC113" s="446"/>
      <c r="AD113" s="446"/>
      <c r="AE113" s="499"/>
      <c r="AF113" s="515">
        <v>392660</v>
      </c>
      <c r="AG113" s="446"/>
      <c r="AH113" s="446"/>
      <c r="AI113" s="446"/>
      <c r="AJ113" s="499"/>
      <c r="AK113" s="515">
        <v>402069</v>
      </c>
      <c r="AL113" s="446"/>
      <c r="AM113" s="446"/>
      <c r="AN113" s="446"/>
      <c r="AO113" s="499"/>
      <c r="AP113" s="539">
        <v>6.3</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1334752</v>
      </c>
      <c r="BR113" s="641"/>
      <c r="BS113" s="641"/>
      <c r="BT113" s="641"/>
      <c r="BU113" s="641"/>
      <c r="BV113" s="641">
        <v>1650679</v>
      </c>
      <c r="BW113" s="641"/>
      <c r="BX113" s="641"/>
      <c r="BY113" s="641"/>
      <c r="BZ113" s="641"/>
      <c r="CA113" s="641">
        <v>1368017</v>
      </c>
      <c r="CB113" s="641"/>
      <c r="CC113" s="641"/>
      <c r="CD113" s="641"/>
      <c r="CE113" s="641"/>
      <c r="CF113" s="657">
        <v>21.4</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90370</v>
      </c>
      <c r="AB114" s="446"/>
      <c r="AC114" s="446"/>
      <c r="AD114" s="446"/>
      <c r="AE114" s="499"/>
      <c r="AF114" s="515">
        <v>222464</v>
      </c>
      <c r="AG114" s="446"/>
      <c r="AH114" s="446"/>
      <c r="AI114" s="446"/>
      <c r="AJ114" s="499"/>
      <c r="AK114" s="515">
        <v>92888</v>
      </c>
      <c r="AL114" s="446"/>
      <c r="AM114" s="446"/>
      <c r="AN114" s="446"/>
      <c r="AO114" s="499"/>
      <c r="AP114" s="539">
        <v>1.5</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2314212</v>
      </c>
      <c r="BR114" s="641"/>
      <c r="BS114" s="641"/>
      <c r="BT114" s="641"/>
      <c r="BU114" s="641"/>
      <c r="BV114" s="641">
        <v>2275335</v>
      </c>
      <c r="BW114" s="641"/>
      <c r="BX114" s="641"/>
      <c r="BY114" s="641"/>
      <c r="BZ114" s="641"/>
      <c r="CA114" s="641">
        <v>2190647</v>
      </c>
      <c r="CB114" s="641"/>
      <c r="CC114" s="641"/>
      <c r="CD114" s="641"/>
      <c r="CE114" s="641"/>
      <c r="CF114" s="657">
        <v>34.299999999999997</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2057277</v>
      </c>
      <c r="AB117" s="488"/>
      <c r="AC117" s="488"/>
      <c r="AD117" s="488"/>
      <c r="AE117" s="500"/>
      <c r="AF117" s="516">
        <v>2111705</v>
      </c>
      <c r="AG117" s="488"/>
      <c r="AH117" s="488"/>
      <c r="AI117" s="488"/>
      <c r="AJ117" s="500"/>
      <c r="AK117" s="516">
        <v>2004765</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389</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384</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169</v>
      </c>
      <c r="BP119" s="629"/>
      <c r="BQ119" s="634">
        <v>20162165</v>
      </c>
      <c r="BR119" s="642"/>
      <c r="BS119" s="642"/>
      <c r="BT119" s="642"/>
      <c r="BU119" s="642"/>
      <c r="BV119" s="642">
        <v>19567588</v>
      </c>
      <c r="BW119" s="642"/>
      <c r="BX119" s="642"/>
      <c r="BY119" s="642"/>
      <c r="BZ119" s="642"/>
      <c r="CA119" s="642">
        <v>18614902</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474</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5672593</v>
      </c>
      <c r="BR120" s="640"/>
      <c r="BS120" s="640"/>
      <c r="BT120" s="640"/>
      <c r="BU120" s="640"/>
      <c r="BV120" s="640">
        <v>6611821</v>
      </c>
      <c r="BW120" s="640"/>
      <c r="BX120" s="640"/>
      <c r="BY120" s="640"/>
      <c r="BZ120" s="640"/>
      <c r="CA120" s="640">
        <v>6989724</v>
      </c>
      <c r="CB120" s="640"/>
      <c r="CC120" s="640"/>
      <c r="CD120" s="640"/>
      <c r="CE120" s="640"/>
      <c r="CF120" s="656">
        <v>109.5</v>
      </c>
      <c r="CG120" s="660"/>
      <c r="CH120" s="660"/>
      <c r="CI120" s="660"/>
      <c r="CJ120" s="660"/>
      <c r="CK120" s="675" t="s">
        <v>270</v>
      </c>
      <c r="CL120" s="685"/>
      <c r="CM120" s="685"/>
      <c r="CN120" s="685"/>
      <c r="CO120" s="688"/>
      <c r="CP120" s="692" t="s">
        <v>229</v>
      </c>
      <c r="CQ120" s="695"/>
      <c r="CR120" s="695"/>
      <c r="CS120" s="695"/>
      <c r="CT120" s="695"/>
      <c r="CU120" s="695"/>
      <c r="CV120" s="695"/>
      <c r="CW120" s="695"/>
      <c r="CX120" s="695"/>
      <c r="CY120" s="695"/>
      <c r="CZ120" s="695"/>
      <c r="DA120" s="695"/>
      <c r="DB120" s="695"/>
      <c r="DC120" s="695"/>
      <c r="DD120" s="695"/>
      <c r="DE120" s="695"/>
      <c r="DF120" s="698"/>
      <c r="DG120" s="632">
        <v>3091866</v>
      </c>
      <c r="DH120" s="640"/>
      <c r="DI120" s="640"/>
      <c r="DJ120" s="640"/>
      <c r="DK120" s="640"/>
      <c r="DL120" s="640">
        <v>2901546</v>
      </c>
      <c r="DM120" s="640"/>
      <c r="DN120" s="640"/>
      <c r="DO120" s="640"/>
      <c r="DP120" s="640"/>
      <c r="DQ120" s="640">
        <v>2692785</v>
      </c>
      <c r="DR120" s="640"/>
      <c r="DS120" s="640"/>
      <c r="DT120" s="640"/>
      <c r="DU120" s="640"/>
      <c r="DV120" s="712">
        <v>42.2</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388</v>
      </c>
      <c r="BA121" s="378"/>
      <c r="BB121" s="378"/>
      <c r="BC121" s="378"/>
      <c r="BD121" s="378"/>
      <c r="BE121" s="378"/>
      <c r="BF121" s="378"/>
      <c r="BG121" s="378"/>
      <c r="BH121" s="378"/>
      <c r="BI121" s="378"/>
      <c r="BJ121" s="378"/>
      <c r="BK121" s="378"/>
      <c r="BL121" s="378"/>
      <c r="BM121" s="378"/>
      <c r="BN121" s="378"/>
      <c r="BO121" s="378"/>
      <c r="BP121" s="472"/>
      <c r="BQ121" s="633">
        <v>69972</v>
      </c>
      <c r="BR121" s="641"/>
      <c r="BS121" s="641"/>
      <c r="BT121" s="641"/>
      <c r="BU121" s="641"/>
      <c r="BV121" s="641">
        <v>65184</v>
      </c>
      <c r="BW121" s="641"/>
      <c r="BX121" s="641"/>
      <c r="BY121" s="641"/>
      <c r="BZ121" s="641"/>
      <c r="CA121" s="641">
        <v>58830</v>
      </c>
      <c r="CB121" s="641"/>
      <c r="CC121" s="641"/>
      <c r="CD121" s="641"/>
      <c r="CE121" s="641"/>
      <c r="CF121" s="657">
        <v>0.9</v>
      </c>
      <c r="CG121" s="661"/>
      <c r="CH121" s="661"/>
      <c r="CI121" s="661"/>
      <c r="CJ121" s="661"/>
      <c r="CK121" s="676"/>
      <c r="CL121" s="686"/>
      <c r="CM121" s="686"/>
      <c r="CN121" s="686"/>
      <c r="CO121" s="689"/>
      <c r="CP121" s="693" t="s">
        <v>459</v>
      </c>
      <c r="CQ121" s="403"/>
      <c r="CR121" s="403"/>
      <c r="CS121" s="403"/>
      <c r="CT121" s="403"/>
      <c r="CU121" s="403"/>
      <c r="CV121" s="403"/>
      <c r="CW121" s="403"/>
      <c r="CX121" s="403"/>
      <c r="CY121" s="403"/>
      <c r="CZ121" s="403"/>
      <c r="DA121" s="403"/>
      <c r="DB121" s="403"/>
      <c r="DC121" s="403"/>
      <c r="DD121" s="403"/>
      <c r="DE121" s="403"/>
      <c r="DF121" s="699"/>
      <c r="DG121" s="633">
        <v>798196</v>
      </c>
      <c r="DH121" s="641"/>
      <c r="DI121" s="641"/>
      <c r="DJ121" s="641"/>
      <c r="DK121" s="641"/>
      <c r="DL121" s="641">
        <v>742123</v>
      </c>
      <c r="DM121" s="641"/>
      <c r="DN121" s="641"/>
      <c r="DO121" s="641"/>
      <c r="DP121" s="641"/>
      <c r="DQ121" s="641">
        <v>864984</v>
      </c>
      <c r="DR121" s="641"/>
      <c r="DS121" s="641"/>
      <c r="DT121" s="641"/>
      <c r="DU121" s="641"/>
      <c r="DV121" s="713">
        <v>13.5</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11946122</v>
      </c>
      <c r="BR122" s="642"/>
      <c r="BS122" s="642"/>
      <c r="BT122" s="642"/>
      <c r="BU122" s="642"/>
      <c r="BV122" s="642">
        <v>11297201</v>
      </c>
      <c r="BW122" s="642"/>
      <c r="BX122" s="642"/>
      <c r="BY122" s="642"/>
      <c r="BZ122" s="642"/>
      <c r="CA122" s="642">
        <v>10772737</v>
      </c>
      <c r="CB122" s="642"/>
      <c r="CC122" s="642"/>
      <c r="CD122" s="642"/>
      <c r="CE122" s="642"/>
      <c r="CF122" s="658">
        <v>168.7</v>
      </c>
      <c r="CG122" s="662"/>
      <c r="CH122" s="662"/>
      <c r="CI122" s="662"/>
      <c r="CJ122" s="662"/>
      <c r="CK122" s="676"/>
      <c r="CL122" s="686"/>
      <c r="CM122" s="686"/>
      <c r="CN122" s="686"/>
      <c r="CO122" s="689"/>
      <c r="CP122" s="693" t="s">
        <v>48</v>
      </c>
      <c r="CQ122" s="403"/>
      <c r="CR122" s="403"/>
      <c r="CS122" s="403"/>
      <c r="CT122" s="403"/>
      <c r="CU122" s="403"/>
      <c r="CV122" s="403"/>
      <c r="CW122" s="403"/>
      <c r="CX122" s="403"/>
      <c r="CY122" s="403"/>
      <c r="CZ122" s="403"/>
      <c r="DA122" s="403"/>
      <c r="DB122" s="403"/>
      <c r="DC122" s="403"/>
      <c r="DD122" s="403"/>
      <c r="DE122" s="403"/>
      <c r="DF122" s="699"/>
      <c r="DG122" s="633">
        <v>35278</v>
      </c>
      <c r="DH122" s="641"/>
      <c r="DI122" s="641"/>
      <c r="DJ122" s="641"/>
      <c r="DK122" s="641"/>
      <c r="DL122" s="641">
        <v>43390</v>
      </c>
      <c r="DM122" s="641"/>
      <c r="DN122" s="641"/>
      <c r="DO122" s="641"/>
      <c r="DP122" s="641"/>
      <c r="DQ122" s="641">
        <v>68361</v>
      </c>
      <c r="DR122" s="641"/>
      <c r="DS122" s="641"/>
      <c r="DT122" s="641"/>
      <c r="DU122" s="641"/>
      <c r="DV122" s="713">
        <v>1.1000000000000001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221</v>
      </c>
      <c r="BP123" s="629"/>
      <c r="BQ123" s="635">
        <v>17688687</v>
      </c>
      <c r="BR123" s="643"/>
      <c r="BS123" s="643"/>
      <c r="BT123" s="643"/>
      <c r="BU123" s="643"/>
      <c r="BV123" s="643">
        <v>17974206</v>
      </c>
      <c r="BW123" s="643"/>
      <c r="BX123" s="643"/>
      <c r="BY123" s="643"/>
      <c r="BZ123" s="643"/>
      <c r="CA123" s="643">
        <v>17821291</v>
      </c>
      <c r="CB123" s="643"/>
      <c r="CC123" s="643"/>
      <c r="CD123" s="643"/>
      <c r="CE123" s="643"/>
      <c r="CF123" s="544"/>
      <c r="CG123" s="552"/>
      <c r="CH123" s="552"/>
      <c r="CI123" s="552"/>
      <c r="CJ123" s="669"/>
      <c r="CK123" s="676"/>
      <c r="CL123" s="686"/>
      <c r="CM123" s="686"/>
      <c r="CN123" s="686"/>
      <c r="CO123" s="689"/>
      <c r="CP123" s="693" t="s">
        <v>173</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38.299999999999997</v>
      </c>
      <c r="BR124" s="644"/>
      <c r="BS124" s="644"/>
      <c r="BT124" s="644"/>
      <c r="BU124" s="644"/>
      <c r="BV124" s="644">
        <v>25.4</v>
      </c>
      <c r="BW124" s="644"/>
      <c r="BX124" s="644"/>
      <c r="BY124" s="644"/>
      <c r="BZ124" s="644"/>
      <c r="CA124" s="644">
        <v>12.4</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490</v>
      </c>
      <c r="AY127" s="593"/>
      <c r="AZ127" s="593"/>
      <c r="BA127" s="593"/>
      <c r="BB127" s="593"/>
      <c r="BC127" s="593"/>
      <c r="BD127" s="593"/>
      <c r="BE127" s="610"/>
      <c r="BF127" s="612" t="s">
        <v>444</v>
      </c>
      <c r="BG127" s="593"/>
      <c r="BH127" s="593"/>
      <c r="BI127" s="593"/>
      <c r="BJ127" s="593"/>
      <c r="BK127" s="593"/>
      <c r="BL127" s="610"/>
      <c r="BM127" s="612" t="s">
        <v>420</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16453</v>
      </c>
      <c r="AB128" s="487"/>
      <c r="AC128" s="487"/>
      <c r="AD128" s="487"/>
      <c r="AE128" s="498"/>
      <c r="AF128" s="514">
        <v>15657</v>
      </c>
      <c r="AG128" s="487"/>
      <c r="AH128" s="487"/>
      <c r="AI128" s="487"/>
      <c r="AJ128" s="498"/>
      <c r="AK128" s="514">
        <v>14754</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201</v>
      </c>
      <c r="BG128" s="617"/>
      <c r="BH128" s="617"/>
      <c r="BI128" s="617"/>
      <c r="BJ128" s="617"/>
      <c r="BK128" s="617"/>
      <c r="BL128" s="623"/>
      <c r="BM128" s="613">
        <v>13.85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7746329</v>
      </c>
      <c r="AB129" s="446"/>
      <c r="AC129" s="446"/>
      <c r="AD129" s="446"/>
      <c r="AE129" s="499"/>
      <c r="AF129" s="515">
        <v>7543664</v>
      </c>
      <c r="AG129" s="446"/>
      <c r="AH129" s="446"/>
      <c r="AI129" s="446"/>
      <c r="AJ129" s="499"/>
      <c r="AK129" s="515">
        <v>7629857</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201</v>
      </c>
      <c r="BG129" s="618"/>
      <c r="BH129" s="618"/>
      <c r="BI129" s="618"/>
      <c r="BJ129" s="618"/>
      <c r="BK129" s="618"/>
      <c r="BL129" s="624"/>
      <c r="BM129" s="614">
        <v>18.850000000000001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1294522</v>
      </c>
      <c r="AB130" s="446"/>
      <c r="AC130" s="446"/>
      <c r="AD130" s="446"/>
      <c r="AE130" s="499"/>
      <c r="AF130" s="515">
        <v>1275058</v>
      </c>
      <c r="AG130" s="446"/>
      <c r="AH130" s="446"/>
      <c r="AI130" s="446"/>
      <c r="AJ130" s="499"/>
      <c r="AK130" s="515">
        <v>1245818</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12.1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6451807</v>
      </c>
      <c r="AB131" s="489"/>
      <c r="AC131" s="489"/>
      <c r="AD131" s="489"/>
      <c r="AE131" s="501"/>
      <c r="AF131" s="517">
        <v>6268606</v>
      </c>
      <c r="AG131" s="489"/>
      <c r="AH131" s="489"/>
      <c r="AI131" s="489"/>
      <c r="AJ131" s="501"/>
      <c r="AK131" s="517">
        <v>6384039</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12.4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11.567333</v>
      </c>
      <c r="AB132" s="490"/>
      <c r="AC132" s="490"/>
      <c r="AD132" s="490"/>
      <c r="AE132" s="502"/>
      <c r="AF132" s="518">
        <v>13.0968512</v>
      </c>
      <c r="AG132" s="490"/>
      <c r="AH132" s="490"/>
      <c r="AI132" s="490"/>
      <c r="AJ132" s="502"/>
      <c r="AK132" s="518">
        <v>11.65708731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11.2</v>
      </c>
      <c r="AB133" s="491"/>
      <c r="AC133" s="491"/>
      <c r="AD133" s="491"/>
      <c r="AE133" s="503"/>
      <c r="AF133" s="486">
        <v>12.1</v>
      </c>
      <c r="AG133" s="491"/>
      <c r="AH133" s="491"/>
      <c r="AI133" s="491"/>
      <c r="AJ133" s="503"/>
      <c r="AK133" s="486">
        <v>12.1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5dzYrGICw0BuhMVmPlyY+W6gqCuAfJ+l7lDwx2ySvAX72pjl+t3Bd1ZrFjNbUHpVr25nSdTZhEyfjlu5Lsgy/g==" saltValue="6ESg4xiosILDdi+Wz7BY5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BF27" sqref="BF27"/>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4ytbr/rLktzujLvRYVNcE5NhWOORACqRBezQ4VYWtTZ4FWXS+k0liKbztGG2vXJycMh4a7iiY9LXSPgiRrckBw==" saltValue="HTOOZNnI/99/Y7Cgryif/g=="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9"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XCdDRtjFuBt2F0kD+DNPDjSIvqMtOv/5FlJehuY/Bg9XWAA9BB9LuEEFTXxBUh9E/PBj06ugylj75ctrRKGyA==" saltValue="UD0H0zzKadAaqCF41yuh2w=="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K31" sqref="AK31"/>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499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2190025</v>
      </c>
      <c r="AP9" s="787">
        <v>101217</v>
      </c>
      <c r="AQ9" s="810">
        <v>90328</v>
      </c>
      <c r="AR9" s="824">
        <v>12.1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33929</v>
      </c>
      <c r="AP10" s="788">
        <v>1568</v>
      </c>
      <c r="AQ10" s="811">
        <v>7878</v>
      </c>
      <c r="AR10" s="825">
        <v>-80.099999999999994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v>654</v>
      </c>
      <c r="AP11" s="788">
        <v>30</v>
      </c>
      <c r="AQ11" s="811">
        <v>2111</v>
      </c>
      <c r="AR11" s="825">
        <v>-98.6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201</v>
      </c>
      <c r="AP12" s="788" t="s">
        <v>201</v>
      </c>
      <c r="AQ12" s="811">
        <v>26</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v>134558</v>
      </c>
      <c r="AP13" s="788">
        <v>6219</v>
      </c>
      <c r="AQ13" s="811">
        <v>2999</v>
      </c>
      <c r="AR13" s="825">
        <v>107.4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t="s">
        <v>201</v>
      </c>
      <c r="AP14" s="788" t="s">
        <v>201</v>
      </c>
      <c r="AQ14" s="811">
        <v>1839</v>
      </c>
      <c r="AR14" s="825" t="s">
        <v>201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-115815</v>
      </c>
      <c r="AP15" s="788">
        <v>-5353</v>
      </c>
      <c r="AQ15" s="811">
        <v>-5426</v>
      </c>
      <c r="AR15" s="825">
        <v>-1.3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2243351</v>
      </c>
      <c r="AP16" s="788">
        <v>103681</v>
      </c>
      <c r="AQ16" s="811">
        <v>99756</v>
      </c>
      <c r="AR16" s="825">
        <v>3.9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332</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10.4</v>
      </c>
      <c r="AP21" s="800">
        <v>9.01</v>
      </c>
      <c r="AQ21" s="813">
        <v>1.39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97.5</v>
      </c>
      <c r="AP22" s="801">
        <v>97.5</v>
      </c>
      <c r="AQ22" s="814">
        <v>0</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499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507</v>
      </c>
      <c r="AL32" s="761"/>
      <c r="AM32" s="761"/>
      <c r="AN32" s="778"/>
      <c r="AO32" s="788">
        <v>1509808</v>
      </c>
      <c r="AP32" s="788">
        <v>69779</v>
      </c>
      <c r="AQ32" s="815">
        <v>56025</v>
      </c>
      <c r="AR32" s="825">
        <v>24.5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141</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508</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509</v>
      </c>
      <c r="AL35" s="761"/>
      <c r="AM35" s="761"/>
      <c r="AN35" s="778"/>
      <c r="AO35" s="788">
        <v>402069</v>
      </c>
      <c r="AP35" s="788">
        <v>18582</v>
      </c>
      <c r="AQ35" s="815">
        <v>18604</v>
      </c>
      <c r="AR35" s="825">
        <v>-0.1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92888</v>
      </c>
      <c r="AP36" s="788">
        <v>4293</v>
      </c>
      <c r="AQ36" s="815">
        <v>2667</v>
      </c>
      <c r="AR36" s="825">
        <v>61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t="s">
        <v>201</v>
      </c>
      <c r="AP37" s="788" t="s">
        <v>201</v>
      </c>
      <c r="AQ37" s="815">
        <v>441</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510</v>
      </c>
      <c r="AL38" s="762"/>
      <c r="AM38" s="762"/>
      <c r="AN38" s="779"/>
      <c r="AO38" s="792" t="s">
        <v>201</v>
      </c>
      <c r="AP38" s="792" t="s">
        <v>201</v>
      </c>
      <c r="AQ38" s="816">
        <v>6</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-14754</v>
      </c>
      <c r="AP39" s="788">
        <v>-682</v>
      </c>
      <c r="AQ39" s="815">
        <v>-4261</v>
      </c>
      <c r="AR39" s="825">
        <v>-84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511</v>
      </c>
      <c r="AL40" s="761"/>
      <c r="AM40" s="761"/>
      <c r="AN40" s="778"/>
      <c r="AO40" s="788">
        <v>-1245818</v>
      </c>
      <c r="AP40" s="788">
        <v>-57578</v>
      </c>
      <c r="AQ40" s="815">
        <v>-49695</v>
      </c>
      <c r="AR40" s="825">
        <v>15.9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744193</v>
      </c>
      <c r="AP41" s="788">
        <v>34394</v>
      </c>
      <c r="AQ41" s="815">
        <v>23786</v>
      </c>
      <c r="AR41" s="825">
        <v>44.6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514</v>
      </c>
      <c r="AQ50" s="818" t="s">
        <v>381</v>
      </c>
      <c r="AR50" s="828" t="s">
        <v>515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516</v>
      </c>
      <c r="AL51" s="764"/>
      <c r="AM51" s="770">
        <v>1133966</v>
      </c>
      <c r="AN51" s="783">
        <v>49365</v>
      </c>
      <c r="AO51" s="795">
        <v>28.9</v>
      </c>
      <c r="AP51" s="806">
        <v>79288</v>
      </c>
      <c r="AQ51" s="819">
        <v>21.8</v>
      </c>
      <c r="AR51" s="829">
        <v>7.1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603228</v>
      </c>
      <c r="AN52" s="784">
        <v>26260</v>
      </c>
      <c r="AO52" s="796">
        <v>5</v>
      </c>
      <c r="AP52" s="807">
        <v>41870</v>
      </c>
      <c r="AQ52" s="820">
        <v>9.6</v>
      </c>
      <c r="AR52" s="830">
        <v>-4.5999999999999996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1477214</v>
      </c>
      <c r="AN53" s="783">
        <v>65343</v>
      </c>
      <c r="AO53" s="795">
        <v>32.4</v>
      </c>
      <c r="AP53" s="806">
        <v>84962</v>
      </c>
      <c r="AQ53" s="819">
        <v>7.2</v>
      </c>
      <c r="AR53" s="829">
        <v>25.2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775197</v>
      </c>
      <c r="AN54" s="784">
        <v>34290</v>
      </c>
      <c r="AO54" s="796">
        <v>30.6</v>
      </c>
      <c r="AP54" s="807">
        <v>42793</v>
      </c>
      <c r="AQ54" s="820">
        <v>2.2000000000000002</v>
      </c>
      <c r="AR54" s="830">
        <v>28.4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517</v>
      </c>
      <c r="AL55" s="764"/>
      <c r="AM55" s="770">
        <v>1339774</v>
      </c>
      <c r="AN55" s="783">
        <v>59905</v>
      </c>
      <c r="AO55" s="795">
        <v>-8.3000000000000007</v>
      </c>
      <c r="AP55" s="806">
        <v>69604</v>
      </c>
      <c r="AQ55" s="819">
        <v>-18.100000000000001</v>
      </c>
      <c r="AR55" s="829">
        <v>9.8000000000000007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832500</v>
      </c>
      <c r="AN56" s="784">
        <v>37223</v>
      </c>
      <c r="AO56" s="796">
        <v>8.6</v>
      </c>
      <c r="AP56" s="807">
        <v>36247</v>
      </c>
      <c r="AQ56" s="820">
        <v>-15.3</v>
      </c>
      <c r="AR56" s="830">
        <v>23.9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1481278</v>
      </c>
      <c r="AN57" s="783">
        <v>67273</v>
      </c>
      <c r="AO57" s="795">
        <v>12.3</v>
      </c>
      <c r="AP57" s="806">
        <v>68410</v>
      </c>
      <c r="AQ57" s="819">
        <v>-1.7</v>
      </c>
      <c r="AR57" s="829">
        <v>14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753853</v>
      </c>
      <c r="AN58" s="784">
        <v>34236</v>
      </c>
      <c r="AO58" s="796">
        <v>-8</v>
      </c>
      <c r="AP58" s="807">
        <v>35086</v>
      </c>
      <c r="AQ58" s="820">
        <v>-3.2</v>
      </c>
      <c r="AR58" s="830">
        <v>-4.8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1650474</v>
      </c>
      <c r="AN59" s="783">
        <v>76280</v>
      </c>
      <c r="AO59" s="795">
        <v>13.4</v>
      </c>
      <c r="AP59" s="806">
        <v>73019</v>
      </c>
      <c r="AQ59" s="819">
        <v>6.7</v>
      </c>
      <c r="AR59" s="829">
        <v>6.7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989438</v>
      </c>
      <c r="AN60" s="784">
        <v>45729</v>
      </c>
      <c r="AO60" s="796">
        <v>33.6</v>
      </c>
      <c r="AP60" s="807">
        <v>39427</v>
      </c>
      <c r="AQ60" s="820">
        <v>12.4</v>
      </c>
      <c r="AR60" s="830">
        <v>21.2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424</v>
      </c>
      <c r="AL61" s="767"/>
      <c r="AM61" s="770">
        <v>1416541</v>
      </c>
      <c r="AN61" s="783">
        <v>63633</v>
      </c>
      <c r="AO61" s="795">
        <v>15.7</v>
      </c>
      <c r="AP61" s="806">
        <v>75057</v>
      </c>
      <c r="AQ61" s="821">
        <v>3.2</v>
      </c>
      <c r="AR61" s="829">
        <v>12.5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790843</v>
      </c>
      <c r="AN62" s="784">
        <v>35548</v>
      </c>
      <c r="AO62" s="796">
        <v>14</v>
      </c>
      <c r="AP62" s="807">
        <v>39085</v>
      </c>
      <c r="AQ62" s="820">
        <v>1.1000000000000001</v>
      </c>
      <c r="AR62" s="830">
        <v>12.9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vSVlywZfsuA60mXTPNW9sKzVRNOCk9at9A0yY2CwyHoJyhrGvj2lxS1cDy54GRFKZ2xB8Zw46F1CXo4Tqzr/3Q==" saltValue="GyM1YbvD+z8R/kgvoWfvn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AH87" sqref="AH87"/>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VMAlcFtJwtAilOu1f7kFTl75yZftGb+D2jCYcGnUUlhUvDUlNXiR7hOT+LuJHeZbkZ1OX2KcnYJGsl0IkqZn1w==" saltValue="NF+OfsszpuYEiIgyrxh0vg=="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SheetLayoutView="55" workbookViewId="0">
      <selection activeCell="D1" sqref="D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TRU1ieo6ZWnyQ8JTZ7XVyYOmQwfvi6+HxSyo/SKfbXJ7bPQrZgQ8S+mDDT6eYevUXpBi5ffzeD2lPnObXq4cZA==" saltValue="dFlvvEISQ8ztAaxU/dUdVQ=="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17</v>
      </c>
      <c r="F46" s="849" t="s">
        <v>520</v>
      </c>
      <c r="G46" s="853" t="s">
        <v>521</v>
      </c>
      <c r="H46" s="853" t="s">
        <v>522</v>
      </c>
      <c r="I46" s="853" t="s">
        <v>523</v>
      </c>
      <c r="J46" s="858" t="s">
        <v>231</v>
      </c>
    </row>
    <row r="47" spans="2:10" ht="57.75" customHeight="1">
      <c r="B47" s="838"/>
      <c r="C47" s="842" t="s">
        <v>3</v>
      </c>
      <c r="D47" s="842"/>
      <c r="E47" s="846"/>
      <c r="F47" s="850">
        <v>28.84</v>
      </c>
      <c r="G47" s="854">
        <v>25.71</v>
      </c>
      <c r="H47" s="854">
        <v>23.3</v>
      </c>
      <c r="I47" s="854">
        <v>34.81</v>
      </c>
      <c r="J47" s="859">
        <v>37.19</v>
      </c>
    </row>
    <row r="48" spans="2:10" ht="57.75" customHeight="1">
      <c r="B48" s="839"/>
      <c r="C48" s="843" t="s">
        <v>9</v>
      </c>
      <c r="D48" s="843"/>
      <c r="E48" s="847"/>
      <c r="F48" s="851">
        <v>6.69</v>
      </c>
      <c r="G48" s="855">
        <v>6.34</v>
      </c>
      <c r="H48" s="855">
        <v>8.24</v>
      </c>
      <c r="I48" s="855">
        <v>7.28</v>
      </c>
      <c r="J48" s="860">
        <v>6.91</v>
      </c>
    </row>
    <row r="49" spans="2:10" ht="57.75" customHeight="1">
      <c r="B49" s="840"/>
      <c r="C49" s="844" t="s">
        <v>16</v>
      </c>
      <c r="D49" s="844"/>
      <c r="E49" s="848"/>
      <c r="F49" s="852">
        <v>0.75</v>
      </c>
      <c r="G49" s="856" t="s">
        <v>524</v>
      </c>
      <c r="H49" s="856">
        <v>0.71</v>
      </c>
      <c r="I49" s="856">
        <v>9.6999999999999993</v>
      </c>
      <c r="J49" s="861">
        <v>2.4900000000000002</v>
      </c>
    </row>
    <row r="50" spans="2:10"/>
  </sheetData>
  <sheetProtection algorithmName="SHA-512" hashValue="gv975ccdE5FP7kaonXxCY70aYKrqG6MYaiM3VmZY+KOjAKkTlI5QodOeMLErIn+3p/85Q/NzkLHXv+4/upidvw==" saltValue="CxMTHqCUFMiVTssmtSK6r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2" zoomScaleSheetLayoutView="100" workbookViewId="0">
      <selection activeCell="H34" sqref="H34"/>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520</v>
      </c>
      <c r="G33" s="883" t="s">
        <v>521</v>
      </c>
      <c r="H33" s="883" t="s">
        <v>522</v>
      </c>
      <c r="I33" s="883" t="s">
        <v>523</v>
      </c>
      <c r="J33" s="887" t="s">
        <v>231</v>
      </c>
      <c r="K33" s="862"/>
      <c r="L33" s="862"/>
      <c r="M33" s="862"/>
      <c r="N33" s="862"/>
      <c r="O33" s="862"/>
      <c r="P33" s="862"/>
    </row>
    <row r="34" spans="1:16" ht="39" customHeight="1">
      <c r="A34" s="862"/>
      <c r="B34" s="864"/>
      <c r="C34" s="870" t="s">
        <v>259</v>
      </c>
      <c r="D34" s="870"/>
      <c r="E34" s="875"/>
      <c r="F34" s="879">
        <v>6.69</v>
      </c>
      <c r="G34" s="884">
        <v>6.34</v>
      </c>
      <c r="H34" s="884">
        <v>8.23</v>
      </c>
      <c r="I34" s="884">
        <v>7.28</v>
      </c>
      <c r="J34" s="888">
        <v>6.9</v>
      </c>
      <c r="K34" s="862"/>
      <c r="L34" s="862"/>
      <c r="M34" s="862"/>
      <c r="N34" s="862"/>
      <c r="O34" s="862"/>
      <c r="P34" s="862"/>
    </row>
    <row r="35" spans="1:16" ht="39" customHeight="1">
      <c r="A35" s="862"/>
      <c r="B35" s="865"/>
      <c r="C35" s="871" t="s">
        <v>459</v>
      </c>
      <c r="D35" s="871"/>
      <c r="E35" s="876"/>
      <c r="F35" s="880">
        <v>4.63</v>
      </c>
      <c r="G35" s="885">
        <v>4.01</v>
      </c>
      <c r="H35" s="885">
        <v>3.29</v>
      </c>
      <c r="I35" s="885">
        <v>3.04</v>
      </c>
      <c r="J35" s="889">
        <v>2.64</v>
      </c>
      <c r="K35" s="862"/>
      <c r="L35" s="862"/>
      <c r="M35" s="862"/>
      <c r="N35" s="862"/>
      <c r="O35" s="862"/>
      <c r="P35" s="862"/>
    </row>
    <row r="36" spans="1:16" ht="39" customHeight="1">
      <c r="A36" s="862"/>
      <c r="B36" s="865"/>
      <c r="C36" s="871" t="s">
        <v>27</v>
      </c>
      <c r="D36" s="871"/>
      <c r="E36" s="876"/>
      <c r="F36" s="880">
        <v>2.02</v>
      </c>
      <c r="G36" s="885">
        <v>1.24</v>
      </c>
      <c r="H36" s="885">
        <v>0.8</v>
      </c>
      <c r="I36" s="885">
        <v>0.98</v>
      </c>
      <c r="J36" s="889">
        <v>1.19</v>
      </c>
      <c r="K36" s="862"/>
      <c r="L36" s="862"/>
      <c r="M36" s="862"/>
      <c r="N36" s="862"/>
      <c r="O36" s="862"/>
      <c r="P36" s="862"/>
    </row>
    <row r="37" spans="1:16" ht="39" customHeight="1">
      <c r="A37" s="862"/>
      <c r="B37" s="865"/>
      <c r="C37" s="871" t="s">
        <v>458</v>
      </c>
      <c r="D37" s="871"/>
      <c r="E37" s="876"/>
      <c r="F37" s="880">
        <v>0.16</v>
      </c>
      <c r="G37" s="885">
        <v>0.38</v>
      </c>
      <c r="H37" s="885">
        <v>0.57999999999999996</v>
      </c>
      <c r="I37" s="885">
        <v>0.44</v>
      </c>
      <c r="J37" s="889">
        <v>0.37</v>
      </c>
      <c r="K37" s="862"/>
      <c r="L37" s="862"/>
      <c r="M37" s="862"/>
      <c r="N37" s="862"/>
      <c r="O37" s="862"/>
      <c r="P37" s="862"/>
    </row>
    <row r="38" spans="1:16" ht="39" customHeight="1">
      <c r="A38" s="862"/>
      <c r="B38" s="865"/>
      <c r="C38" s="871" t="s">
        <v>48</v>
      </c>
      <c r="D38" s="871"/>
      <c r="E38" s="876"/>
      <c r="F38" s="880">
        <v>3.e-002</v>
      </c>
      <c r="G38" s="885">
        <v>3.e-002</v>
      </c>
      <c r="H38" s="885">
        <v>3.e-002</v>
      </c>
      <c r="I38" s="885">
        <v>3.e-002</v>
      </c>
      <c r="J38" s="889">
        <v>0.27</v>
      </c>
      <c r="K38" s="862"/>
      <c r="L38" s="862"/>
      <c r="M38" s="862"/>
      <c r="N38" s="862"/>
      <c r="O38" s="862"/>
      <c r="P38" s="862"/>
    </row>
    <row r="39" spans="1:16" ht="39" customHeight="1">
      <c r="A39" s="862"/>
      <c r="B39" s="865"/>
      <c r="C39" s="871" t="s">
        <v>229</v>
      </c>
      <c r="D39" s="871"/>
      <c r="E39" s="876"/>
      <c r="F39" s="880">
        <v>0</v>
      </c>
      <c r="G39" s="885">
        <v>0</v>
      </c>
      <c r="H39" s="885">
        <v>0</v>
      </c>
      <c r="I39" s="885">
        <v>0</v>
      </c>
      <c r="J39" s="889">
        <v>0.21</v>
      </c>
      <c r="K39" s="862"/>
      <c r="L39" s="862"/>
      <c r="M39" s="862"/>
      <c r="N39" s="862"/>
      <c r="O39" s="862"/>
      <c r="P39" s="862"/>
    </row>
    <row r="40" spans="1:16" ht="39" customHeight="1">
      <c r="A40" s="862"/>
      <c r="B40" s="865"/>
      <c r="C40" s="871" t="s">
        <v>173</v>
      </c>
      <c r="D40" s="871"/>
      <c r="E40" s="876"/>
      <c r="F40" s="880">
        <v>5.e-002</v>
      </c>
      <c r="G40" s="885">
        <v>6.e-002</v>
      </c>
      <c r="H40" s="885">
        <v>7.0000000000000007e-002</v>
      </c>
      <c r="I40" s="885">
        <v>9.e-002</v>
      </c>
      <c r="J40" s="889">
        <v>0.1</v>
      </c>
      <c r="K40" s="862"/>
      <c r="L40" s="862"/>
      <c r="M40" s="862"/>
      <c r="N40" s="862"/>
      <c r="O40" s="862"/>
      <c r="P40" s="862"/>
    </row>
    <row r="41" spans="1:16" ht="39" customHeight="1">
      <c r="A41" s="862"/>
      <c r="B41" s="865"/>
      <c r="C41" s="871" t="s">
        <v>225</v>
      </c>
      <c r="D41" s="871"/>
      <c r="E41" s="876"/>
      <c r="F41" s="880">
        <v>1.e-002</v>
      </c>
      <c r="G41" s="885">
        <v>1.e-002</v>
      </c>
      <c r="H41" s="885">
        <v>1.e-002</v>
      </c>
      <c r="I41" s="885">
        <v>1.e-002</v>
      </c>
      <c r="J41" s="889">
        <v>1.e-002</v>
      </c>
      <c r="K41" s="862"/>
      <c r="L41" s="862"/>
      <c r="M41" s="862"/>
      <c r="N41" s="862"/>
      <c r="O41" s="862"/>
      <c r="P41" s="862"/>
    </row>
    <row r="42" spans="1:16" ht="39" customHeight="1">
      <c r="A42" s="862"/>
      <c r="B42" s="866"/>
      <c r="C42" s="871" t="s">
        <v>525</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483</v>
      </c>
      <c r="D43" s="872"/>
      <c r="E43" s="877"/>
      <c r="F43" s="881">
        <v>0</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Zfn5ohwHmB41FOf2ns64qfxqCgAWKOWExmCfIbirPZP9jphwCyze7v++yO0rx0y7w6KCjNGSuotx0ZQNoD34sQ==" saltValue="Fhd41MUcWfju1iIE7TGwg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25" zoomScaleSheetLayoutView="55" workbookViewId="0">
      <selection activeCell="Q56" sqref="Q56"/>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520</v>
      </c>
      <c r="L44" s="950" t="s">
        <v>521</v>
      </c>
      <c r="M44" s="950" t="s">
        <v>522</v>
      </c>
      <c r="N44" s="950" t="s">
        <v>523</v>
      </c>
      <c r="O44" s="959" t="s">
        <v>231</v>
      </c>
      <c r="P44" s="734"/>
      <c r="Q44" s="734"/>
      <c r="R44" s="734"/>
      <c r="S44" s="734"/>
      <c r="T44" s="734"/>
      <c r="U44" s="734"/>
    </row>
    <row r="45" spans="1:21" ht="30.75" customHeight="1">
      <c r="A45" s="734"/>
      <c r="B45" s="892" t="s">
        <v>26</v>
      </c>
      <c r="C45" s="906"/>
      <c r="D45" s="916"/>
      <c r="E45" s="925" t="s">
        <v>23</v>
      </c>
      <c r="F45" s="925"/>
      <c r="G45" s="925"/>
      <c r="H45" s="925"/>
      <c r="I45" s="925"/>
      <c r="J45" s="934"/>
      <c r="K45" s="942">
        <v>1436</v>
      </c>
      <c r="L45" s="951">
        <v>1519</v>
      </c>
      <c r="M45" s="951">
        <v>1520</v>
      </c>
      <c r="N45" s="951">
        <v>1497</v>
      </c>
      <c r="O45" s="960">
        <v>1510</v>
      </c>
      <c r="P45" s="734"/>
      <c r="Q45" s="734"/>
      <c r="R45" s="734"/>
      <c r="S45" s="734"/>
      <c r="T45" s="734"/>
      <c r="U45" s="734"/>
    </row>
    <row r="46" spans="1:21" ht="30.75" customHeight="1">
      <c r="A46" s="734"/>
      <c r="B46" s="893"/>
      <c r="C46" s="907"/>
      <c r="D46" s="917"/>
      <c r="E46" s="926" t="s">
        <v>30</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33</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39</v>
      </c>
      <c r="F48" s="926"/>
      <c r="G48" s="926"/>
      <c r="H48" s="926"/>
      <c r="I48" s="926"/>
      <c r="J48" s="935"/>
      <c r="K48" s="943">
        <v>410</v>
      </c>
      <c r="L48" s="952">
        <v>409</v>
      </c>
      <c r="M48" s="952">
        <v>447</v>
      </c>
      <c r="N48" s="952">
        <v>393</v>
      </c>
      <c r="O48" s="961">
        <v>402</v>
      </c>
      <c r="P48" s="734"/>
      <c r="Q48" s="734"/>
      <c r="R48" s="734"/>
      <c r="S48" s="734"/>
      <c r="T48" s="734"/>
      <c r="U48" s="734"/>
    </row>
    <row r="49" spans="1:21" ht="30.75" customHeight="1">
      <c r="A49" s="734"/>
      <c r="B49" s="893"/>
      <c r="C49" s="907"/>
      <c r="D49" s="917"/>
      <c r="E49" s="926" t="s">
        <v>0</v>
      </c>
      <c r="F49" s="926"/>
      <c r="G49" s="926"/>
      <c r="H49" s="926"/>
      <c r="I49" s="926"/>
      <c r="J49" s="935"/>
      <c r="K49" s="943">
        <v>110</v>
      </c>
      <c r="L49" s="952">
        <v>138</v>
      </c>
      <c r="M49" s="952">
        <v>90</v>
      </c>
      <c r="N49" s="952">
        <v>222</v>
      </c>
      <c r="O49" s="961">
        <v>93</v>
      </c>
      <c r="P49" s="734"/>
      <c r="Q49" s="734"/>
      <c r="R49" s="734"/>
      <c r="S49" s="734"/>
      <c r="T49" s="734"/>
      <c r="U49" s="734"/>
    </row>
    <row r="50" spans="1:21" ht="30.75" customHeight="1">
      <c r="A50" s="734"/>
      <c r="B50" s="893"/>
      <c r="C50" s="907"/>
      <c r="D50" s="917"/>
      <c r="E50" s="926" t="s">
        <v>41</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45</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47</v>
      </c>
      <c r="C52" s="909"/>
      <c r="D52" s="918"/>
      <c r="E52" s="926" t="s">
        <v>49</v>
      </c>
      <c r="F52" s="926"/>
      <c r="G52" s="926"/>
      <c r="H52" s="926"/>
      <c r="I52" s="926"/>
      <c r="J52" s="935"/>
      <c r="K52" s="943">
        <v>1331</v>
      </c>
      <c r="L52" s="952">
        <v>1349</v>
      </c>
      <c r="M52" s="952">
        <v>1311</v>
      </c>
      <c r="N52" s="952">
        <v>1291</v>
      </c>
      <c r="O52" s="961">
        <v>1261</v>
      </c>
      <c r="P52" s="734"/>
      <c r="Q52" s="734"/>
      <c r="R52" s="734"/>
      <c r="S52" s="734"/>
      <c r="T52" s="734"/>
      <c r="U52" s="734"/>
    </row>
    <row r="53" spans="1:21" ht="30.75" customHeight="1">
      <c r="A53" s="734"/>
      <c r="B53" s="896" t="s">
        <v>50</v>
      </c>
      <c r="C53" s="910"/>
      <c r="D53" s="919"/>
      <c r="E53" s="927" t="s">
        <v>53</v>
      </c>
      <c r="F53" s="927"/>
      <c r="G53" s="927"/>
      <c r="H53" s="927"/>
      <c r="I53" s="927"/>
      <c r="J53" s="936"/>
      <c r="K53" s="944">
        <v>625</v>
      </c>
      <c r="L53" s="953">
        <v>717</v>
      </c>
      <c r="M53" s="953">
        <v>746</v>
      </c>
      <c r="N53" s="953">
        <v>821</v>
      </c>
      <c r="O53" s="962">
        <v>744</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520</v>
      </c>
      <c r="L57" s="954" t="s">
        <v>521</v>
      </c>
      <c r="M57" s="954" t="s">
        <v>522</v>
      </c>
      <c r="N57" s="954" t="s">
        <v>523</v>
      </c>
      <c r="O57" s="964" t="s">
        <v>231</v>
      </c>
      <c r="P57" s="734"/>
      <c r="Q57" s="734"/>
      <c r="R57" s="734"/>
      <c r="S57" s="734"/>
      <c r="T57" s="734"/>
      <c r="U57" s="734"/>
    </row>
    <row r="58" spans="1:21" ht="31.5" customHeight="1">
      <c r="B58" s="900" t="s">
        <v>59</v>
      </c>
      <c r="C58" s="913"/>
      <c r="D58" s="920" t="s">
        <v>62</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O9cALz1w1+ba4AhqOZYB60aqP9lkhccC17MSTzaNu/Kf8IQe0LwOtTMd974LcWYOQcQlrqQCxqF5rFfgXJIgRQ==" saltValue="0EqBHgA5nX/I7yAKQWqYi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2" zoomScaleSheetLayoutView="100" workbookViewId="0">
      <selection activeCell="L40" sqref="L40"/>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520</v>
      </c>
      <c r="J40" s="950" t="s">
        <v>521</v>
      </c>
      <c r="K40" s="950" t="s">
        <v>522</v>
      </c>
      <c r="L40" s="950" t="s">
        <v>523</v>
      </c>
      <c r="M40" s="990" t="s">
        <v>231</v>
      </c>
    </row>
    <row r="41" spans="2:13" ht="27.75" customHeight="1">
      <c r="B41" s="892" t="s">
        <v>35</v>
      </c>
      <c r="C41" s="906"/>
      <c r="D41" s="916"/>
      <c r="E41" s="973" t="s">
        <v>55</v>
      </c>
      <c r="F41" s="973"/>
      <c r="G41" s="973"/>
      <c r="H41" s="979"/>
      <c r="I41" s="983">
        <v>13411</v>
      </c>
      <c r="J41" s="987">
        <v>13108</v>
      </c>
      <c r="K41" s="987">
        <v>12588</v>
      </c>
      <c r="L41" s="987">
        <v>11955</v>
      </c>
      <c r="M41" s="991">
        <v>11430</v>
      </c>
    </row>
    <row r="42" spans="2:13" ht="27.75" customHeight="1">
      <c r="B42" s="893"/>
      <c r="C42" s="907"/>
      <c r="D42" s="917"/>
      <c r="E42" s="974" t="s">
        <v>71</v>
      </c>
      <c r="F42" s="974"/>
      <c r="G42" s="974"/>
      <c r="H42" s="980"/>
      <c r="I42" s="984" t="s">
        <v>201</v>
      </c>
      <c r="J42" s="988" t="s">
        <v>201</v>
      </c>
      <c r="K42" s="988" t="s">
        <v>201</v>
      </c>
      <c r="L42" s="988" t="s">
        <v>201</v>
      </c>
      <c r="M42" s="992" t="s">
        <v>201</v>
      </c>
    </row>
    <row r="43" spans="2:13" ht="27.75" customHeight="1">
      <c r="B43" s="893"/>
      <c r="C43" s="907"/>
      <c r="D43" s="917"/>
      <c r="E43" s="974" t="s">
        <v>72</v>
      </c>
      <c r="F43" s="974"/>
      <c r="G43" s="974"/>
      <c r="H43" s="980"/>
      <c r="I43" s="984">
        <v>4550</v>
      </c>
      <c r="J43" s="988">
        <v>4231</v>
      </c>
      <c r="K43" s="988">
        <v>3925</v>
      </c>
      <c r="L43" s="988">
        <v>3687</v>
      </c>
      <c r="M43" s="992">
        <v>3626</v>
      </c>
    </row>
    <row r="44" spans="2:13" ht="27.75" customHeight="1">
      <c r="B44" s="893"/>
      <c r="C44" s="907"/>
      <c r="D44" s="917"/>
      <c r="E44" s="974" t="s">
        <v>74</v>
      </c>
      <c r="F44" s="974"/>
      <c r="G44" s="974"/>
      <c r="H44" s="980"/>
      <c r="I44" s="984">
        <v>1425</v>
      </c>
      <c r="J44" s="988">
        <v>1473</v>
      </c>
      <c r="K44" s="988">
        <v>1335</v>
      </c>
      <c r="L44" s="988">
        <v>1651</v>
      </c>
      <c r="M44" s="992">
        <v>1368</v>
      </c>
    </row>
    <row r="45" spans="2:13" ht="27.75" customHeight="1">
      <c r="B45" s="893"/>
      <c r="C45" s="907"/>
      <c r="D45" s="917"/>
      <c r="E45" s="974" t="s">
        <v>76</v>
      </c>
      <c r="F45" s="974"/>
      <c r="G45" s="974"/>
      <c r="H45" s="980"/>
      <c r="I45" s="984">
        <v>2342</v>
      </c>
      <c r="J45" s="988">
        <v>2343</v>
      </c>
      <c r="K45" s="988">
        <v>2314</v>
      </c>
      <c r="L45" s="988">
        <v>2275</v>
      </c>
      <c r="M45" s="992">
        <v>2191</v>
      </c>
    </row>
    <row r="46" spans="2:13" ht="27.75" customHeight="1">
      <c r="B46" s="893"/>
      <c r="C46" s="907"/>
      <c r="D46" s="918"/>
      <c r="E46" s="974" t="s">
        <v>75</v>
      </c>
      <c r="F46" s="974"/>
      <c r="G46" s="974"/>
      <c r="H46" s="980"/>
      <c r="I46" s="984" t="s">
        <v>201</v>
      </c>
      <c r="J46" s="988" t="s">
        <v>201</v>
      </c>
      <c r="K46" s="988" t="s">
        <v>201</v>
      </c>
      <c r="L46" s="988" t="s">
        <v>201</v>
      </c>
      <c r="M46" s="992" t="s">
        <v>201</v>
      </c>
    </row>
    <row r="47" spans="2:13" ht="27.75" customHeight="1">
      <c r="B47" s="893"/>
      <c r="C47" s="907"/>
      <c r="D47" s="971"/>
      <c r="E47" s="975" t="s">
        <v>78</v>
      </c>
      <c r="F47" s="978"/>
      <c r="G47" s="978"/>
      <c r="H47" s="981"/>
      <c r="I47" s="984" t="s">
        <v>201</v>
      </c>
      <c r="J47" s="988" t="s">
        <v>201</v>
      </c>
      <c r="K47" s="988" t="s">
        <v>201</v>
      </c>
      <c r="L47" s="988" t="s">
        <v>201</v>
      </c>
      <c r="M47" s="992" t="s">
        <v>201</v>
      </c>
    </row>
    <row r="48" spans="2:13" ht="27.75" customHeight="1">
      <c r="B48" s="893"/>
      <c r="C48" s="907"/>
      <c r="D48" s="917"/>
      <c r="E48" s="974" t="s">
        <v>82</v>
      </c>
      <c r="F48" s="974"/>
      <c r="G48" s="974"/>
      <c r="H48" s="980"/>
      <c r="I48" s="984" t="s">
        <v>201</v>
      </c>
      <c r="J48" s="988" t="s">
        <v>201</v>
      </c>
      <c r="K48" s="988" t="s">
        <v>201</v>
      </c>
      <c r="L48" s="988" t="s">
        <v>201</v>
      </c>
      <c r="M48" s="992" t="s">
        <v>201</v>
      </c>
    </row>
    <row r="49" spans="2:13" ht="27.75" customHeight="1">
      <c r="B49" s="894"/>
      <c r="C49" s="908"/>
      <c r="D49" s="917"/>
      <c r="E49" s="974" t="s">
        <v>88</v>
      </c>
      <c r="F49" s="974"/>
      <c r="G49" s="974"/>
      <c r="H49" s="980"/>
      <c r="I49" s="984" t="s">
        <v>201</v>
      </c>
      <c r="J49" s="988" t="s">
        <v>201</v>
      </c>
      <c r="K49" s="988" t="s">
        <v>201</v>
      </c>
      <c r="L49" s="988" t="s">
        <v>201</v>
      </c>
      <c r="M49" s="992" t="s">
        <v>201</v>
      </c>
    </row>
    <row r="50" spans="2:13" ht="27.75" customHeight="1">
      <c r="B50" s="968" t="s">
        <v>90</v>
      </c>
      <c r="C50" s="970"/>
      <c r="D50" s="972"/>
      <c r="E50" s="974" t="s">
        <v>92</v>
      </c>
      <c r="F50" s="974"/>
      <c r="G50" s="974"/>
      <c r="H50" s="980"/>
      <c r="I50" s="984">
        <v>4736</v>
      </c>
      <c r="J50" s="988">
        <v>5031</v>
      </c>
      <c r="K50" s="988">
        <v>5673</v>
      </c>
      <c r="L50" s="988">
        <v>6612</v>
      </c>
      <c r="M50" s="992">
        <v>6990</v>
      </c>
    </row>
    <row r="51" spans="2:13" ht="27.75" customHeight="1">
      <c r="B51" s="893"/>
      <c r="C51" s="907"/>
      <c r="D51" s="917"/>
      <c r="E51" s="974" t="s">
        <v>95</v>
      </c>
      <c r="F51" s="974"/>
      <c r="G51" s="974"/>
      <c r="H51" s="980"/>
      <c r="I51" s="984">
        <v>92</v>
      </c>
      <c r="J51" s="988">
        <v>77</v>
      </c>
      <c r="K51" s="988">
        <v>70</v>
      </c>
      <c r="L51" s="988">
        <v>65</v>
      </c>
      <c r="M51" s="992">
        <v>59</v>
      </c>
    </row>
    <row r="52" spans="2:13" ht="27.75" customHeight="1">
      <c r="B52" s="894"/>
      <c r="C52" s="908"/>
      <c r="D52" s="917"/>
      <c r="E52" s="974" t="s">
        <v>43</v>
      </c>
      <c r="F52" s="974"/>
      <c r="G52" s="974"/>
      <c r="H52" s="980"/>
      <c r="I52" s="984">
        <v>13108</v>
      </c>
      <c r="J52" s="988">
        <v>12628</v>
      </c>
      <c r="K52" s="988">
        <v>11946</v>
      </c>
      <c r="L52" s="988">
        <v>11297</v>
      </c>
      <c r="M52" s="992">
        <v>10773</v>
      </c>
    </row>
    <row r="53" spans="2:13" ht="27.75" customHeight="1">
      <c r="B53" s="896" t="s">
        <v>50</v>
      </c>
      <c r="C53" s="910"/>
      <c r="D53" s="919"/>
      <c r="E53" s="976" t="s">
        <v>98</v>
      </c>
      <c r="F53" s="976"/>
      <c r="G53" s="976"/>
      <c r="H53" s="982"/>
      <c r="I53" s="985">
        <v>3791</v>
      </c>
      <c r="J53" s="989">
        <v>3420</v>
      </c>
      <c r="K53" s="989">
        <v>2473</v>
      </c>
      <c r="L53" s="989">
        <v>1593</v>
      </c>
      <c r="M53" s="993">
        <v>794</v>
      </c>
    </row>
    <row r="54" spans="2:13" ht="27.75" customHeight="1">
      <c r="B54" s="969"/>
      <c r="C54" s="868"/>
      <c r="D54" s="868"/>
      <c r="E54" s="977"/>
      <c r="F54" s="977"/>
      <c r="G54" s="977"/>
      <c r="H54" s="977"/>
      <c r="I54" s="986"/>
      <c r="J54" s="986"/>
      <c r="K54" s="986"/>
      <c r="L54" s="986"/>
      <c r="M54" s="986"/>
    </row>
    <row r="55" spans="2:13"/>
  </sheetData>
  <sheetProtection algorithmName="SHA-512" hashValue="iE9Uv0aVo1829Y3mfOvYD7YDHw1lEf/bzlDpQNj6oaNmdKM8eYpD0sOF51i3HN1H19pcROKrK4DLIHAF3MjiwA==" saltValue="UIGiqTyTfMIbJ7/5VrNpm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C59" sqref="C59:E59"/>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7</v>
      </c>
      <c r="C54" s="1000"/>
      <c r="D54" s="1000"/>
      <c r="E54" s="1009" t="s">
        <v>17</v>
      </c>
      <c r="F54" s="1016" t="s">
        <v>522</v>
      </c>
      <c r="G54" s="1016" t="s">
        <v>523</v>
      </c>
      <c r="H54" s="1024" t="s">
        <v>231</v>
      </c>
    </row>
    <row r="55" spans="2:8" ht="52.5" customHeight="1">
      <c r="B55" s="995"/>
      <c r="C55" s="1001" t="s">
        <v>102</v>
      </c>
      <c r="D55" s="1001"/>
      <c r="E55" s="1010"/>
      <c r="F55" s="1017">
        <v>1805</v>
      </c>
      <c r="G55" s="1017">
        <v>2626</v>
      </c>
      <c r="H55" s="1025">
        <v>2838</v>
      </c>
    </row>
    <row r="56" spans="2:8" ht="52.5" customHeight="1">
      <c r="B56" s="996"/>
      <c r="C56" s="1002" t="s">
        <v>105</v>
      </c>
      <c r="D56" s="1002"/>
      <c r="E56" s="1011"/>
      <c r="F56" s="1018">
        <v>765</v>
      </c>
      <c r="G56" s="1018">
        <v>755</v>
      </c>
      <c r="H56" s="1026">
        <v>781</v>
      </c>
    </row>
    <row r="57" spans="2:8" ht="53.25" customHeight="1">
      <c r="B57" s="996"/>
      <c r="C57" s="1003" t="s">
        <v>68</v>
      </c>
      <c r="D57" s="1003"/>
      <c r="E57" s="1012"/>
      <c r="F57" s="1019">
        <v>2489</v>
      </c>
      <c r="G57" s="1019">
        <v>2530</v>
      </c>
      <c r="H57" s="1027">
        <v>2668</v>
      </c>
    </row>
    <row r="58" spans="2:8" ht="45.75" customHeight="1">
      <c r="B58" s="997"/>
      <c r="C58" s="1004" t="s">
        <v>150</v>
      </c>
      <c r="D58" s="1007"/>
      <c r="E58" s="1013"/>
      <c r="F58" s="1020">
        <v>1315</v>
      </c>
      <c r="G58" s="1020">
        <v>1298</v>
      </c>
      <c r="H58" s="1028">
        <v>1376</v>
      </c>
    </row>
    <row r="59" spans="2:8" ht="45.75" customHeight="1">
      <c r="B59" s="997"/>
      <c r="C59" s="1004" t="s">
        <v>465</v>
      </c>
      <c r="D59" s="1007"/>
      <c r="E59" s="1013"/>
      <c r="F59" s="1020">
        <v>414</v>
      </c>
      <c r="G59" s="1020">
        <v>414</v>
      </c>
      <c r="H59" s="1028">
        <v>414</v>
      </c>
    </row>
    <row r="60" spans="2:8" ht="45.75" customHeight="1">
      <c r="B60" s="997"/>
      <c r="C60" s="1004" t="s">
        <v>526</v>
      </c>
      <c r="D60" s="1007"/>
      <c r="E60" s="1013"/>
      <c r="F60" s="1020">
        <v>284</v>
      </c>
      <c r="G60" s="1020">
        <v>279</v>
      </c>
      <c r="H60" s="1028">
        <v>273</v>
      </c>
    </row>
    <row r="61" spans="2:8" ht="45.75" customHeight="1">
      <c r="B61" s="997"/>
      <c r="C61" s="1004" t="s">
        <v>527</v>
      </c>
      <c r="D61" s="1007"/>
      <c r="E61" s="1013"/>
      <c r="F61" s="1020">
        <v>141</v>
      </c>
      <c r="G61" s="1020">
        <v>192</v>
      </c>
      <c r="H61" s="1028">
        <v>256</v>
      </c>
    </row>
    <row r="62" spans="2:8" ht="45.75" customHeight="1">
      <c r="B62" s="998"/>
      <c r="C62" s="1005" t="s">
        <v>528</v>
      </c>
      <c r="D62" s="1008"/>
      <c r="E62" s="1014"/>
      <c r="F62" s="1021">
        <v>73</v>
      </c>
      <c r="G62" s="1021">
        <v>73</v>
      </c>
      <c r="H62" s="1029">
        <v>73</v>
      </c>
    </row>
    <row r="63" spans="2:8" ht="52.5" customHeight="1">
      <c r="B63" s="999"/>
      <c r="C63" s="1006" t="s">
        <v>107</v>
      </c>
      <c r="D63" s="1006"/>
      <c r="E63" s="1015"/>
      <c r="F63" s="1022">
        <v>5059</v>
      </c>
      <c r="G63" s="1022">
        <v>5911</v>
      </c>
      <c r="H63" s="1030">
        <v>6287</v>
      </c>
    </row>
    <row r="64" spans="2:8"/>
  </sheetData>
  <sheetProtection algorithmName="SHA-512" hashValue="jpzXRXkUH+e4DVhzGoF8Jt7weWke3zKByHuD0WqaISWUYeDQ6As9F1WvvPpGELTKCFC63MAhrXJobZ0CNQP8WQ==" saltValue="0TxD7nDIMiFOZOzteRWP4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519</v>
      </c>
      <c r="G2" s="818"/>
      <c r="H2" s="828"/>
    </row>
    <row r="3" spans="1:8">
      <c r="A3" s="782" t="s">
        <v>516</v>
      </c>
      <c r="B3" s="767"/>
      <c r="C3" s="1039"/>
      <c r="D3" s="1042">
        <v>49365</v>
      </c>
      <c r="E3" s="1044"/>
      <c r="F3" s="1047">
        <v>79288</v>
      </c>
      <c r="G3" s="1049"/>
      <c r="H3" s="1052"/>
    </row>
    <row r="4" spans="1:8">
      <c r="A4" s="754"/>
      <c r="B4" s="766"/>
      <c r="C4" s="1040"/>
      <c r="D4" s="1043">
        <v>26260</v>
      </c>
      <c r="E4" s="1045"/>
      <c r="F4" s="1048">
        <v>41870</v>
      </c>
      <c r="G4" s="1050"/>
      <c r="H4" s="1053"/>
    </row>
    <row r="5" spans="1:8">
      <c r="A5" s="782" t="s">
        <v>477</v>
      </c>
      <c r="B5" s="767"/>
      <c r="C5" s="1039"/>
      <c r="D5" s="1042">
        <v>65343</v>
      </c>
      <c r="E5" s="1044"/>
      <c r="F5" s="1047">
        <v>84962</v>
      </c>
      <c r="G5" s="1049"/>
      <c r="H5" s="1052"/>
    </row>
    <row r="6" spans="1:8">
      <c r="A6" s="754"/>
      <c r="B6" s="766"/>
      <c r="C6" s="1040"/>
      <c r="D6" s="1043">
        <v>34290</v>
      </c>
      <c r="E6" s="1045"/>
      <c r="F6" s="1048">
        <v>42793</v>
      </c>
      <c r="G6" s="1050"/>
      <c r="H6" s="1053"/>
    </row>
    <row r="7" spans="1:8">
      <c r="A7" s="782" t="s">
        <v>517</v>
      </c>
      <c r="B7" s="767"/>
      <c r="C7" s="1039"/>
      <c r="D7" s="1042">
        <v>59905</v>
      </c>
      <c r="E7" s="1044"/>
      <c r="F7" s="1047">
        <v>69604</v>
      </c>
      <c r="G7" s="1049"/>
      <c r="H7" s="1052"/>
    </row>
    <row r="8" spans="1:8">
      <c r="A8" s="754"/>
      <c r="B8" s="766"/>
      <c r="C8" s="1040"/>
      <c r="D8" s="1043">
        <v>37223</v>
      </c>
      <c r="E8" s="1045"/>
      <c r="F8" s="1048">
        <v>36247</v>
      </c>
      <c r="G8" s="1050"/>
      <c r="H8" s="1053"/>
    </row>
    <row r="9" spans="1:8">
      <c r="A9" s="782" t="s">
        <v>136</v>
      </c>
      <c r="B9" s="767"/>
      <c r="C9" s="1039"/>
      <c r="D9" s="1042">
        <v>67273</v>
      </c>
      <c r="E9" s="1044"/>
      <c r="F9" s="1047">
        <v>68410</v>
      </c>
      <c r="G9" s="1049"/>
      <c r="H9" s="1052"/>
    </row>
    <row r="10" spans="1:8">
      <c r="A10" s="754"/>
      <c r="B10" s="766"/>
      <c r="C10" s="1040"/>
      <c r="D10" s="1043">
        <v>34236</v>
      </c>
      <c r="E10" s="1045"/>
      <c r="F10" s="1048">
        <v>35086</v>
      </c>
      <c r="G10" s="1050"/>
      <c r="H10" s="1053"/>
    </row>
    <row r="11" spans="1:8">
      <c r="A11" s="782" t="s">
        <v>518</v>
      </c>
      <c r="B11" s="767"/>
      <c r="C11" s="1039"/>
      <c r="D11" s="1042">
        <v>76280</v>
      </c>
      <c r="E11" s="1044"/>
      <c r="F11" s="1047">
        <v>73019</v>
      </c>
      <c r="G11" s="1049"/>
      <c r="H11" s="1052"/>
    </row>
    <row r="12" spans="1:8">
      <c r="A12" s="754"/>
      <c r="B12" s="766"/>
      <c r="C12" s="1041"/>
      <c r="D12" s="1043">
        <v>45729</v>
      </c>
      <c r="E12" s="1045"/>
      <c r="F12" s="1048">
        <v>39427</v>
      </c>
      <c r="G12" s="1050"/>
      <c r="H12" s="1053"/>
    </row>
    <row r="13" spans="1:8">
      <c r="A13" s="782"/>
      <c r="B13" s="767"/>
      <c r="C13" s="1039"/>
      <c r="D13" s="1042">
        <v>63633</v>
      </c>
      <c r="E13" s="1044"/>
      <c r="F13" s="1047">
        <v>75057</v>
      </c>
      <c r="G13" s="1051"/>
      <c r="H13" s="1052"/>
    </row>
    <row r="14" spans="1:8">
      <c r="A14" s="754"/>
      <c r="B14" s="766"/>
      <c r="C14" s="1040"/>
      <c r="D14" s="1043">
        <v>35548</v>
      </c>
      <c r="E14" s="1045"/>
      <c r="F14" s="1048">
        <v>39085</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6.69</v>
      </c>
      <c r="C19" s="1032">
        <f>ROUND(VALUE(SUBSTITUTE(実質収支比率等に係る経年分析!G$48,"▲","-")),2)</f>
        <v>6.34</v>
      </c>
      <c r="D19" s="1032">
        <f>ROUND(VALUE(SUBSTITUTE(実質収支比率等に係る経年分析!H$48,"▲","-")),2)</f>
        <v>8.24</v>
      </c>
      <c r="E19" s="1032">
        <f>ROUND(VALUE(SUBSTITUTE(実質収支比率等に係る経年分析!I$48,"▲","-")),2)</f>
        <v>7.28</v>
      </c>
      <c r="F19" s="1032">
        <f>ROUND(VALUE(SUBSTITUTE(実質収支比率等に係る経年分析!J$48,"▲","-")),2)</f>
        <v>6.91</v>
      </c>
    </row>
    <row r="20" spans="1:11">
      <c r="A20" s="1032" t="s">
        <v>34</v>
      </c>
      <c r="B20" s="1032">
        <f>ROUND(VALUE(SUBSTITUTE(実質収支比率等に係る経年分析!F$47,"▲","-")),2)</f>
        <v>28.84</v>
      </c>
      <c r="C20" s="1032">
        <f>ROUND(VALUE(SUBSTITUTE(実質収支比率等に係る経年分析!G$47,"▲","-")),2)</f>
        <v>25.71</v>
      </c>
      <c r="D20" s="1032">
        <f>ROUND(VALUE(SUBSTITUTE(実質収支比率等に係る経年分析!H$47,"▲","-")),2)</f>
        <v>23.3</v>
      </c>
      <c r="E20" s="1032">
        <f>ROUND(VALUE(SUBSTITUTE(実質収支比率等に係る経年分析!I$47,"▲","-")),2)</f>
        <v>34.81</v>
      </c>
      <c r="F20" s="1032">
        <f>ROUND(VALUE(SUBSTITUTE(実質収支比率等に係る経年分析!J$47,"▲","-")),2)</f>
        <v>37.19</v>
      </c>
    </row>
    <row r="21" spans="1:11">
      <c r="A21" s="1032" t="s">
        <v>111</v>
      </c>
      <c r="B21" s="1032">
        <f>IF(ISNUMBER(VALUE(SUBSTITUTE(実質収支比率等に係る経年分析!F$49,"▲","-"))),ROUND(VALUE(SUBSTITUTE(実質収支比率等に係る経年分析!F$49,"▲","-")),2),NA())</f>
        <v>0.75</v>
      </c>
      <c r="C21" s="1032">
        <f>IF(ISNUMBER(VALUE(SUBSTITUTE(実質収支比率等に係る経年分析!G$49,"▲","-"))),ROUND(VALUE(SUBSTITUTE(実質収支比率等に係る経年分析!G$49,"▲","-")),2),NA())</f>
        <v>-2.6</v>
      </c>
      <c r="D21" s="1032">
        <f>IF(ISNUMBER(VALUE(SUBSTITUTE(実質収支比率等に係る経年分析!H$49,"▲","-"))),ROUND(VALUE(SUBSTITUTE(実質収支比率等に係る経年分析!H$49,"▲","-")),2),NA())</f>
        <v>0.71</v>
      </c>
      <c r="E21" s="1032">
        <f>IF(ISNUMBER(VALUE(SUBSTITUTE(実質収支比率等に係る経年分析!I$49,"▲","-"))),ROUND(VALUE(SUBSTITUTE(実質収支比率等に係る経年分析!I$49,"▲","-")),2),NA())</f>
        <v>9.6999999999999993</v>
      </c>
      <c r="F21" s="1032">
        <f>IF(ISNUMBER(VALUE(SUBSTITUTE(実質収支比率等に係る経年分析!J$49,"▲","-"))),ROUND(VALUE(SUBSTITUTE(実質収支比率等に係る経年分析!J$49,"▲","-")),2),NA())</f>
        <v>2.4900000000000002</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66</v>
      </c>
      <c r="D26" s="1033" t="s">
        <v>112</v>
      </c>
      <c r="E26" s="1033" t="s">
        <v>66</v>
      </c>
      <c r="F26" s="1033" t="s">
        <v>112</v>
      </c>
      <c r="G26" s="1033" t="s">
        <v>66</v>
      </c>
      <c r="H26" s="1033" t="s">
        <v>112</v>
      </c>
      <c r="I26" s="1033" t="s">
        <v>66</v>
      </c>
      <c r="J26" s="1033" t="s">
        <v>112</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1.e-002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介護サービス事業特別会計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5.e-002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6.e-002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7.0000000000000007e-002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9.e-002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0.1</v>
      </c>
    </row>
    <row r="31" spans="1:11">
      <c r="A31" s="1033" t="str">
        <f>IF('連結実質赤字比率に係る赤字・黒字の構成分析'!C$39="",NA(),'連結実質赤字比率に係る赤字・黒字の構成分析'!C$39)</f>
        <v>公共下水道事業特別会計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0.21</v>
      </c>
    </row>
    <row r="32" spans="1:11">
      <c r="A32" s="1033" t="str">
        <f>IF('連結実質赤字比率に係る赤字・黒字の構成分析'!C$38="",NA(),'連結実質赤字比率に係る赤字・黒字の構成分析'!C$38)</f>
        <v>簡易水道事業特別会計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3.e-002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3.e-002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3.e-002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0.27</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0.57999999999999996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0.44</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0.37</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1.24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0.98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1.19</v>
      </c>
    </row>
    <row r="35" spans="1:16">
      <c r="A35" s="1033" t="str">
        <f>IF('連結実質赤字比率に係る赤字・黒字の構成分析'!C$35="",NA(),'連結実質赤字比率に係る赤字・黒字の構成分析'!C$35)</f>
        <v>病院事業会計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4.63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4.01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3.29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3.04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2.64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6.69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6.34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8.23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7.28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6.9</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117</v>
      </c>
      <c r="B42" s="1034"/>
      <c r="C42" s="1034"/>
      <c r="D42" s="1034">
        <f>'実質公債費比率（分子）の構造'!K$52</f>
        <v>1331</v>
      </c>
      <c r="E42" s="1034"/>
      <c r="F42" s="1034"/>
      <c r="G42" s="1034">
        <f>'実質公債費比率（分子）の構造'!L$52</f>
        <v>1349</v>
      </c>
      <c r="H42" s="1034"/>
      <c r="I42" s="1034"/>
      <c r="J42" s="1034">
        <f>'実質公債費比率（分子）の構造'!M$52</f>
        <v>1311</v>
      </c>
      <c r="K42" s="1034"/>
      <c r="L42" s="1034"/>
      <c r="M42" s="1034">
        <f>'実質公債費比率（分子）の構造'!N$52</f>
        <v>1291</v>
      </c>
      <c r="N42" s="1034"/>
      <c r="O42" s="1034"/>
      <c r="P42" s="1034">
        <f>'実質公債費比率（分子）の構造'!O$52</f>
        <v>1261</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110</v>
      </c>
      <c r="C45" s="1034"/>
      <c r="D45" s="1034"/>
      <c r="E45" s="1034">
        <f>'実質公債費比率（分子）の構造'!L$49</f>
        <v>138</v>
      </c>
      <c r="F45" s="1034"/>
      <c r="G45" s="1034"/>
      <c r="H45" s="1034">
        <f>'実質公債費比率（分子）の構造'!M$49</f>
        <v>90</v>
      </c>
      <c r="I45" s="1034"/>
      <c r="J45" s="1034"/>
      <c r="K45" s="1034">
        <f>'実質公債費比率（分子）の構造'!N$49</f>
        <v>222</v>
      </c>
      <c r="L45" s="1034"/>
      <c r="M45" s="1034"/>
      <c r="N45" s="1034">
        <f>'実質公債費比率（分子）の構造'!O$49</f>
        <v>93</v>
      </c>
      <c r="O45" s="1034"/>
      <c r="P45" s="1034"/>
    </row>
    <row r="46" spans="1:16">
      <c r="A46" s="1034" t="s">
        <v>39</v>
      </c>
      <c r="B46" s="1034">
        <f>'実質公債費比率（分子）の構造'!K$48</f>
        <v>410</v>
      </c>
      <c r="C46" s="1034"/>
      <c r="D46" s="1034"/>
      <c r="E46" s="1034">
        <f>'実質公債費比率（分子）の構造'!L$48</f>
        <v>409</v>
      </c>
      <c r="F46" s="1034"/>
      <c r="G46" s="1034"/>
      <c r="H46" s="1034">
        <f>'実質公債費比率（分子）の構造'!M$48</f>
        <v>447</v>
      </c>
      <c r="I46" s="1034"/>
      <c r="J46" s="1034"/>
      <c r="K46" s="1034">
        <f>'実質公債費比率（分子）の構造'!N$48</f>
        <v>393</v>
      </c>
      <c r="L46" s="1034"/>
      <c r="M46" s="1034"/>
      <c r="N46" s="1034">
        <f>'実質公債費比率（分子）の構造'!O$48</f>
        <v>402</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1436</v>
      </c>
      <c r="C49" s="1034"/>
      <c r="D49" s="1034"/>
      <c r="E49" s="1034">
        <f>'実質公債費比率（分子）の構造'!L$45</f>
        <v>1519</v>
      </c>
      <c r="F49" s="1034"/>
      <c r="G49" s="1034"/>
      <c r="H49" s="1034">
        <f>'実質公債費比率（分子）の構造'!M$45</f>
        <v>1520</v>
      </c>
      <c r="I49" s="1034"/>
      <c r="J49" s="1034"/>
      <c r="K49" s="1034">
        <f>'実質公債費比率（分子）の構造'!N$45</f>
        <v>1497</v>
      </c>
      <c r="L49" s="1034"/>
      <c r="M49" s="1034"/>
      <c r="N49" s="1034">
        <f>'実質公債費比率（分子）の構造'!O$45</f>
        <v>1510</v>
      </c>
      <c r="O49" s="1034"/>
      <c r="P49" s="1034"/>
    </row>
    <row r="50" spans="1:16">
      <c r="A50" s="1034" t="s">
        <v>53</v>
      </c>
      <c r="B50" s="1034" t="e">
        <f>NA()</f>
        <v>#N/A</v>
      </c>
      <c r="C50" s="1034">
        <f>IF(ISNUMBER('実質公債費比率（分子）の構造'!K$53),'実質公債費比率（分子）の構造'!K$53,NA())</f>
        <v>625</v>
      </c>
      <c r="D50" s="1034" t="e">
        <f>NA()</f>
        <v>#N/A</v>
      </c>
      <c r="E50" s="1034" t="e">
        <f>NA()</f>
        <v>#N/A</v>
      </c>
      <c r="F50" s="1034">
        <f>IF(ISNUMBER('実質公債費比率（分子）の構造'!L$53),'実質公債費比率（分子）の構造'!L$53,NA())</f>
        <v>717</v>
      </c>
      <c r="G50" s="1034" t="e">
        <f>NA()</f>
        <v>#N/A</v>
      </c>
      <c r="H50" s="1034" t="e">
        <f>NA()</f>
        <v>#N/A</v>
      </c>
      <c r="I50" s="1034">
        <f>IF(ISNUMBER('実質公債費比率（分子）の構造'!M$53),'実質公債費比率（分子）の構造'!M$53,NA())</f>
        <v>746</v>
      </c>
      <c r="J50" s="1034" t="e">
        <f>NA()</f>
        <v>#N/A</v>
      </c>
      <c r="K50" s="1034" t="e">
        <f>NA()</f>
        <v>#N/A</v>
      </c>
      <c r="L50" s="1034">
        <f>IF(ISNUMBER('実質公債費比率（分子）の構造'!N$53),'実質公債費比率（分子）の構造'!N$53,NA())</f>
        <v>821</v>
      </c>
      <c r="M50" s="1034" t="e">
        <f>NA()</f>
        <v>#N/A</v>
      </c>
      <c r="N50" s="1034" t="e">
        <f>NA()</f>
        <v>#N/A</v>
      </c>
      <c r="O50" s="1034">
        <f>IF(ISNUMBER('実質公債費比率（分子）の構造'!O$53),'実質公債費比率（分子）の構造'!O$53,NA())</f>
        <v>744</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43</v>
      </c>
      <c r="B56" s="1033"/>
      <c r="C56" s="1033"/>
      <c r="D56" s="1033">
        <f>'将来負担比率（分子）の構造'!I$52</f>
        <v>13108</v>
      </c>
      <c r="E56" s="1033"/>
      <c r="F56" s="1033"/>
      <c r="G56" s="1033">
        <f>'将来負担比率（分子）の構造'!J$52</f>
        <v>12628</v>
      </c>
      <c r="H56" s="1033"/>
      <c r="I56" s="1033"/>
      <c r="J56" s="1033">
        <f>'将来負担比率（分子）の構造'!K$52</f>
        <v>11946</v>
      </c>
      <c r="K56" s="1033"/>
      <c r="L56" s="1033"/>
      <c r="M56" s="1033">
        <f>'将来負担比率（分子）の構造'!L$52</f>
        <v>11297</v>
      </c>
      <c r="N56" s="1033"/>
      <c r="O56" s="1033"/>
      <c r="P56" s="1033">
        <f>'将来負担比率（分子）の構造'!M$52</f>
        <v>10773</v>
      </c>
    </row>
    <row r="57" spans="1:16">
      <c r="A57" s="1033" t="s">
        <v>95</v>
      </c>
      <c r="B57" s="1033"/>
      <c r="C57" s="1033"/>
      <c r="D57" s="1033">
        <f>'将来負担比率（分子）の構造'!I$51</f>
        <v>92</v>
      </c>
      <c r="E57" s="1033"/>
      <c r="F57" s="1033"/>
      <c r="G57" s="1033">
        <f>'将来負担比率（分子）の構造'!J$51</f>
        <v>77</v>
      </c>
      <c r="H57" s="1033"/>
      <c r="I57" s="1033"/>
      <c r="J57" s="1033">
        <f>'将来負担比率（分子）の構造'!K$51</f>
        <v>70</v>
      </c>
      <c r="K57" s="1033"/>
      <c r="L57" s="1033"/>
      <c r="M57" s="1033">
        <f>'将来負担比率（分子）の構造'!L$51</f>
        <v>65</v>
      </c>
      <c r="N57" s="1033"/>
      <c r="O57" s="1033"/>
      <c r="P57" s="1033">
        <f>'将来負担比率（分子）の構造'!M$51</f>
        <v>59</v>
      </c>
    </row>
    <row r="58" spans="1:16">
      <c r="A58" s="1033" t="s">
        <v>92</v>
      </c>
      <c r="B58" s="1033"/>
      <c r="C58" s="1033"/>
      <c r="D58" s="1033">
        <f>'将来負担比率（分子）の構造'!I$50</f>
        <v>4736</v>
      </c>
      <c r="E58" s="1033"/>
      <c r="F58" s="1033"/>
      <c r="G58" s="1033">
        <f>'将来負担比率（分子）の構造'!J$50</f>
        <v>5031</v>
      </c>
      <c r="H58" s="1033"/>
      <c r="I58" s="1033"/>
      <c r="J58" s="1033">
        <f>'将来負担比率（分子）の構造'!K$50</f>
        <v>5673</v>
      </c>
      <c r="K58" s="1033"/>
      <c r="L58" s="1033"/>
      <c r="M58" s="1033">
        <f>'将来負担比率（分子）の構造'!L$50</f>
        <v>6612</v>
      </c>
      <c r="N58" s="1033"/>
      <c r="O58" s="1033"/>
      <c r="P58" s="1033">
        <f>'将来負担比率（分子）の構造'!M$50</f>
        <v>6990</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76</v>
      </c>
      <c r="B62" s="1033">
        <f>'将来負担比率（分子）の構造'!I$45</f>
        <v>2342</v>
      </c>
      <c r="C62" s="1033"/>
      <c r="D62" s="1033"/>
      <c r="E62" s="1033">
        <f>'将来負担比率（分子）の構造'!J$45</f>
        <v>2343</v>
      </c>
      <c r="F62" s="1033"/>
      <c r="G62" s="1033"/>
      <c r="H62" s="1033">
        <f>'将来負担比率（分子）の構造'!K$45</f>
        <v>2314</v>
      </c>
      <c r="I62" s="1033"/>
      <c r="J62" s="1033"/>
      <c r="K62" s="1033">
        <f>'将来負担比率（分子）の構造'!L$45</f>
        <v>2275</v>
      </c>
      <c r="L62" s="1033"/>
      <c r="M62" s="1033"/>
      <c r="N62" s="1033">
        <f>'将来負担比率（分子）の構造'!M$45</f>
        <v>2191</v>
      </c>
      <c r="O62" s="1033"/>
      <c r="P62" s="1033"/>
    </row>
    <row r="63" spans="1:16">
      <c r="A63" s="1033" t="s">
        <v>74</v>
      </c>
      <c r="B63" s="1033">
        <f>'将来負担比率（分子）の構造'!I$44</f>
        <v>1425</v>
      </c>
      <c r="C63" s="1033"/>
      <c r="D63" s="1033"/>
      <c r="E63" s="1033">
        <f>'将来負担比率（分子）の構造'!J$44</f>
        <v>1473</v>
      </c>
      <c r="F63" s="1033"/>
      <c r="G63" s="1033"/>
      <c r="H63" s="1033">
        <f>'将来負担比率（分子）の構造'!K$44</f>
        <v>1335</v>
      </c>
      <c r="I63" s="1033"/>
      <c r="J63" s="1033"/>
      <c r="K63" s="1033">
        <f>'将来負担比率（分子）の構造'!L$44</f>
        <v>1651</v>
      </c>
      <c r="L63" s="1033"/>
      <c r="M63" s="1033"/>
      <c r="N63" s="1033">
        <f>'将来負担比率（分子）の構造'!M$44</f>
        <v>1368</v>
      </c>
      <c r="O63" s="1033"/>
      <c r="P63" s="1033"/>
    </row>
    <row r="64" spans="1:16">
      <c r="A64" s="1033" t="s">
        <v>72</v>
      </c>
      <c r="B64" s="1033">
        <f>'将来負担比率（分子）の構造'!I$43</f>
        <v>4550</v>
      </c>
      <c r="C64" s="1033"/>
      <c r="D64" s="1033"/>
      <c r="E64" s="1033">
        <f>'将来負担比率（分子）の構造'!J$43</f>
        <v>4231</v>
      </c>
      <c r="F64" s="1033"/>
      <c r="G64" s="1033"/>
      <c r="H64" s="1033">
        <f>'将来負担比率（分子）の構造'!K$43</f>
        <v>3925</v>
      </c>
      <c r="I64" s="1033"/>
      <c r="J64" s="1033"/>
      <c r="K64" s="1033">
        <f>'将来負担比率（分子）の構造'!L$43</f>
        <v>3687</v>
      </c>
      <c r="L64" s="1033"/>
      <c r="M64" s="1033"/>
      <c r="N64" s="1033">
        <f>'将来負担比率（分子）の構造'!M$43</f>
        <v>3626</v>
      </c>
      <c r="O64" s="1033"/>
      <c r="P64" s="1033"/>
    </row>
    <row r="65" spans="1:16">
      <c r="A65" s="1033" t="s">
        <v>71</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55</v>
      </c>
      <c r="B66" s="1033">
        <f>'将来負担比率（分子）の構造'!I$41</f>
        <v>13411</v>
      </c>
      <c r="C66" s="1033"/>
      <c r="D66" s="1033"/>
      <c r="E66" s="1033">
        <f>'将来負担比率（分子）の構造'!J$41</f>
        <v>13108</v>
      </c>
      <c r="F66" s="1033"/>
      <c r="G66" s="1033"/>
      <c r="H66" s="1033">
        <f>'将来負担比率（分子）の構造'!K$41</f>
        <v>12588</v>
      </c>
      <c r="I66" s="1033"/>
      <c r="J66" s="1033"/>
      <c r="K66" s="1033">
        <f>'将来負担比率（分子）の構造'!L$41</f>
        <v>11955</v>
      </c>
      <c r="L66" s="1033"/>
      <c r="M66" s="1033"/>
      <c r="N66" s="1033">
        <f>'将来負担比率（分子）の構造'!M$41</f>
        <v>11430</v>
      </c>
      <c r="O66" s="1033"/>
      <c r="P66" s="1033"/>
    </row>
    <row r="67" spans="1:16">
      <c r="A67" s="1033" t="s">
        <v>98</v>
      </c>
      <c r="B67" s="1033" t="e">
        <f>NA()</f>
        <v>#N/A</v>
      </c>
      <c r="C67" s="1033">
        <f>IF(ISNUMBER('将来負担比率（分子）の構造'!I$53),IF('将来負担比率（分子）の構造'!I$53&lt;0,0,'将来負担比率（分子）の構造'!I$53),NA())</f>
        <v>3791</v>
      </c>
      <c r="D67" s="1033" t="e">
        <f>NA()</f>
        <v>#N/A</v>
      </c>
      <c r="E67" s="1033" t="e">
        <f>NA()</f>
        <v>#N/A</v>
      </c>
      <c r="F67" s="1033">
        <f>IF(ISNUMBER('将来負担比率（分子）の構造'!J$53),IF('将来負担比率（分子）の構造'!J$53&lt;0,0,'将来負担比率（分子）の構造'!J$53),NA())</f>
        <v>3420</v>
      </c>
      <c r="G67" s="1033" t="e">
        <f>NA()</f>
        <v>#N/A</v>
      </c>
      <c r="H67" s="1033" t="e">
        <f>NA()</f>
        <v>#N/A</v>
      </c>
      <c r="I67" s="1033">
        <f>IF(ISNUMBER('将来負担比率（分子）の構造'!K$53),IF('将来負担比率（分子）の構造'!K$53&lt;0,0,'将来負担比率（分子）の構造'!K$53),NA())</f>
        <v>2473</v>
      </c>
      <c r="J67" s="1033" t="e">
        <f>NA()</f>
        <v>#N/A</v>
      </c>
      <c r="K67" s="1033" t="e">
        <f>NA()</f>
        <v>#N/A</v>
      </c>
      <c r="L67" s="1033">
        <f>IF(ISNUMBER('将来負担比率（分子）の構造'!L$53),IF('将来負担比率（分子）の構造'!L$53&lt;0,0,'将来負担比率（分子）の構造'!L$53),NA())</f>
        <v>1593</v>
      </c>
      <c r="M67" s="1033" t="e">
        <f>NA()</f>
        <v>#N/A</v>
      </c>
      <c r="N67" s="1033" t="e">
        <f>NA()</f>
        <v>#N/A</v>
      </c>
      <c r="O67" s="1033">
        <f>IF(ISNUMBER('将来負担比率（分子）の構造'!M$53),IF('将来負担比率（分子）の構造'!M$53&lt;0,0,'将来負担比率（分子）の構造'!M$53),NA())</f>
        <v>794</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1805</v>
      </c>
      <c r="C72" s="1037">
        <f>基金残高に係る経年分析!G55</f>
        <v>2626</v>
      </c>
      <c r="D72" s="1037">
        <f>基金残高に係る経年分析!H55</f>
        <v>2838</v>
      </c>
    </row>
    <row r="73" spans="1:16">
      <c r="A73" s="1035" t="s">
        <v>128</v>
      </c>
      <c r="B73" s="1037">
        <f>基金残高に係る経年分析!F56</f>
        <v>765</v>
      </c>
      <c r="C73" s="1037">
        <f>基金残高に係る経年分析!G56</f>
        <v>755</v>
      </c>
      <c r="D73" s="1037">
        <f>基金残高に係る経年分析!H56</f>
        <v>781</v>
      </c>
    </row>
    <row r="74" spans="1:16">
      <c r="A74" s="1035" t="s">
        <v>130</v>
      </c>
      <c r="B74" s="1037">
        <f>基金残高に係る経年分析!F57</f>
        <v>2489</v>
      </c>
      <c r="C74" s="1037">
        <f>基金残高に係る経年分析!G57</f>
        <v>2530</v>
      </c>
      <c r="D74" s="1037">
        <f>基金残高に係る経年分析!H57</f>
        <v>2668</v>
      </c>
    </row>
  </sheetData>
  <sheetProtection algorithmName="SHA-512" hashValue="Gb3b7ddmkmf9hERaEjcKWQNZ2OjGPRSMvpDp/1pOkywXrea1GaHwWcCMCVAu7OUnGdP08aN4l5NqMbMJ4TaclA==" saltValue="CJ4Vh4OfM1KAIlPFB9288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2025-02-19T02:22:24Z</dcterms:created>
  <dcterms:modified xsi:type="dcterms:W3CDTF">2025-03-13T05:19:47Z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2025-03-13T05:19:47Z</vt:filetime>
  </property>
</Properties>
</file>