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3長谷川\01上水\22忍野村\"/>
    </mc:Choice>
  </mc:AlternateContent>
  <xr:revisionPtr revIDLastSave="0" documentId="13_ncr:1_{F48473E5-A57B-4CDF-82BF-D165A6E5BF47}" xr6:coauthVersionLast="47" xr6:coauthVersionMax="47" xr10:uidLastSave="{00000000-0000-0000-0000-000000000000}"/>
  <workbookProtection workbookAlgorithmName="SHA-512" workbookHashValue="2zmEKPLnUUjdeu73H2k1NMj8jnNw9r4c8RW3kmFD/fztPw2sQC4Tf87M4o2F5CTV0Mt4iqlb5mxlEp0xME3cxA==" workbookSaltValue="1VzOMgsgjQ5KKWSn+8JQuA==" workbookSpinCount="100000" lockStructure="1"/>
  <bookViews>
    <workbookView xWindow="22932" yWindow="-1980" windowWidth="30936" windowHeight="167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E85" i="4"/>
  <c r="BB10" i="4"/>
  <c r="AT10" i="4"/>
  <c r="AL10" i="4"/>
  <c r="W10" i="4"/>
  <c r="I10" i="4"/>
  <c r="B10" i="4"/>
  <c r="BB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<sst xmlns="http://schemas.openxmlformats.org/spreadsheetml/2006/main" count="228" uniqueCount="111">
  <si>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</si>
  <si>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</si>
  <si>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</si>
  <si>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</si>
  <si>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</si>
  <si>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</si>
  <si>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</si>
  <si>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</si>
  <si>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</si>
  <si>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</si>
  <si>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</si>
  <si>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</si>
  <si>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</si>
  <si>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</si>
  <si>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</si>
  <si>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</si>
  <si>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</si>
  <si>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</si>
  <si>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</si>
  <si>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</si>
  <si>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</si>
  <si>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</si>
  <si>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</si>
  <si>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</si>
  <si>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</si>
  <si>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</si>
  <si>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</si>
  <si>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</si>
  <si>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</si>
  <si>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</si>
  <si>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</si>
  <si>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</si>
  <si>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</si>
  <si>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</si>
  <si>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</si>
  <si>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</si>
  <si>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</si>
  <si>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</si>
  <si>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</si>
  <si>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</si>
  <si>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</si>
  <si>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</si>
  <si>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</si>
  <si>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</si>
  <si>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</si>
  <si>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</si>
  <si>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</si>
  <si>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</si>
  <si>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</si>
  <si>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</si>
  <si>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</si>
  <si>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</si>
  <si>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</si>
  <si>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</si>
  <si>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</si>
  <si>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</si>
  <si>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</si>
  <si>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</si>
  <si>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</si>
  <si>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</si>
  <si>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</si>
  <si>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</si>
  <si>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</si>
  <si>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</si>
  <si>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</si>
  <si>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</si>
  <si>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</si>
  <si>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</si>
  <si>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</si>
  <si>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</si>
  <si>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</si>
  <si>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</si>
  <si>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</si>
  <si>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</si>
  <si>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</si>
  <si>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</si>
  <si>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</si>
  <si>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</si>
  <si>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</si>
  <si>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</si>
  <si>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</si>
  <si>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</si>
  <si>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</si>
  <si>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</si>
  <si>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</si>
  <si>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</si>
  <si>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</si>
  <si>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</si>
  <si>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</si>
  <si>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</si>
  <si>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</si>
  <si>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</si>
  <si>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忍野村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</si>
  <si>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</si>
  <si>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</si>
  <si>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</si>
  <si>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</si>
  <si>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</si>
  <si>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</si>
  <si>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</si>
  <si>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</si>
  <si>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</si>
  <si>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</si>
  <si>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</si>
  <si>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</si>
  <si>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</si>
  <si>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</si>
  <si>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</si>
  <si>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
　一般会計からの基準外繰入金が前年度比７０％減少し、大幅な赤字となった。そのため、普及率や有収率を向上させ、給水収益を上げていく必要がある。
②累積欠損金比率
 累積欠損金が大きいため健全とはいえない経営状況である。
③流動比率
　企業債の借入と未払金の減少により、類似団体及び全国平均値を大きく上回っている。しかし、将来の返済と管路更新工事を順次実施しているため、十分な支払い能力を備える必要がある。
④企業債残高対給水収益比率
　管路更新工事のため、企業債を借り入れた。将来の返済に備え、給水収益率の向上を図っていく必要がある。
⑤料金回収率
　平均値を下回っており、管路更新工事を踏まえ、安定した事業継続を行うために、更なる費用削減及び料金改定等、財源の確保が必要である。
⑥給水原価
　地下水を原水としており浄水設備が必要ないことから類似団体を下回っているが、近隣市町村と比較すると上回っているため、費用の削減等が必要である。
⑦施設利用率
　数値は横ばいであるが、類似団体を下回っており、将来的に水需要の低下も予想されるため、適切な施設規模を把握していく必要がある。
⑧有収率
　類似団体及び全国平均値を上回っているが、更に有収率の向上を目指し、漏水調査及び管路更新工事を計画的に実施ていく。</t>
    <rPh sb="25" eb="27">
      <t>ヒリツ</t>
    </rPh>
    <rPh sb="34" eb="36">
      <t>オオハバ</t>
    </rPh>
    <rPh sb="37" eb="39">
      <t>アカジ</t>
    </rPh>
    <rPh sb="49" eb="52">
      <t>フキュウリツ</t>
    </rPh>
    <rPh sb="53" eb="56">
      <t>ユウシュウリツ</t>
    </rPh>
    <rPh sb="57" eb="59">
      <t>コウジョウ</t>
    </rPh>
    <rPh sb="62" eb="66">
      <t>キュウスイシュウエキ</t>
    </rPh>
    <rPh sb="67" eb="68">
      <t>ア</t>
    </rPh>
    <rPh sb="72" eb="74">
      <t>ヒツヨウ</t>
    </rPh>
    <rPh sb="124" eb="127">
      <t>キギョウサイ</t>
    </rPh>
    <rPh sb="128" eb="130">
      <t>カリイレ</t>
    </rPh>
    <rPh sb="131" eb="133">
      <t>ミバラ</t>
    </rPh>
    <rPh sb="133" eb="134">
      <t>キン</t>
    </rPh>
    <rPh sb="135" eb="137">
      <t>ゲンショウ</t>
    </rPh>
    <rPh sb="151" eb="152">
      <t>シタ</t>
    </rPh>
    <rPh sb="153" eb="154">
      <t>オオ</t>
    </rPh>
    <rPh sb="167" eb="169">
      <t>ショウライ</t>
    </rPh>
    <rPh sb="170" eb="172">
      <t>ヘンサイ</t>
    </rPh>
    <rPh sb="214" eb="217">
      <t>ライネンド</t>
    </rPh>
    <rPh sb="226" eb="228">
      <t>ヨテイ</t>
    </rPh>
    <rPh sb="239" eb="240">
      <t>カ</t>
    </rPh>
    <rPh sb="241" eb="242">
      <t>イ</t>
    </rPh>
    <rPh sb="245" eb="247">
      <t>ショウライ</t>
    </rPh>
    <rPh sb="248" eb="250">
      <t>ヘンサイ</t>
    </rPh>
    <rPh sb="251" eb="252">
      <t>ソナ</t>
    </rPh>
    <rPh sb="294" eb="295">
      <t>オコナ</t>
    </rPh>
    <rPh sb="495" eb="498">
      <t>ドウテイド</t>
    </rPh>
    <rPh sb="515" eb="517">
      <t>ウワマワ</t>
    </rPh>
    <rPh sb="523" eb="524">
      <t>サラ</t>
    </rPh>
    <phoneticPr fontId="4"/>
  </si>
  <si>
    <t>　水道施設及び管路における老朽化率は、類似団体と比較すると低い水準にあるが、法定耐用年数を迎えつつある管路等の更新を、耐震化計画に基づき引き続き実施していく。</t>
    <phoneticPr fontId="4"/>
  </si>
  <si>
    <t>　経営状況は累積欠損金が増加傾向であり、健全とはいえない状況である。料金改定や有収率の向上、管路の老朽化等、課題が多い。
　管路等の老朽化については、耐震化計画に基づき順次実施しているが、このままの経営状況が続くと更新が滞ってしまうことが予想され、安定的な水道水の供給にも支障をきた恐れすがある。
　平成30年度策定の基本計画や令和２年度策定の経営戦略に基づき、アセットマネジメントの要素も加えながら経営改善を図りたい。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</si>
</sst>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0A-4353-A786-D927339F124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0.38</c:v>
                </c:pt>
                <c:pt idx="2">
                  <c:v>0.36</c:v>
                </c:pt>
                <c:pt idx="3">
                  <c:v>0.56999999999999995</c:v>
                </c:pt>
                <c:pt idx="4">
                  <c:v>0.56000000000000005</c:v>
                </c:pt>
              </c:numCache>
            </c:numRef>
          </c:val>
          <c:smooth val="0"/>
          <c:extLst>
            <c:ext xmlns:c16="http://schemas.microsoft.com/office/drawing/2014/chart" uri="{C3380CC4-5D6E-409C-BE32-E72D297353CC}">
              <c16:uniqueId val="{00000001-EE0A-4353-A786-D927339F124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45.19</c:v>
                </c:pt>
                <c:pt idx="1">
                  <c:v>44.59</c:v>
                </c:pt>
                <c:pt idx="2">
                  <c:v>45.7</c:v>
                </c:pt>
                <c:pt idx="3">
                  <c:v>49.1</c:v>
                </c:pt>
                <c:pt idx="4">
                  <c:v>47.69</c:v>
                </c:pt>
              </c:numCache>
            </c:numRef>
          </c:val>
          <c:extLst>
            <c:ext xmlns:c16="http://schemas.microsoft.com/office/drawing/2014/chart" uri="{C3380CC4-5D6E-409C-BE32-E72D297353CC}">
              <c16:uniqueId val="{00000000-D880-4CC6-AD17-70B7C63F4D0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41.06</c:v>
                </c:pt>
                <c:pt idx="1">
                  <c:v>39.94</c:v>
                </c:pt>
                <c:pt idx="2">
                  <c:v>50.09</c:v>
                </c:pt>
                <c:pt idx="3">
                  <c:v>50.1</c:v>
                </c:pt>
                <c:pt idx="4">
                  <c:v>49.76</c:v>
                </c:pt>
              </c:numCache>
            </c:numRef>
          </c:val>
          <c:smooth val="0"/>
          <c:extLst>
            <c:ext xmlns:c16="http://schemas.microsoft.com/office/drawing/2014/chart" uri="{C3380CC4-5D6E-409C-BE32-E72D297353CC}">
              <c16:uniqueId val="{00000001-D880-4CC6-AD17-70B7C63F4D0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78.14</c:v>
                </c:pt>
                <c:pt idx="1">
                  <c:v>78.17</c:v>
                </c:pt>
                <c:pt idx="2">
                  <c:v>77.31</c:v>
                </c:pt>
                <c:pt idx="3">
                  <c:v>77.349999999999994</c:v>
                </c:pt>
                <c:pt idx="4">
                  <c:v>84.09</c:v>
                </c:pt>
              </c:numCache>
            </c:numRef>
          </c:val>
          <c:extLst>
            <c:ext xmlns:c16="http://schemas.microsoft.com/office/drawing/2014/chart" uri="{C3380CC4-5D6E-409C-BE32-E72D297353CC}">
              <c16:uniqueId val="{00000000-E0CB-4AD1-865C-62282232895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69.41</c:v>
                </c:pt>
                <c:pt idx="2">
                  <c:v>77.599999999999994</c:v>
                </c:pt>
                <c:pt idx="3">
                  <c:v>77.3</c:v>
                </c:pt>
                <c:pt idx="4">
                  <c:v>76.64</c:v>
                </c:pt>
              </c:numCache>
            </c:numRef>
          </c:val>
          <c:smooth val="0"/>
          <c:extLst>
            <c:ext xmlns:c16="http://schemas.microsoft.com/office/drawing/2014/chart" uri="{C3380CC4-5D6E-409C-BE32-E72D297353CC}">
              <c16:uniqueId val="{00000001-E0CB-4AD1-865C-62282232895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57.29</c:v>
                </c:pt>
                <c:pt idx="1">
                  <c:v>101.3</c:v>
                </c:pt>
                <c:pt idx="2">
                  <c:v>100.41</c:v>
                </c:pt>
                <c:pt idx="3">
                  <c:v>100.73</c:v>
                </c:pt>
                <c:pt idx="4">
                  <c:v>71.11</c:v>
                </c:pt>
              </c:numCache>
            </c:numRef>
          </c:val>
          <c:extLst>
            <c:ext xmlns:c16="http://schemas.microsoft.com/office/drawing/2014/chart" uri="{C3380CC4-5D6E-409C-BE32-E72D297353CC}">
              <c16:uniqueId val="{00000000-D44E-448E-8383-098C42CBECF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108.22</c:v>
                </c:pt>
                <c:pt idx="1">
                  <c:v>114.22</c:v>
                </c:pt>
                <c:pt idx="2">
                  <c:v>105.77</c:v>
                </c:pt>
                <c:pt idx="3">
                  <c:v>104.82</c:v>
                </c:pt>
                <c:pt idx="4">
                  <c:v>106.46</c:v>
                </c:pt>
              </c:numCache>
            </c:numRef>
          </c:val>
          <c:smooth val="0"/>
          <c:extLst>
            <c:ext xmlns:c16="http://schemas.microsoft.com/office/drawing/2014/chart" uri="{C3380CC4-5D6E-409C-BE32-E72D297353CC}">
              <c16:uniqueId val="{00000001-D44E-448E-8383-098C42CBECF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48.94</c:v>
                </c:pt>
                <c:pt idx="1">
                  <c:v>47.65</c:v>
                </c:pt>
                <c:pt idx="2">
                  <c:v>46.2</c:v>
                </c:pt>
                <c:pt idx="3">
                  <c:v>44.78</c:v>
                </c:pt>
                <c:pt idx="4">
                  <c:v>43.52</c:v>
                </c:pt>
              </c:numCache>
            </c:numRef>
          </c:val>
          <c:extLst>
            <c:ext xmlns:c16="http://schemas.microsoft.com/office/drawing/2014/chart" uri="{C3380CC4-5D6E-409C-BE32-E72D297353CC}">
              <c16:uniqueId val="{00000000-E7E3-4D46-917E-1EAEAF9606C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52.73</c:v>
                </c:pt>
                <c:pt idx="1">
                  <c:v>53.25</c:v>
                </c:pt>
                <c:pt idx="2">
                  <c:v>48.41</c:v>
                </c:pt>
                <c:pt idx="3">
                  <c:v>50.02</c:v>
                </c:pt>
                <c:pt idx="4">
                  <c:v>51.38</c:v>
                </c:pt>
              </c:numCache>
            </c:numRef>
          </c:val>
          <c:smooth val="0"/>
          <c:extLst>
            <c:ext xmlns:c16="http://schemas.microsoft.com/office/drawing/2014/chart" uri="{C3380CC4-5D6E-409C-BE32-E72D297353CC}">
              <c16:uniqueId val="{00000001-E7E3-4D46-917E-1EAEAF9606C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7D-4484-8092-E15CD99B688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19.91</c:v>
                </c:pt>
                <c:pt idx="1">
                  <c:v>23.02</c:v>
                </c:pt>
                <c:pt idx="2">
                  <c:v>18.64</c:v>
                </c:pt>
                <c:pt idx="3">
                  <c:v>19.510000000000002</c:v>
                </c:pt>
                <c:pt idx="4">
                  <c:v>21.6</c:v>
                </c:pt>
              </c:numCache>
            </c:numRef>
          </c:val>
          <c:smooth val="0"/>
          <c:extLst>
            <c:ext xmlns:c16="http://schemas.microsoft.com/office/drawing/2014/chart" uri="{C3380CC4-5D6E-409C-BE32-E72D297353CC}">
              <c16:uniqueId val="{00000001-3E7D-4484-8092-E15CD99B688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1573.2</c:v>
                </c:pt>
                <c:pt idx="1">
                  <c:v>1607.53</c:v>
                </c:pt>
                <c:pt idx="2">
                  <c:v>1586.08</c:v>
                </c:pt>
                <c:pt idx="3">
                  <c:v>1433.03</c:v>
                </c:pt>
                <c:pt idx="4">
                  <c:v>1452.62</c:v>
                </c:pt>
              </c:numCache>
            </c:numRef>
          </c:val>
          <c:extLst>
            <c:ext xmlns:c16="http://schemas.microsoft.com/office/drawing/2014/chart" uri="{C3380CC4-5D6E-409C-BE32-E72D297353CC}">
              <c16:uniqueId val="{00000000-02D9-40D7-B971-D00969C021B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25.29</c:v>
                </c:pt>
                <c:pt idx="1">
                  <c:v>22.71</c:v>
                </c:pt>
                <c:pt idx="2">
                  <c:v>28.03</c:v>
                </c:pt>
                <c:pt idx="3">
                  <c:v>26.73</c:v>
                </c:pt>
                <c:pt idx="4">
                  <c:v>27.85</c:v>
                </c:pt>
              </c:numCache>
            </c:numRef>
          </c:val>
          <c:smooth val="0"/>
          <c:extLst>
            <c:ext xmlns:c16="http://schemas.microsoft.com/office/drawing/2014/chart" uri="{C3380CC4-5D6E-409C-BE32-E72D297353CC}">
              <c16:uniqueId val="{00000001-02D9-40D7-B971-D00969C021B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530.46</c:v>
                </c:pt>
                <c:pt idx="1">
                  <c:v>290.35000000000002</c:v>
                </c:pt>
                <c:pt idx="2">
                  <c:v>718.84</c:v>
                </c:pt>
                <c:pt idx="3">
                  <c:v>229.16</c:v>
                </c:pt>
                <c:pt idx="4">
                  <c:v>1675.35</c:v>
                </c:pt>
              </c:numCache>
            </c:numRef>
          </c:val>
          <c:extLst>
            <c:ext xmlns:c16="http://schemas.microsoft.com/office/drawing/2014/chart" uri="{C3380CC4-5D6E-409C-BE32-E72D297353CC}">
              <c16:uniqueId val="{00000000-82B0-45E5-8F50-A3073CAD09E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348.88</c:v>
                </c:pt>
                <c:pt idx="1">
                  <c:v>381.07</c:v>
                </c:pt>
                <c:pt idx="2">
                  <c:v>305.33999999999997</c:v>
                </c:pt>
                <c:pt idx="3">
                  <c:v>310.01</c:v>
                </c:pt>
                <c:pt idx="4">
                  <c:v>311.12</c:v>
                </c:pt>
              </c:numCache>
            </c:numRef>
          </c:val>
          <c:smooth val="0"/>
          <c:extLst>
            <c:ext xmlns:c16="http://schemas.microsoft.com/office/drawing/2014/chart" uri="{C3380CC4-5D6E-409C-BE32-E72D297353CC}">
              <c16:uniqueId val="{00000001-82B0-45E5-8F50-A3073CAD09E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formatCode="#,##0.00;&quot;△&quot;#,##0.00;&quot;-&quot;">
                  <c:v>182.53</c:v>
                </c:pt>
              </c:numCache>
            </c:numRef>
          </c:val>
          <c:extLst>
            <c:ext xmlns:c16="http://schemas.microsoft.com/office/drawing/2014/chart" uri="{C3380CC4-5D6E-409C-BE32-E72D297353CC}">
              <c16:uniqueId val="{00000000-0D30-4382-B67C-BB5B8DC908C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540.38</c:v>
                </c:pt>
                <c:pt idx="1">
                  <c:v>556.47</c:v>
                </c:pt>
                <c:pt idx="2">
                  <c:v>561.34</c:v>
                </c:pt>
                <c:pt idx="3">
                  <c:v>538.33000000000004</c:v>
                </c:pt>
                <c:pt idx="4">
                  <c:v>515.14</c:v>
                </c:pt>
              </c:numCache>
            </c:numRef>
          </c:val>
          <c:smooth val="0"/>
          <c:extLst>
            <c:ext xmlns:c16="http://schemas.microsoft.com/office/drawing/2014/chart" uri="{C3380CC4-5D6E-409C-BE32-E72D297353CC}">
              <c16:uniqueId val="{00000001-0D30-4382-B67C-BB5B8DC908C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46.53</c:v>
                </c:pt>
                <c:pt idx="1">
                  <c:v>36.24</c:v>
                </c:pt>
                <c:pt idx="2">
                  <c:v>33.619999999999997</c:v>
                </c:pt>
                <c:pt idx="3">
                  <c:v>34.54</c:v>
                </c:pt>
                <c:pt idx="4">
                  <c:v>38.99</c:v>
                </c:pt>
              </c:numCache>
            </c:numRef>
          </c:val>
          <c:extLst>
            <c:ext xmlns:c16="http://schemas.microsoft.com/office/drawing/2014/chart" uri="{C3380CC4-5D6E-409C-BE32-E72D297353CC}">
              <c16:uniqueId val="{00000000-8072-434F-9119-0AAAC29A1F8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83.22</c:v>
                </c:pt>
                <c:pt idx="1">
                  <c:v>78.67</c:v>
                </c:pt>
                <c:pt idx="2">
                  <c:v>84.82</c:v>
                </c:pt>
                <c:pt idx="3">
                  <c:v>82.29</c:v>
                </c:pt>
                <c:pt idx="4">
                  <c:v>84.16</c:v>
                </c:pt>
              </c:numCache>
            </c:numRef>
          </c:val>
          <c:smooth val="0"/>
          <c:extLst>
            <c:ext xmlns:c16="http://schemas.microsoft.com/office/drawing/2014/chart" uri="{C3380CC4-5D6E-409C-BE32-E72D297353CC}">
              <c16:uniqueId val="{00000001-8072-434F-9119-0AAAC29A1F8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158.76</c:v>
                </c:pt>
                <c:pt idx="1">
                  <c:v>202.01</c:v>
                </c:pt>
                <c:pt idx="2">
                  <c:v>216.05</c:v>
                </c:pt>
                <c:pt idx="3">
                  <c:v>214.91</c:v>
                </c:pt>
                <c:pt idx="4">
                  <c:v>191.48</c:v>
                </c:pt>
              </c:numCache>
            </c:numRef>
          </c:val>
          <c:extLst>
            <c:ext xmlns:c16="http://schemas.microsoft.com/office/drawing/2014/chart" uri="{C3380CC4-5D6E-409C-BE32-E72D297353CC}">
              <c16:uniqueId val="{00000000-ABA9-403C-92BB-46E3A971717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234.17</c:v>
                </c:pt>
                <c:pt idx="1">
                  <c:v>257.95</c:v>
                </c:pt>
                <c:pt idx="2">
                  <c:v>224.82</c:v>
                </c:pt>
                <c:pt idx="3">
                  <c:v>230.85</c:v>
                </c:pt>
                <c:pt idx="4">
                  <c:v>230.21</c:v>
                </c:pt>
              </c:numCache>
            </c:numRef>
          </c:val>
          <c:smooth val="0"/>
          <c:extLst>
            <c:ext xmlns:c16="http://schemas.microsoft.com/office/drawing/2014/chart" uri="{C3380CC4-5D6E-409C-BE32-E72D297353CC}">
              <c16:uniqueId val="{00000001-ABA9-403C-92BB-46E3A971717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山梨県　忍野村</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58">
        <f>データ!$R$6</f>
        <v>9758</v>
      </c>
      <c r="AM8" s="58"/>
      <c r="AN8" s="58"/>
      <c r="AO8" s="58"/>
      <c r="AP8" s="58"/>
      <c r="AQ8" s="58"/>
      <c r="AR8" s="58"/>
      <c r="AS8" s="58"/>
      <c r="AT8" s="55">
        <f>データ!$S$6</f>
        <v>25.05</v>
      </c>
      <c r="AU8" s="56"/>
      <c r="AV8" s="56"/>
      <c r="AW8" s="56"/>
      <c r="AX8" s="56"/>
      <c r="AY8" s="56"/>
      <c r="AZ8" s="56"/>
      <c r="BA8" s="56"/>
      <c r="BB8" s="45">
        <f>データ!$T$6</f>
        <v>389.54</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2">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2">
      <c r="A10" s="2"/>
      <c r="B10" s="55" t="str">
        <f>データ!$N$6</f>
        <v>-</v>
      </c>
      <c r="C10" s="56"/>
      <c r="D10" s="56"/>
      <c r="E10" s="56"/>
      <c r="F10" s="56"/>
      <c r="G10" s="56"/>
      <c r="H10" s="56"/>
      <c r="I10" s="55">
        <f>データ!$O$6</f>
        <v>95.95</v>
      </c>
      <c r="J10" s="56"/>
      <c r="K10" s="56"/>
      <c r="L10" s="56"/>
      <c r="M10" s="56"/>
      <c r="N10" s="56"/>
      <c r="O10" s="57"/>
      <c r="P10" s="45">
        <f>データ!$P$6</f>
        <v>55.31</v>
      </c>
      <c r="Q10" s="45"/>
      <c r="R10" s="45"/>
      <c r="S10" s="45"/>
      <c r="T10" s="45"/>
      <c r="U10" s="45"/>
      <c r="V10" s="45"/>
      <c r="W10" s="58">
        <f>データ!$Q$6</f>
        <v>1100</v>
      </c>
      <c r="X10" s="58"/>
      <c r="Y10" s="58"/>
      <c r="Z10" s="58"/>
      <c r="AA10" s="58"/>
      <c r="AB10" s="58"/>
      <c r="AC10" s="58"/>
      <c r="AD10" s="2"/>
      <c r="AE10" s="2"/>
      <c r="AF10" s="2"/>
      <c r="AG10" s="2"/>
      <c r="AH10" s="2"/>
      <c r="AI10" s="2"/>
      <c r="AJ10" s="2"/>
      <c r="AK10" s="2"/>
      <c r="AL10" s="58">
        <f>データ!$U$6</f>
        <v>5347</v>
      </c>
      <c r="AM10" s="58"/>
      <c r="AN10" s="58"/>
      <c r="AO10" s="58"/>
      <c r="AP10" s="58"/>
      <c r="AQ10" s="58"/>
      <c r="AR10" s="58"/>
      <c r="AS10" s="58"/>
      <c r="AT10" s="55">
        <f>データ!$V$6</f>
        <v>8.0500000000000007</v>
      </c>
      <c r="AU10" s="56"/>
      <c r="AV10" s="56"/>
      <c r="AW10" s="56"/>
      <c r="AX10" s="56"/>
      <c r="AY10" s="56"/>
      <c r="AZ10" s="56"/>
      <c r="BA10" s="56"/>
      <c r="BB10" s="45">
        <f>データ!$W$6</f>
        <v>664.22</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108</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109</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110</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wk/r5ZUNez2wzUkM4FCZBVFSWdLMufI8wzm/NYAGtPgwaBlKT8gwufAdHrS0Yt12qmAQWz413G8TFVjx4eOakg==" saltValue="2B7wFxqScBS6f6lei6uOH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194247</v>
      </c>
      <c r="D6" s="20">
        <f t="shared" si="3"/>
        <v>46</v>
      </c>
      <c r="E6" s="20">
        <f t="shared" si="3"/>
        <v>1</v>
      </c>
      <c r="F6" s="20">
        <f t="shared" si="3"/>
        <v>0</v>
      </c>
      <c r="G6" s="20">
        <f t="shared" si="3"/>
        <v>1</v>
      </c>
      <c r="H6" s="20" t="str">
        <f t="shared" si="3"/>
        <v>山梨県　忍野村</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95.95</v>
      </c>
      <c r="P6" s="21">
        <f t="shared" si="3"/>
        <v>55.31</v>
      </c>
      <c r="Q6" s="21">
        <f t="shared" si="3"/>
        <v>1100</v>
      </c>
      <c r="R6" s="21">
        <f t="shared" si="3"/>
        <v>9758</v>
      </c>
      <c r="S6" s="21">
        <f t="shared" si="3"/>
        <v>25.05</v>
      </c>
      <c r="T6" s="21">
        <f t="shared" si="3"/>
        <v>389.54</v>
      </c>
      <c r="U6" s="21">
        <f t="shared" si="3"/>
        <v>5347</v>
      </c>
      <c r="V6" s="21">
        <f t="shared" si="3"/>
        <v>8.0500000000000007</v>
      </c>
      <c r="W6" s="21">
        <f t="shared" si="3"/>
        <v>664.22</v>
      </c>
      <c r="X6" s="22">
        <f>IF(X7="",NA(),X7)</f>
        <v>57.29</v>
      </c>
      <c r="Y6" s="22">
        <f t="shared" ref="Y6:AG6" si="4">IF(Y7="",NA(),Y7)</f>
        <v>101.3</v>
      </c>
      <c r="Z6" s="22">
        <f t="shared" si="4"/>
        <v>100.41</v>
      </c>
      <c r="AA6" s="22">
        <f t="shared" si="4"/>
        <v>100.73</v>
      </c>
      <c r="AB6" s="22">
        <f t="shared" si="4"/>
        <v>71.11</v>
      </c>
      <c r="AC6" s="22">
        <f t="shared" si="4"/>
        <v>108.22</v>
      </c>
      <c r="AD6" s="22">
        <f t="shared" si="4"/>
        <v>114.22</v>
      </c>
      <c r="AE6" s="22">
        <f t="shared" si="4"/>
        <v>105.77</v>
      </c>
      <c r="AF6" s="22">
        <f t="shared" si="4"/>
        <v>104.82</v>
      </c>
      <c r="AG6" s="22">
        <f t="shared" si="4"/>
        <v>106.46</v>
      </c>
      <c r="AH6" s="21" t="str">
        <f>IF(AH7="","",IF(AH7="-","【-】","【"&amp;SUBSTITUTE(TEXT(AH7,"#,##0.00"),"-","△")&amp;"】"))</f>
        <v>【108.24】</v>
      </c>
      <c r="AI6" s="22">
        <f>IF(AI7="",NA(),AI7)</f>
        <v>1573.2</v>
      </c>
      <c r="AJ6" s="22">
        <f t="shared" ref="AJ6:AR6" si="5">IF(AJ7="",NA(),AJ7)</f>
        <v>1607.53</v>
      </c>
      <c r="AK6" s="22">
        <f t="shared" si="5"/>
        <v>1586.08</v>
      </c>
      <c r="AL6" s="22">
        <f t="shared" si="5"/>
        <v>1433.03</v>
      </c>
      <c r="AM6" s="22">
        <f t="shared" si="5"/>
        <v>1452.62</v>
      </c>
      <c r="AN6" s="22">
        <f t="shared" si="5"/>
        <v>25.29</v>
      </c>
      <c r="AO6" s="22">
        <f t="shared" si="5"/>
        <v>22.71</v>
      </c>
      <c r="AP6" s="22">
        <f t="shared" si="5"/>
        <v>28.03</v>
      </c>
      <c r="AQ6" s="22">
        <f t="shared" si="5"/>
        <v>26.73</v>
      </c>
      <c r="AR6" s="22">
        <f t="shared" si="5"/>
        <v>27.85</v>
      </c>
      <c r="AS6" s="21" t="str">
        <f>IF(AS7="","",IF(AS7="-","【-】","【"&amp;SUBSTITUTE(TEXT(AS7,"#,##0.00"),"-","△")&amp;"】"))</f>
        <v>【1.50】</v>
      </c>
      <c r="AT6" s="22">
        <f>IF(AT7="",NA(),AT7)</f>
        <v>530.46</v>
      </c>
      <c r="AU6" s="22">
        <f t="shared" ref="AU6:BC6" si="6">IF(AU7="",NA(),AU7)</f>
        <v>290.35000000000002</v>
      </c>
      <c r="AV6" s="22">
        <f t="shared" si="6"/>
        <v>718.84</v>
      </c>
      <c r="AW6" s="22">
        <f t="shared" si="6"/>
        <v>229.16</v>
      </c>
      <c r="AX6" s="22">
        <f t="shared" si="6"/>
        <v>1675.35</v>
      </c>
      <c r="AY6" s="22">
        <f t="shared" si="6"/>
        <v>348.88</v>
      </c>
      <c r="AZ6" s="22">
        <f t="shared" si="6"/>
        <v>381.07</v>
      </c>
      <c r="BA6" s="22">
        <f t="shared" si="6"/>
        <v>305.33999999999997</v>
      </c>
      <c r="BB6" s="22">
        <f t="shared" si="6"/>
        <v>310.01</v>
      </c>
      <c r="BC6" s="22">
        <f t="shared" si="6"/>
        <v>311.12</v>
      </c>
      <c r="BD6" s="21" t="str">
        <f>IF(BD7="","",IF(BD7="-","【-】","【"&amp;SUBSTITUTE(TEXT(BD7,"#,##0.00"),"-","△")&amp;"】"))</f>
        <v>【243.36】</v>
      </c>
      <c r="BE6" s="21">
        <f>IF(BE7="",NA(),BE7)</f>
        <v>0</v>
      </c>
      <c r="BF6" s="21">
        <f t="shared" ref="BF6:BN6" si="7">IF(BF7="",NA(),BF7)</f>
        <v>0</v>
      </c>
      <c r="BG6" s="21">
        <f t="shared" si="7"/>
        <v>0</v>
      </c>
      <c r="BH6" s="21">
        <f t="shared" si="7"/>
        <v>0</v>
      </c>
      <c r="BI6" s="22">
        <f t="shared" si="7"/>
        <v>182.53</v>
      </c>
      <c r="BJ6" s="22">
        <f t="shared" si="7"/>
        <v>540.38</v>
      </c>
      <c r="BK6" s="22">
        <f t="shared" si="7"/>
        <v>556.47</v>
      </c>
      <c r="BL6" s="22">
        <f t="shared" si="7"/>
        <v>561.34</v>
      </c>
      <c r="BM6" s="22">
        <f t="shared" si="7"/>
        <v>538.33000000000004</v>
      </c>
      <c r="BN6" s="22">
        <f t="shared" si="7"/>
        <v>515.14</v>
      </c>
      <c r="BO6" s="21" t="str">
        <f>IF(BO7="","",IF(BO7="-","【-】","【"&amp;SUBSTITUTE(TEXT(BO7,"#,##0.00"),"-","△")&amp;"】"))</f>
        <v>【265.93】</v>
      </c>
      <c r="BP6" s="22">
        <f>IF(BP7="",NA(),BP7)</f>
        <v>46.53</v>
      </c>
      <c r="BQ6" s="22">
        <f t="shared" ref="BQ6:BY6" si="8">IF(BQ7="",NA(),BQ7)</f>
        <v>36.24</v>
      </c>
      <c r="BR6" s="22">
        <f t="shared" si="8"/>
        <v>33.619999999999997</v>
      </c>
      <c r="BS6" s="22">
        <f t="shared" si="8"/>
        <v>34.54</v>
      </c>
      <c r="BT6" s="22">
        <f t="shared" si="8"/>
        <v>38.99</v>
      </c>
      <c r="BU6" s="22">
        <f t="shared" si="8"/>
        <v>83.22</v>
      </c>
      <c r="BV6" s="22">
        <f t="shared" si="8"/>
        <v>78.67</v>
      </c>
      <c r="BW6" s="22">
        <f t="shared" si="8"/>
        <v>84.82</v>
      </c>
      <c r="BX6" s="22">
        <f t="shared" si="8"/>
        <v>82.29</v>
      </c>
      <c r="BY6" s="22">
        <f t="shared" si="8"/>
        <v>84.16</v>
      </c>
      <c r="BZ6" s="21" t="str">
        <f>IF(BZ7="","",IF(BZ7="-","【-】","【"&amp;SUBSTITUTE(TEXT(BZ7,"#,##0.00"),"-","△")&amp;"】"))</f>
        <v>【97.82】</v>
      </c>
      <c r="CA6" s="22">
        <f>IF(CA7="",NA(),CA7)</f>
        <v>158.76</v>
      </c>
      <c r="CB6" s="22">
        <f t="shared" ref="CB6:CJ6" si="9">IF(CB7="",NA(),CB7)</f>
        <v>202.01</v>
      </c>
      <c r="CC6" s="22">
        <f t="shared" si="9"/>
        <v>216.05</v>
      </c>
      <c r="CD6" s="22">
        <f t="shared" si="9"/>
        <v>214.91</v>
      </c>
      <c r="CE6" s="22">
        <f t="shared" si="9"/>
        <v>191.48</v>
      </c>
      <c r="CF6" s="22">
        <f t="shared" si="9"/>
        <v>234.17</v>
      </c>
      <c r="CG6" s="22">
        <f t="shared" si="9"/>
        <v>257.95</v>
      </c>
      <c r="CH6" s="22">
        <f t="shared" si="9"/>
        <v>224.82</v>
      </c>
      <c r="CI6" s="22">
        <f t="shared" si="9"/>
        <v>230.85</v>
      </c>
      <c r="CJ6" s="22">
        <f t="shared" si="9"/>
        <v>230.21</v>
      </c>
      <c r="CK6" s="21" t="str">
        <f>IF(CK7="","",IF(CK7="-","【-】","【"&amp;SUBSTITUTE(TEXT(CK7,"#,##0.00"),"-","△")&amp;"】"))</f>
        <v>【177.56】</v>
      </c>
      <c r="CL6" s="22">
        <f>IF(CL7="",NA(),CL7)</f>
        <v>45.19</v>
      </c>
      <c r="CM6" s="22">
        <f t="shared" ref="CM6:CU6" si="10">IF(CM7="",NA(),CM7)</f>
        <v>44.59</v>
      </c>
      <c r="CN6" s="22">
        <f t="shared" si="10"/>
        <v>45.7</v>
      </c>
      <c r="CO6" s="22">
        <f t="shared" si="10"/>
        <v>49.1</v>
      </c>
      <c r="CP6" s="22">
        <f t="shared" si="10"/>
        <v>47.69</v>
      </c>
      <c r="CQ6" s="22">
        <f t="shared" si="10"/>
        <v>41.06</v>
      </c>
      <c r="CR6" s="22">
        <f t="shared" si="10"/>
        <v>39.94</v>
      </c>
      <c r="CS6" s="22">
        <f t="shared" si="10"/>
        <v>50.09</v>
      </c>
      <c r="CT6" s="22">
        <f t="shared" si="10"/>
        <v>50.1</v>
      </c>
      <c r="CU6" s="22">
        <f t="shared" si="10"/>
        <v>49.76</v>
      </c>
      <c r="CV6" s="21" t="str">
        <f>IF(CV7="","",IF(CV7="-","【-】","【"&amp;SUBSTITUTE(TEXT(CV7,"#,##0.00"),"-","△")&amp;"】"))</f>
        <v>【59.81】</v>
      </c>
      <c r="CW6" s="22">
        <f>IF(CW7="",NA(),CW7)</f>
        <v>78.14</v>
      </c>
      <c r="CX6" s="22">
        <f t="shared" ref="CX6:DF6" si="11">IF(CX7="",NA(),CX7)</f>
        <v>78.17</v>
      </c>
      <c r="CY6" s="22">
        <f t="shared" si="11"/>
        <v>77.31</v>
      </c>
      <c r="CZ6" s="22">
        <f t="shared" si="11"/>
        <v>77.349999999999994</v>
      </c>
      <c r="DA6" s="22">
        <f t="shared" si="11"/>
        <v>84.09</v>
      </c>
      <c r="DB6" s="22">
        <f t="shared" si="11"/>
        <v>72.42</v>
      </c>
      <c r="DC6" s="22">
        <f t="shared" si="11"/>
        <v>69.41</v>
      </c>
      <c r="DD6" s="22">
        <f t="shared" si="11"/>
        <v>77.599999999999994</v>
      </c>
      <c r="DE6" s="22">
        <f t="shared" si="11"/>
        <v>77.3</v>
      </c>
      <c r="DF6" s="22">
        <f t="shared" si="11"/>
        <v>76.64</v>
      </c>
      <c r="DG6" s="21" t="str">
        <f>IF(DG7="","",IF(DG7="-","【-】","【"&amp;SUBSTITUTE(TEXT(DG7,"#,##0.00"),"-","△")&amp;"】"))</f>
        <v>【89.42】</v>
      </c>
      <c r="DH6" s="22">
        <f>IF(DH7="",NA(),DH7)</f>
        <v>48.94</v>
      </c>
      <c r="DI6" s="22">
        <f t="shared" ref="DI6:DQ6" si="12">IF(DI7="",NA(),DI7)</f>
        <v>47.65</v>
      </c>
      <c r="DJ6" s="22">
        <f t="shared" si="12"/>
        <v>46.2</v>
      </c>
      <c r="DK6" s="22">
        <f t="shared" si="12"/>
        <v>44.78</v>
      </c>
      <c r="DL6" s="22">
        <f t="shared" si="12"/>
        <v>43.52</v>
      </c>
      <c r="DM6" s="22">
        <f t="shared" si="12"/>
        <v>52.73</v>
      </c>
      <c r="DN6" s="22">
        <f t="shared" si="12"/>
        <v>53.25</v>
      </c>
      <c r="DO6" s="22">
        <f t="shared" si="12"/>
        <v>48.41</v>
      </c>
      <c r="DP6" s="22">
        <f t="shared" si="12"/>
        <v>50.02</v>
      </c>
      <c r="DQ6" s="22">
        <f t="shared" si="12"/>
        <v>51.38</v>
      </c>
      <c r="DR6" s="21" t="str">
        <f>IF(DR7="","",IF(DR7="-","【-】","【"&amp;SUBSTITUTE(TEXT(DR7,"#,##0.00"),"-","△")&amp;"】"))</f>
        <v>【52.02】</v>
      </c>
      <c r="DS6" s="21">
        <f>IF(DS7="",NA(),DS7)</f>
        <v>0</v>
      </c>
      <c r="DT6" s="21">
        <f t="shared" ref="DT6:EB6" si="13">IF(DT7="",NA(),DT7)</f>
        <v>0</v>
      </c>
      <c r="DU6" s="21">
        <f t="shared" si="13"/>
        <v>0</v>
      </c>
      <c r="DV6" s="21">
        <f t="shared" si="13"/>
        <v>0</v>
      </c>
      <c r="DW6" s="21">
        <f t="shared" si="13"/>
        <v>0</v>
      </c>
      <c r="DX6" s="22">
        <f t="shared" si="13"/>
        <v>19.91</v>
      </c>
      <c r="DY6" s="22">
        <f t="shared" si="13"/>
        <v>23.02</v>
      </c>
      <c r="DZ6" s="22">
        <f t="shared" si="13"/>
        <v>18.64</v>
      </c>
      <c r="EA6" s="22">
        <f t="shared" si="13"/>
        <v>19.510000000000002</v>
      </c>
      <c r="EB6" s="22">
        <f t="shared" si="13"/>
        <v>21.6</v>
      </c>
      <c r="EC6" s="21" t="str">
        <f>IF(EC7="","",IF(EC7="-","【-】","【"&amp;SUBSTITUTE(TEXT(EC7,"#,##0.00"),"-","△")&amp;"】"))</f>
        <v>【25.37】</v>
      </c>
      <c r="ED6" s="21">
        <f>IF(ED7="",NA(),ED7)</f>
        <v>0</v>
      </c>
      <c r="EE6" s="21">
        <f t="shared" ref="EE6:EM6" si="14">IF(EE7="",NA(),EE7)</f>
        <v>0</v>
      </c>
      <c r="EF6" s="21">
        <f t="shared" si="14"/>
        <v>0</v>
      </c>
      <c r="EG6" s="21">
        <f t="shared" si="14"/>
        <v>0</v>
      </c>
      <c r="EH6" s="21">
        <f t="shared" si="14"/>
        <v>0</v>
      </c>
      <c r="EI6" s="22">
        <f t="shared" si="14"/>
        <v>0.81</v>
      </c>
      <c r="EJ6" s="22">
        <f t="shared" si="14"/>
        <v>0.38</v>
      </c>
      <c r="EK6" s="22">
        <f t="shared" si="14"/>
        <v>0.36</v>
      </c>
      <c r="EL6" s="22">
        <f t="shared" si="14"/>
        <v>0.56999999999999995</v>
      </c>
      <c r="EM6" s="22">
        <f t="shared" si="14"/>
        <v>0.56000000000000005</v>
      </c>
      <c r="EN6" s="21" t="str">
        <f>IF(EN7="","",IF(EN7="-","【-】","【"&amp;SUBSTITUTE(TEXT(EN7,"#,##0.00"),"-","△")&amp;"】"))</f>
        <v>【0.62】</v>
      </c>
    </row>
    <row r="7" spans="1:144" s="23" customFormat="1" x14ac:dyDescent="0.2">
      <c r="A7" s="15"/>
      <c r="B7" s="24">
        <v>2023</v>
      </c>
      <c r="C7" s="24">
        <v>194247</v>
      </c>
      <c r="D7" s="24">
        <v>46</v>
      </c>
      <c r="E7" s="24">
        <v>1</v>
      </c>
      <c r="F7" s="24">
        <v>0</v>
      </c>
      <c r="G7" s="24">
        <v>1</v>
      </c>
      <c r="H7" s="24" t="s">
        <v>92</v>
      </c>
      <c r="I7" s="24" t="s">
        <v>93</v>
      </c>
      <c r="J7" s="24" t="s">
        <v>94</v>
      </c>
      <c r="K7" s="24" t="s">
        <v>95</v>
      </c>
      <c r="L7" s="24" t="s">
        <v>96</v>
      </c>
      <c r="M7" s="24" t="s">
        <v>97</v>
      </c>
      <c r="N7" s="25" t="s">
        <v>98</v>
      </c>
      <c r="O7" s="25">
        <v>95.95</v>
      </c>
      <c r="P7" s="25">
        <v>55.31</v>
      </c>
      <c r="Q7" s="25">
        <v>1100</v>
      </c>
      <c r="R7" s="25">
        <v>9758</v>
      </c>
      <c r="S7" s="25">
        <v>25.05</v>
      </c>
      <c r="T7" s="25">
        <v>389.54</v>
      </c>
      <c r="U7" s="25">
        <v>5347</v>
      </c>
      <c r="V7" s="25">
        <v>8.0500000000000007</v>
      </c>
      <c r="W7" s="25">
        <v>664.22</v>
      </c>
      <c r="X7" s="25">
        <v>57.29</v>
      </c>
      <c r="Y7" s="25">
        <v>101.3</v>
      </c>
      <c r="Z7" s="25">
        <v>100.41</v>
      </c>
      <c r="AA7" s="25">
        <v>100.73</v>
      </c>
      <c r="AB7" s="25">
        <v>71.11</v>
      </c>
      <c r="AC7" s="25">
        <v>108.22</v>
      </c>
      <c r="AD7" s="25">
        <v>114.22</v>
      </c>
      <c r="AE7" s="25">
        <v>105.77</v>
      </c>
      <c r="AF7" s="25">
        <v>104.82</v>
      </c>
      <c r="AG7" s="25">
        <v>106.46</v>
      </c>
      <c r="AH7" s="25">
        <v>108.24</v>
      </c>
      <c r="AI7" s="25">
        <v>1573.2</v>
      </c>
      <c r="AJ7" s="25">
        <v>1607.53</v>
      </c>
      <c r="AK7" s="25">
        <v>1586.08</v>
      </c>
      <c r="AL7" s="25">
        <v>1433.03</v>
      </c>
      <c r="AM7" s="25">
        <v>1452.62</v>
      </c>
      <c r="AN7" s="25">
        <v>25.29</v>
      </c>
      <c r="AO7" s="25">
        <v>22.71</v>
      </c>
      <c r="AP7" s="25">
        <v>28.03</v>
      </c>
      <c r="AQ7" s="25">
        <v>26.73</v>
      </c>
      <c r="AR7" s="25">
        <v>27.85</v>
      </c>
      <c r="AS7" s="25">
        <v>1.5</v>
      </c>
      <c r="AT7" s="25">
        <v>530.46</v>
      </c>
      <c r="AU7" s="25">
        <v>290.35000000000002</v>
      </c>
      <c r="AV7" s="25">
        <v>718.84</v>
      </c>
      <c r="AW7" s="25">
        <v>229.16</v>
      </c>
      <c r="AX7" s="25">
        <v>1675.35</v>
      </c>
      <c r="AY7" s="25">
        <v>348.88</v>
      </c>
      <c r="AZ7" s="25">
        <v>381.07</v>
      </c>
      <c r="BA7" s="25">
        <v>305.33999999999997</v>
      </c>
      <c r="BB7" s="25">
        <v>310.01</v>
      </c>
      <c r="BC7" s="25">
        <v>311.12</v>
      </c>
      <c r="BD7" s="25">
        <v>243.36</v>
      </c>
      <c r="BE7" s="25">
        <v>0</v>
      </c>
      <c r="BF7" s="25">
        <v>0</v>
      </c>
      <c r="BG7" s="25">
        <v>0</v>
      </c>
      <c r="BH7" s="25">
        <v>0</v>
      </c>
      <c r="BI7" s="25">
        <v>182.53</v>
      </c>
      <c r="BJ7" s="25">
        <v>540.38</v>
      </c>
      <c r="BK7" s="25">
        <v>556.47</v>
      </c>
      <c r="BL7" s="25">
        <v>561.34</v>
      </c>
      <c r="BM7" s="25">
        <v>538.33000000000004</v>
      </c>
      <c r="BN7" s="25">
        <v>515.14</v>
      </c>
      <c r="BO7" s="25">
        <v>265.93</v>
      </c>
      <c r="BP7" s="25">
        <v>46.53</v>
      </c>
      <c r="BQ7" s="25">
        <v>36.24</v>
      </c>
      <c r="BR7" s="25">
        <v>33.619999999999997</v>
      </c>
      <c r="BS7" s="25">
        <v>34.54</v>
      </c>
      <c r="BT7" s="25">
        <v>38.99</v>
      </c>
      <c r="BU7" s="25">
        <v>83.22</v>
      </c>
      <c r="BV7" s="25">
        <v>78.67</v>
      </c>
      <c r="BW7" s="25">
        <v>84.82</v>
      </c>
      <c r="BX7" s="25">
        <v>82.29</v>
      </c>
      <c r="BY7" s="25">
        <v>84.16</v>
      </c>
      <c r="BZ7" s="25">
        <v>97.82</v>
      </c>
      <c r="CA7" s="25">
        <v>158.76</v>
      </c>
      <c r="CB7" s="25">
        <v>202.01</v>
      </c>
      <c r="CC7" s="25">
        <v>216.05</v>
      </c>
      <c r="CD7" s="25">
        <v>214.91</v>
      </c>
      <c r="CE7" s="25">
        <v>191.48</v>
      </c>
      <c r="CF7" s="25">
        <v>234.17</v>
      </c>
      <c r="CG7" s="25">
        <v>257.95</v>
      </c>
      <c r="CH7" s="25">
        <v>224.82</v>
      </c>
      <c r="CI7" s="25">
        <v>230.85</v>
      </c>
      <c r="CJ7" s="25">
        <v>230.21</v>
      </c>
      <c r="CK7" s="25">
        <v>177.56</v>
      </c>
      <c r="CL7" s="25">
        <v>45.19</v>
      </c>
      <c r="CM7" s="25">
        <v>44.59</v>
      </c>
      <c r="CN7" s="25">
        <v>45.7</v>
      </c>
      <c r="CO7" s="25">
        <v>49.1</v>
      </c>
      <c r="CP7" s="25">
        <v>47.69</v>
      </c>
      <c r="CQ7" s="25">
        <v>41.06</v>
      </c>
      <c r="CR7" s="25">
        <v>39.94</v>
      </c>
      <c r="CS7" s="25">
        <v>50.09</v>
      </c>
      <c r="CT7" s="25">
        <v>50.1</v>
      </c>
      <c r="CU7" s="25">
        <v>49.76</v>
      </c>
      <c r="CV7" s="25">
        <v>59.81</v>
      </c>
      <c r="CW7" s="25">
        <v>78.14</v>
      </c>
      <c r="CX7" s="25">
        <v>78.17</v>
      </c>
      <c r="CY7" s="25">
        <v>77.31</v>
      </c>
      <c r="CZ7" s="25">
        <v>77.349999999999994</v>
      </c>
      <c r="DA7" s="25">
        <v>84.09</v>
      </c>
      <c r="DB7" s="25">
        <v>72.42</v>
      </c>
      <c r="DC7" s="25">
        <v>69.41</v>
      </c>
      <c r="DD7" s="25">
        <v>77.599999999999994</v>
      </c>
      <c r="DE7" s="25">
        <v>77.3</v>
      </c>
      <c r="DF7" s="25">
        <v>76.64</v>
      </c>
      <c r="DG7" s="25">
        <v>89.42</v>
      </c>
      <c r="DH7" s="25">
        <v>48.94</v>
      </c>
      <c r="DI7" s="25">
        <v>47.65</v>
      </c>
      <c r="DJ7" s="25">
        <v>46.2</v>
      </c>
      <c r="DK7" s="25">
        <v>44.78</v>
      </c>
      <c r="DL7" s="25">
        <v>43.52</v>
      </c>
      <c r="DM7" s="25">
        <v>52.73</v>
      </c>
      <c r="DN7" s="25">
        <v>53.25</v>
      </c>
      <c r="DO7" s="25">
        <v>48.41</v>
      </c>
      <c r="DP7" s="25">
        <v>50.02</v>
      </c>
      <c r="DQ7" s="25">
        <v>51.38</v>
      </c>
      <c r="DR7" s="25">
        <v>52.02</v>
      </c>
      <c r="DS7" s="25">
        <v>0</v>
      </c>
      <c r="DT7" s="25">
        <v>0</v>
      </c>
      <c r="DU7" s="25">
        <v>0</v>
      </c>
      <c r="DV7" s="25">
        <v>0</v>
      </c>
      <c r="DW7" s="25">
        <v>0</v>
      </c>
      <c r="DX7" s="25">
        <v>19.91</v>
      </c>
      <c r="DY7" s="25">
        <v>23.02</v>
      </c>
      <c r="DZ7" s="25">
        <v>18.64</v>
      </c>
      <c r="EA7" s="25">
        <v>19.510000000000002</v>
      </c>
      <c r="EB7" s="25">
        <v>21.6</v>
      </c>
      <c r="EC7" s="25">
        <v>25.37</v>
      </c>
      <c r="ED7" s="25">
        <v>0</v>
      </c>
      <c r="EE7" s="25">
        <v>0</v>
      </c>
      <c r="EF7" s="25">
        <v>0</v>
      </c>
      <c r="EG7" s="25">
        <v>0</v>
      </c>
      <c r="EH7" s="25">
        <v>0</v>
      </c>
      <c r="EI7" s="25">
        <v>0.81</v>
      </c>
      <c r="EJ7" s="25">
        <v>0.38</v>
      </c>
      <c r="EK7" s="25">
        <v>0.36</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2025-01-24T06:48:51Z</dcterms:created>
  <dcterms:modified xsi:type="dcterms:W3CDTF">2025-02-13T04:15:11Z</dcterms:modified>
  <cp:category/>
</cp:coreProperties>
</file>