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68a001\共有データ\10上下水道課\D　下水道担当\庁内\令和6年度\財務課\財政担当\市町村課\調査\【山梨県市町村課：25〆】公営企業に係る経営比較分析表（令和５年度決算）の分析等について（依頼）\提出\再提出\"/>
    </mc:Choice>
  </mc:AlternateContent>
  <workbookProtection workbookAlgorithmName="SHA-512" workbookHashValue="Fwr/fzOJyE2NJHj+N1WVKSEYJ+S3I0KFRt1QtbeA30Wa5o9aYQI+Dx16mRf22Mi5KRq9ydWR3Wlgok4BtMpumQ==" workbookSaltValue="tIhF/aIv0RyfbEwKd+mLXg==" workbookSpinCount="100000" lockStructure="1"/>
  <bookViews>
    <workbookView xWindow="-105" yWindow="-105" windowWidth="30930" windowHeight="167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AL8" i="4"/>
  <c r="P8" i="4"/>
  <c r="I8" i="4"/>
</calcChain>
</file>

<file path=xl/sharedStrings.xml><?xml version="1.0" encoding="utf-8"?>
<sst xmlns="http://schemas.openxmlformats.org/spreadsheetml/2006/main" count="241" uniqueCount="118">
  <si>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</si>
  <si>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</si>
  <si>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</si>
  <si>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</si>
  <si>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</si>
  <si>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</si>
  <si>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</si>
  <si>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</si>
  <si>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</si>
  <si>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</si>
  <si>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</si>
  <si>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</si>
  <si>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</si>
  <si>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</si>
  <si>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</si>
  <si>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</si>
  <si>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</si>
  <si>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</si>
  <si>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</si>
  <si>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</si>
  <si>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</si>
  <si>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</si>
  <si>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</si>
  <si>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</si>
  <si>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</si>
  <si>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</si>
  <si>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</si>
  <si>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</si>
  <si>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</si>
  <si>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</si>
  <si>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</si>
  <si>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</si>
  <si>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</si>
  <si>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</si>
  <si>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</si>
  <si>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</si>
  <si>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</si>
  <si>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</si>
  <si>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</si>
  <si>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</si>
  <si>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</si>
  <si>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</si>
  <si>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</si>
  <si>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</si>
  <si>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</si>
  <si>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</si>
  <si>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</si>
  <si>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</si>
  <si>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</si>
  <si>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</si>
  <si>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</si>
  <si>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</si>
  <si>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</si>
  <si>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</si>
  <si>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</si>
  <si>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</si>
  <si>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</si>
  <si>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</si>
  <si>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</si>
  <si>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</si>
  <si>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</si>
  <si>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</si>
  <si>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</si>
  <si>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</si>
  <si>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</si>
  <si>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</si>
  <si>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</si>
  <si>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</si>
  <si>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</si>
  <si>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</si>
  <si>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</si>
  <si>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</si>
  <si>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</si>
  <si>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</si>
  <si>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</si>
  <si>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</si>
  <si>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</si>
  <si>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</si>
  <si>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</si>
  <si>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</si>
  <si>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</si>
  <si>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</si>
  <si>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</si>
  <si>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</si>
  <si>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</si>
  <si>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</si>
  <si>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</si>
  <si>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</si>
  <si>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</si>
  <si>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</si>
  <si>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</si>
  <si>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</si>
  <si>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</si>
  <si>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</si>
  <si>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</si>
  <si>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</si>
  <si>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</si>
  <si>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富士川町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</si>
  <si>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</si>
  <si>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</si>
  <si>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</si>
  <si>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</si>
  <si>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</si>
  <si>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</si>
  <si>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</si>
  <si>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</si>
  <si>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</si>
  <si>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</si>
  <si>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</si>
  <si>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</si>
  <si>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</si>
  <si>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</si>
  <si>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</si>
  <si>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</si>
  <si>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</si>
  <si>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・本町ではまだ未普及促進として新規の布設工事に取り組んでいるところである。しかしながら、供用開始から約３０年経過していることから、毎年管渠調査を実施している。
・調査結果より、事故等に繋がる大きな損傷は確認されないが、引続き管渠調査を実施し、必要な財源を確保しながら修繕や更新事業費の平準化に努め、特に緊急性や重要性の高い管渠から更新等を進めていく。</t>
    <rPh sb="1" eb="3">
      <t>ホンマチ</t>
    </rPh>
    <rPh sb="7" eb="10">
      <t>ミフキュウ</t>
    </rPh>
    <rPh sb="10" eb="12">
      <t>ソクシン</t>
    </rPh>
    <rPh sb="15" eb="17">
      <t>シンキ</t>
    </rPh>
    <rPh sb="18" eb="20">
      <t>フセツ</t>
    </rPh>
    <rPh sb="20" eb="22">
      <t>コウジ</t>
    </rPh>
    <rPh sb="23" eb="24">
      <t>ト</t>
    </rPh>
    <rPh sb="25" eb="26">
      <t>ク</t>
    </rPh>
    <rPh sb="44" eb="46">
      <t>キョウヨウ</t>
    </rPh>
    <rPh sb="46" eb="48">
      <t>カイシ</t>
    </rPh>
    <rPh sb="50" eb="51">
      <t>ヤク</t>
    </rPh>
    <rPh sb="53" eb="54">
      <t>ネン</t>
    </rPh>
    <rPh sb="54" eb="56">
      <t>ケイカ</t>
    </rPh>
    <rPh sb="65" eb="67">
      <t>マイネン</t>
    </rPh>
    <rPh sb="67" eb="68">
      <t>カン</t>
    </rPh>
    <rPh sb="68" eb="69">
      <t>キョ</t>
    </rPh>
    <rPh sb="69" eb="71">
      <t>チョウサ</t>
    </rPh>
    <rPh sb="72" eb="74">
      <t>ジッシ</t>
    </rPh>
    <rPh sb="81" eb="83">
      <t>チョウサ</t>
    </rPh>
    <rPh sb="83" eb="85">
      <t>ケッカ</t>
    </rPh>
    <rPh sb="88" eb="90">
      <t>ジコ</t>
    </rPh>
    <rPh sb="90" eb="91">
      <t>トウ</t>
    </rPh>
    <rPh sb="92" eb="93">
      <t>ツナ</t>
    </rPh>
    <rPh sb="95" eb="96">
      <t>オオ</t>
    </rPh>
    <rPh sb="98" eb="100">
      <t>ソンショウ</t>
    </rPh>
    <rPh sb="101" eb="103">
      <t>カクニン</t>
    </rPh>
    <rPh sb="109" eb="110">
      <t>ヒ</t>
    </rPh>
    <rPh sb="110" eb="111">
      <t>ツヅ</t>
    </rPh>
    <rPh sb="112" eb="113">
      <t>カン</t>
    </rPh>
    <rPh sb="113" eb="114">
      <t>キョ</t>
    </rPh>
    <rPh sb="114" eb="116">
      <t>チョウサ</t>
    </rPh>
    <rPh sb="117" eb="119">
      <t>ジッシ</t>
    </rPh>
    <rPh sb="121" eb="123">
      <t>ヒツヨウ</t>
    </rPh>
    <rPh sb="124" eb="126">
      <t>ザイゲン</t>
    </rPh>
    <rPh sb="127" eb="129">
      <t>カクホ</t>
    </rPh>
    <rPh sb="133" eb="135">
      <t>シュウゼン</t>
    </rPh>
    <rPh sb="136" eb="138">
      <t>コウシン</t>
    </rPh>
    <rPh sb="138" eb="141">
      <t>ジギョウヒ</t>
    </rPh>
    <rPh sb="142" eb="145">
      <t>ヘイジュンカ</t>
    </rPh>
    <rPh sb="146" eb="147">
      <t>ツト</t>
    </rPh>
    <rPh sb="149" eb="150">
      <t>トク</t>
    </rPh>
    <rPh sb="151" eb="154">
      <t>キンキュウセイ</t>
    </rPh>
    <rPh sb="155" eb="158">
      <t>ジュウヨウセイ</t>
    </rPh>
    <rPh sb="159" eb="160">
      <t>タカ</t>
    </rPh>
    <rPh sb="161" eb="162">
      <t>カン</t>
    </rPh>
    <rPh sb="162" eb="163">
      <t>キョ</t>
    </rPh>
    <rPh sb="165" eb="167">
      <t>コウシン</t>
    </rPh>
    <rPh sb="167" eb="168">
      <t>トウ</t>
    </rPh>
    <rPh sb="169" eb="170">
      <t>スス</t>
    </rPh>
    <phoneticPr fontId="16"/>
  </si>
  <si>
    <t>・一般会計からの繰入金に依存した経営をしていることから、この状況を改善すべく平成２９年度に使用料の料金改定を実施し、使用料収入による収益確保を図った。また経営戦略を基に中長期的に持続可能な経営の見直しを行うことにより、経営の健全性及び効率性の向上を図るとともに、更なる料金改定に取り組む必要がある。また、使用料徴収の強化などにより、適正な使用料収入の確保が必要となる。
・水洗化率向上に向け、新設管の布設を進めるとともに、処理区域内の住民に対し早期の下水道接続の啓発を推進し、水洗化率の向上については、引き続き、未接続の世帯等への啓蒙活動等を積極的に行う。
・老朽化対策については、供用開始から約３０年経過していることから、ストックマネジメント計画を策定し、事故を未然に防ぐよう、引き続き管渠及びマンホールの調査点検を実施し、計画的な修繕・改築事業を進めている。</t>
    <rPh sb="1" eb="3">
      <t>イッパン</t>
    </rPh>
    <rPh sb="3" eb="5">
      <t>カイケイ</t>
    </rPh>
    <rPh sb="8" eb="10">
      <t>クリイレ</t>
    </rPh>
    <rPh sb="10" eb="11">
      <t>キン</t>
    </rPh>
    <rPh sb="12" eb="14">
      <t>イゾン</t>
    </rPh>
    <rPh sb="16" eb="18">
      <t>ケイエイ</t>
    </rPh>
    <rPh sb="30" eb="32">
      <t>ジョウキョウ</t>
    </rPh>
    <rPh sb="33" eb="35">
      <t>カイゼン</t>
    </rPh>
    <rPh sb="38" eb="40">
      <t>ヘイセイ</t>
    </rPh>
    <rPh sb="42" eb="44">
      <t>ネンド</t>
    </rPh>
    <rPh sb="45" eb="48">
      <t>シヨウリョウ</t>
    </rPh>
    <rPh sb="49" eb="51">
      <t>リョウキン</t>
    </rPh>
    <rPh sb="51" eb="53">
      <t>カイテイ</t>
    </rPh>
    <rPh sb="54" eb="56">
      <t>ジッシ</t>
    </rPh>
    <rPh sb="58" eb="61">
      <t>シヨウリョウ</t>
    </rPh>
    <rPh sb="61" eb="63">
      <t>シュウニュウ</t>
    </rPh>
    <rPh sb="66" eb="68">
      <t>シュウエキ</t>
    </rPh>
    <rPh sb="68" eb="70">
      <t>カクホ</t>
    </rPh>
    <rPh sb="71" eb="72">
      <t>ハカ</t>
    </rPh>
    <rPh sb="77" eb="79">
      <t>ケイエイ</t>
    </rPh>
    <rPh sb="79" eb="81">
      <t>センリャク</t>
    </rPh>
    <rPh sb="82" eb="83">
      <t>モト</t>
    </rPh>
    <rPh sb="84" eb="88">
      <t>チュウチョウキテキ</t>
    </rPh>
    <rPh sb="89" eb="91">
      <t>ジゾク</t>
    </rPh>
    <rPh sb="91" eb="93">
      <t>カノウ</t>
    </rPh>
    <rPh sb="94" eb="96">
      <t>ケイエイ</t>
    </rPh>
    <rPh sb="97" eb="99">
      <t>ミナオ</t>
    </rPh>
    <rPh sb="101" eb="102">
      <t>オコナ</t>
    </rPh>
    <rPh sb="121" eb="123">
      <t>コウジョウ</t>
    </rPh>
    <rPh sb="124" eb="125">
      <t>ハカ</t>
    </rPh>
    <rPh sb="131" eb="132">
      <t>サラ</t>
    </rPh>
    <rPh sb="134" eb="136">
      <t>リョウキン</t>
    </rPh>
    <rPh sb="136" eb="138">
      <t>カイテイ</t>
    </rPh>
    <rPh sb="139" eb="140">
      <t>ト</t>
    </rPh>
    <rPh sb="141" eb="142">
      <t>ク</t>
    </rPh>
    <rPh sb="143" eb="145">
      <t>ヒツヨウ</t>
    </rPh>
    <rPh sb="152" eb="155">
      <t>シヨウリョウ</t>
    </rPh>
    <rPh sb="155" eb="157">
      <t>チョウシュウ</t>
    </rPh>
    <rPh sb="158" eb="160">
      <t>キョウカ</t>
    </rPh>
    <rPh sb="166" eb="168">
      <t>テキセイ</t>
    </rPh>
    <rPh sb="169" eb="172">
      <t>シヨウリョウ</t>
    </rPh>
    <rPh sb="172" eb="174">
      <t>シュウニュウ</t>
    </rPh>
    <rPh sb="175" eb="177">
      <t>カクホ</t>
    </rPh>
    <rPh sb="178" eb="180">
      <t>ヒツヨウ</t>
    </rPh>
    <rPh sb="186" eb="189">
      <t>スイセンカ</t>
    </rPh>
    <rPh sb="189" eb="190">
      <t>リツ</t>
    </rPh>
    <rPh sb="190" eb="192">
      <t>コウジョウ</t>
    </rPh>
    <rPh sb="193" eb="194">
      <t>ム</t>
    </rPh>
    <rPh sb="196" eb="198">
      <t>シンセツ</t>
    </rPh>
    <rPh sb="198" eb="199">
      <t>カン</t>
    </rPh>
    <rPh sb="200" eb="202">
      <t>フセツ</t>
    </rPh>
    <rPh sb="203" eb="204">
      <t>スス</t>
    </rPh>
    <rPh sb="211" eb="213">
      <t>ショリ</t>
    </rPh>
    <rPh sb="213" eb="216">
      <t>クイキナイ</t>
    </rPh>
    <rPh sb="217" eb="219">
      <t>ジュウミン</t>
    </rPh>
    <rPh sb="220" eb="221">
      <t>タイ</t>
    </rPh>
    <rPh sb="222" eb="224">
      <t>ソウキ</t>
    </rPh>
    <rPh sb="225" eb="228">
      <t>ゲスイドウ</t>
    </rPh>
    <rPh sb="228" eb="230">
      <t>セツゾク</t>
    </rPh>
    <rPh sb="231" eb="233">
      <t>ケイハツ</t>
    </rPh>
    <rPh sb="234" eb="236">
      <t>スイシン</t>
    </rPh>
    <rPh sb="238" eb="241">
      <t>スイセンカ</t>
    </rPh>
    <rPh sb="241" eb="242">
      <t>リツ</t>
    </rPh>
    <rPh sb="243" eb="245">
      <t>コウジョウ</t>
    </rPh>
    <rPh sb="251" eb="252">
      <t>ヒ</t>
    </rPh>
    <rPh sb="253" eb="254">
      <t>ツヅ</t>
    </rPh>
    <rPh sb="256" eb="259">
      <t>ミセツゾク</t>
    </rPh>
    <rPh sb="260" eb="262">
      <t>セタイ</t>
    </rPh>
    <rPh sb="262" eb="263">
      <t>トウ</t>
    </rPh>
    <rPh sb="265" eb="267">
      <t>ケイモウ</t>
    </rPh>
    <rPh sb="267" eb="269">
      <t>カツドウ</t>
    </rPh>
    <rPh sb="269" eb="270">
      <t>トウ</t>
    </rPh>
    <rPh sb="271" eb="274">
      <t>セッキョクテキ</t>
    </rPh>
    <rPh sb="275" eb="276">
      <t>オコナ</t>
    </rPh>
    <rPh sb="280" eb="283">
      <t>ロウキュウカ</t>
    </rPh>
    <rPh sb="283" eb="285">
      <t>タイサク</t>
    </rPh>
    <rPh sb="291" eb="293">
      <t>キョウヨウ</t>
    </rPh>
    <rPh sb="293" eb="295">
      <t>カイシ</t>
    </rPh>
    <rPh sb="297" eb="298">
      <t>ヤク</t>
    </rPh>
    <rPh sb="300" eb="301">
      <t>ネン</t>
    </rPh>
    <rPh sb="301" eb="303">
      <t>ケイカ</t>
    </rPh>
    <rPh sb="322" eb="324">
      <t>ケイカク</t>
    </rPh>
    <rPh sb="325" eb="327">
      <t>サクテイ</t>
    </rPh>
    <rPh sb="329" eb="331">
      <t>ジコ</t>
    </rPh>
    <rPh sb="332" eb="334">
      <t>ミゼン</t>
    </rPh>
    <rPh sb="335" eb="336">
      <t>フセ</t>
    </rPh>
    <rPh sb="340" eb="341">
      <t>ヒ</t>
    </rPh>
    <rPh sb="342" eb="343">
      <t>ツヅ</t>
    </rPh>
    <rPh sb="344" eb="345">
      <t>カン</t>
    </rPh>
    <rPh sb="345" eb="346">
      <t>キョ</t>
    </rPh>
    <rPh sb="346" eb="347">
      <t>オヨ</t>
    </rPh>
    <rPh sb="354" eb="356">
      <t>チョウサ</t>
    </rPh>
    <rPh sb="356" eb="358">
      <t>テンケン</t>
    </rPh>
    <rPh sb="359" eb="361">
      <t>ジッシ</t>
    </rPh>
    <rPh sb="363" eb="366">
      <t>ケイカクテキ</t>
    </rPh>
    <rPh sb="367" eb="369">
      <t>シュウゼン</t>
    </rPh>
    <rPh sb="370" eb="372">
      <t>カイチク</t>
    </rPh>
    <rPh sb="372" eb="374">
      <t>ジギョウ</t>
    </rPh>
    <rPh sb="375" eb="376">
      <t>スス</t>
    </rPh>
    <phoneticPr fontId="16"/>
  </si>
  <si>
    <t xml:space="preserve">・収益的収支比率は前年度比で減となっているが、令和５年度は打ち切り決算であったため、未収金等を含めると例年と同水準である。依然として100％を下回っており赤字が継続している。
　また、経費回収率について、収益的収支比率と同様に昨年比で数値が悪化しているが、打ち切り決算によるものである。しかし過年度と同条件で算出した場合でも平均値に満たない数値となっている。
・経営改善や経費削減更なる使用料の改定が必要であり、令和６年４月から公営企業に移行したが、使用料の徴収強化を図るなど、適正な使用料収入の確保により、経費回収率の向上が必要になる。
</t>
    <rPh sb="1" eb="4">
      <t>シュウエキテキ</t>
    </rPh>
    <rPh sb="4" eb="6">
      <t>シュウシ</t>
    </rPh>
    <rPh sb="6" eb="8">
      <t>ヒリツ</t>
    </rPh>
    <rPh sb="55" eb="57">
      <t>スイジュン</t>
    </rPh>
    <rPh sb="77" eb="79">
      <t>アカジ</t>
    </rPh>
    <rPh sb="80" eb="82">
      <t>ケイゾク</t>
    </rPh>
    <rPh sb="92" eb="94">
      <t>ケイヒ</t>
    </rPh>
    <rPh sb="94" eb="97">
      <t>カイシュウリツ</t>
    </rPh>
    <rPh sb="102" eb="105">
      <t>シュウエキテキ</t>
    </rPh>
    <rPh sb="105" eb="107">
      <t>シュウシ</t>
    </rPh>
    <rPh sb="107" eb="109">
      <t>ヒリツ</t>
    </rPh>
    <rPh sb="110" eb="112">
      <t>ドウヨウ</t>
    </rPh>
    <rPh sb="113" eb="116">
      <t>サクネンヒ</t>
    </rPh>
    <rPh sb="117" eb="119">
      <t>スウチ</t>
    </rPh>
    <rPh sb="120" eb="122">
      <t>アッカ</t>
    </rPh>
    <rPh sb="128" eb="129">
      <t>ウ</t>
    </rPh>
    <rPh sb="130" eb="131">
      <t>キ</t>
    </rPh>
    <rPh sb="132" eb="134">
      <t>ケッサン</t>
    </rPh>
    <rPh sb="146" eb="149">
      <t>カネンド</t>
    </rPh>
    <rPh sb="150" eb="153">
      <t>ドウジョウケン</t>
    </rPh>
    <rPh sb="154" eb="156">
      <t>サンシュツ</t>
    </rPh>
    <rPh sb="158" eb="160">
      <t>バアイ</t>
    </rPh>
    <rPh sb="162" eb="165">
      <t>ヘイキンチ</t>
    </rPh>
    <rPh sb="166" eb="167">
      <t>ミ</t>
    </rPh>
    <rPh sb="170" eb="172">
      <t>スウチ</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</si>
</sst>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
      <sz val="10"/>
      <color theme="1"/>
      <name val="ＭＳ ゴシック"/>
      <family val="3"/>
    </font>
    <font>
      <sz val="10"/>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9" fillId="0" borderId="6"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7A-4DA7-898A-7BDE321B2E9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1.65</c:v>
                </c:pt>
                <c:pt idx="2">
                  <c:v>0.14000000000000001</c:v>
                </c:pt>
                <c:pt idx="3">
                  <c:v>0.08</c:v>
                </c:pt>
                <c:pt idx="4">
                  <c:v>0.09</c:v>
                </c:pt>
              </c:numCache>
            </c:numRef>
          </c:val>
          <c:smooth val="0"/>
          <c:extLst>
            <c:ext xmlns:c16="http://schemas.microsoft.com/office/drawing/2014/chart" uri="{C3380CC4-5D6E-409C-BE32-E72D297353CC}">
              <c16:uniqueId val="{00000001-4E7A-4DA7-898A-7BDE321B2E9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79-489D-82BD-ACE01E860FF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50.53</c:v>
                </c:pt>
                <c:pt idx="2">
                  <c:v>51.42</c:v>
                </c:pt>
                <c:pt idx="3">
                  <c:v>48.95</c:v>
                </c:pt>
                <c:pt idx="4">
                  <c:v>56.51</c:v>
                </c:pt>
              </c:numCache>
            </c:numRef>
          </c:val>
          <c:smooth val="0"/>
          <c:extLst>
            <c:ext xmlns:c16="http://schemas.microsoft.com/office/drawing/2014/chart" uri="{C3380CC4-5D6E-409C-BE32-E72D297353CC}">
              <c16:uniqueId val="{00000001-FA79-489D-82BD-ACE01E860FF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89.98</c:v>
                </c:pt>
                <c:pt idx="1">
                  <c:v>89.99</c:v>
                </c:pt>
                <c:pt idx="2">
                  <c:v>90.43</c:v>
                </c:pt>
                <c:pt idx="3">
                  <c:v>90.73</c:v>
                </c:pt>
                <c:pt idx="4">
                  <c:v>88.23</c:v>
                </c:pt>
              </c:numCache>
            </c:numRef>
          </c:val>
          <c:extLst>
            <c:ext xmlns:c16="http://schemas.microsoft.com/office/drawing/2014/chart" uri="{C3380CC4-5D6E-409C-BE32-E72D297353CC}">
              <c16:uniqueId val="{00000000-A8AF-4B21-AE55-AE46A3D2AB8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82.08</c:v>
                </c:pt>
                <c:pt idx="2">
                  <c:v>81.34</c:v>
                </c:pt>
                <c:pt idx="3">
                  <c:v>81.14</c:v>
                </c:pt>
                <c:pt idx="4">
                  <c:v>90.62</c:v>
                </c:pt>
              </c:numCache>
            </c:numRef>
          </c:val>
          <c:smooth val="0"/>
          <c:extLst>
            <c:ext xmlns:c16="http://schemas.microsoft.com/office/drawing/2014/chart" uri="{C3380CC4-5D6E-409C-BE32-E72D297353CC}">
              <c16:uniqueId val="{00000001-A8AF-4B21-AE55-AE46A3D2AB8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90.1</c:v>
                </c:pt>
                <c:pt idx="1">
                  <c:v>93.03</c:v>
                </c:pt>
                <c:pt idx="2">
                  <c:v>93.69</c:v>
                </c:pt>
                <c:pt idx="3">
                  <c:v>89.33</c:v>
                </c:pt>
                <c:pt idx="4">
                  <c:v>85.71</c:v>
                </c:pt>
              </c:numCache>
            </c:numRef>
          </c:val>
          <c:extLst>
            <c:ext xmlns:c16="http://schemas.microsoft.com/office/drawing/2014/chart" uri="{C3380CC4-5D6E-409C-BE32-E72D297353CC}">
              <c16:uniqueId val="{00000000-A0A0-43AD-B4AF-009448D847B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A0-43AD-B4AF-009448D847B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D2-417C-B126-4EE3C809C98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D2-417C-B126-4EE3C809C98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0A-4594-A928-E0C159C5F51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0A-4594-A928-E0C159C5F51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15-41B9-8441-F118F1A0CCC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15-41B9-8441-F118F1A0CCC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9E-42C6-94EB-E0B9EAFF0E8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9E-42C6-94EB-E0B9EAFF0E8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FC-47FE-83F2-C198FB7467C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1050.51</c:v>
                </c:pt>
                <c:pt idx="2">
                  <c:v>1102.01</c:v>
                </c:pt>
                <c:pt idx="3">
                  <c:v>987.36</c:v>
                </c:pt>
                <c:pt idx="4">
                  <c:v>767.56</c:v>
                </c:pt>
              </c:numCache>
            </c:numRef>
          </c:val>
          <c:smooth val="0"/>
          <c:extLst>
            <c:ext xmlns:c16="http://schemas.microsoft.com/office/drawing/2014/chart" uri="{C3380CC4-5D6E-409C-BE32-E72D297353CC}">
              <c16:uniqueId val="{00000001-E7FC-47FE-83F2-C198FB7467C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80.2</c:v>
                </c:pt>
                <c:pt idx="1">
                  <c:v>87.96</c:v>
                </c:pt>
                <c:pt idx="2">
                  <c:v>89.3</c:v>
                </c:pt>
                <c:pt idx="3">
                  <c:v>81.459999999999994</c:v>
                </c:pt>
                <c:pt idx="4">
                  <c:v>73.72</c:v>
                </c:pt>
              </c:numCache>
            </c:numRef>
          </c:val>
          <c:extLst>
            <c:ext xmlns:c16="http://schemas.microsoft.com/office/drawing/2014/chart" uri="{C3380CC4-5D6E-409C-BE32-E72D297353CC}">
              <c16:uniqueId val="{00000000-3481-4A39-AB8B-5105BE7A5CC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82.65</c:v>
                </c:pt>
                <c:pt idx="2">
                  <c:v>82.55</c:v>
                </c:pt>
                <c:pt idx="3">
                  <c:v>83.55</c:v>
                </c:pt>
                <c:pt idx="4">
                  <c:v>90.23</c:v>
                </c:pt>
              </c:numCache>
            </c:numRef>
          </c:val>
          <c:smooth val="0"/>
          <c:extLst>
            <c:ext xmlns:c16="http://schemas.microsoft.com/office/drawing/2014/chart" uri="{C3380CC4-5D6E-409C-BE32-E72D297353CC}">
              <c16:uniqueId val="{00000001-3481-4A39-AB8B-5105BE7A5CC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152.05000000000001</c:v>
                </c:pt>
                <c:pt idx="1">
                  <c:v>141.53</c:v>
                </c:pt>
                <c:pt idx="2">
                  <c:v>137.41999999999999</c:v>
                </c:pt>
                <c:pt idx="3">
                  <c:v>152.61000000000001</c:v>
                </c:pt>
                <c:pt idx="4">
                  <c:v>150</c:v>
                </c:pt>
              </c:numCache>
            </c:numRef>
          </c:val>
          <c:extLst>
            <c:ext xmlns:c16="http://schemas.microsoft.com/office/drawing/2014/chart" uri="{C3380CC4-5D6E-409C-BE32-E72D297353CC}">
              <c16:uniqueId val="{00000000-A8F4-4FDF-8DF9-15F81BCF5C5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186.3</c:v>
                </c:pt>
                <c:pt idx="2">
                  <c:v>188.38</c:v>
                </c:pt>
                <c:pt idx="3">
                  <c:v>185.98</c:v>
                </c:pt>
                <c:pt idx="4">
                  <c:v>170.2</c:v>
                </c:pt>
              </c:numCache>
            </c:numRef>
          </c:val>
          <c:smooth val="0"/>
          <c:extLst>
            <c:ext xmlns:c16="http://schemas.microsoft.com/office/drawing/2014/chart" uri="{C3380CC4-5D6E-409C-BE32-E72D297353CC}">
              <c16:uniqueId val="{00000001-A8F4-4FDF-8DF9-15F81BCF5C5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M10" zoomScale="90" zoomScaleNormal="9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山梨県　富士川町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Cc1</v>
      </c>
      <c r="X8" s="39"/>
      <c r="Y8" s="39"/>
      <c r="Z8" s="39"/>
      <c r="AA8" s="39"/>
      <c r="AB8" s="39"/>
      <c r="AC8" s="39"/>
      <c r="AD8" s="40" t="str">
        <f>データ!$M$6</f>
        <v>非設置</v>
      </c>
      <c r="AE8" s="40"/>
      <c r="AF8" s="40"/>
      <c r="AG8" s="40"/>
      <c r="AH8" s="40"/>
      <c r="AI8" s="40"/>
      <c r="AJ8" s="40"/>
      <c r="AK8" s="3"/>
      <c r="AL8" s="41">
        <f>データ!S6</f>
        <v>14127</v>
      </c>
      <c r="AM8" s="41"/>
      <c r="AN8" s="41"/>
      <c r="AO8" s="41"/>
      <c r="AP8" s="41"/>
      <c r="AQ8" s="41"/>
      <c r="AR8" s="41"/>
      <c r="AS8" s="41"/>
      <c r="AT8" s="34">
        <f>データ!T6</f>
        <v>112</v>
      </c>
      <c r="AU8" s="34"/>
      <c r="AV8" s="34"/>
      <c r="AW8" s="34"/>
      <c r="AX8" s="34"/>
      <c r="AY8" s="34"/>
      <c r="AZ8" s="34"/>
      <c r="BA8" s="34"/>
      <c r="BB8" s="34">
        <f>データ!U6</f>
        <v>126.13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84.38</v>
      </c>
      <c r="Q10" s="34"/>
      <c r="R10" s="34"/>
      <c r="S10" s="34"/>
      <c r="T10" s="34"/>
      <c r="U10" s="34"/>
      <c r="V10" s="34"/>
      <c r="W10" s="34">
        <f>データ!Q6</f>
        <v>95.19</v>
      </c>
      <c r="X10" s="34"/>
      <c r="Y10" s="34"/>
      <c r="Z10" s="34"/>
      <c r="AA10" s="34"/>
      <c r="AB10" s="34"/>
      <c r="AC10" s="34"/>
      <c r="AD10" s="41">
        <f>データ!R6</f>
        <v>2170</v>
      </c>
      <c r="AE10" s="41"/>
      <c r="AF10" s="41"/>
      <c r="AG10" s="41"/>
      <c r="AH10" s="41"/>
      <c r="AI10" s="41"/>
      <c r="AJ10" s="41"/>
      <c r="AK10" s="2"/>
      <c r="AL10" s="41">
        <f>データ!V6</f>
        <v>11887</v>
      </c>
      <c r="AM10" s="41"/>
      <c r="AN10" s="41"/>
      <c r="AO10" s="41"/>
      <c r="AP10" s="41"/>
      <c r="AQ10" s="41"/>
      <c r="AR10" s="41"/>
      <c r="AS10" s="41"/>
      <c r="AT10" s="34">
        <f>データ!W6</f>
        <v>4.21</v>
      </c>
      <c r="AU10" s="34"/>
      <c r="AV10" s="34"/>
      <c r="AW10" s="34"/>
      <c r="AX10" s="34"/>
      <c r="AY10" s="34"/>
      <c r="AZ10" s="34"/>
      <c r="BA10" s="34"/>
      <c r="BB10" s="34">
        <f>データ!X6</f>
        <v>2823.52</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117</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115</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6" t="s">
        <v>116</v>
      </c>
      <c r="BM66" s="77"/>
      <c r="BN66" s="77"/>
      <c r="BO66" s="77"/>
      <c r="BP66" s="77"/>
      <c r="BQ66" s="77"/>
      <c r="BR66" s="77"/>
      <c r="BS66" s="77"/>
      <c r="BT66" s="77"/>
      <c r="BU66" s="77"/>
      <c r="BV66" s="77"/>
      <c r="BW66" s="77"/>
      <c r="BX66" s="77"/>
      <c r="BY66" s="77"/>
      <c r="BZ66" s="7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6"/>
      <c r="BM67" s="77"/>
      <c r="BN67" s="77"/>
      <c r="BO67" s="77"/>
      <c r="BP67" s="77"/>
      <c r="BQ67" s="77"/>
      <c r="BR67" s="77"/>
      <c r="BS67" s="77"/>
      <c r="BT67" s="77"/>
      <c r="BU67" s="77"/>
      <c r="BV67" s="77"/>
      <c r="BW67" s="77"/>
      <c r="BX67" s="77"/>
      <c r="BY67" s="77"/>
      <c r="BZ67" s="7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6"/>
      <c r="BM68" s="77"/>
      <c r="BN68" s="77"/>
      <c r="BO68" s="77"/>
      <c r="BP68" s="77"/>
      <c r="BQ68" s="77"/>
      <c r="BR68" s="77"/>
      <c r="BS68" s="77"/>
      <c r="BT68" s="77"/>
      <c r="BU68" s="77"/>
      <c r="BV68" s="77"/>
      <c r="BW68" s="77"/>
      <c r="BX68" s="77"/>
      <c r="BY68" s="77"/>
      <c r="BZ68" s="7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6"/>
      <c r="BM69" s="77"/>
      <c r="BN69" s="77"/>
      <c r="BO69" s="77"/>
      <c r="BP69" s="77"/>
      <c r="BQ69" s="77"/>
      <c r="BR69" s="77"/>
      <c r="BS69" s="77"/>
      <c r="BT69" s="77"/>
      <c r="BU69" s="77"/>
      <c r="BV69" s="77"/>
      <c r="BW69" s="77"/>
      <c r="BX69" s="77"/>
      <c r="BY69" s="77"/>
      <c r="BZ69" s="7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6"/>
      <c r="BM70" s="77"/>
      <c r="BN70" s="77"/>
      <c r="BO70" s="77"/>
      <c r="BP70" s="77"/>
      <c r="BQ70" s="77"/>
      <c r="BR70" s="77"/>
      <c r="BS70" s="77"/>
      <c r="BT70" s="77"/>
      <c r="BU70" s="77"/>
      <c r="BV70" s="77"/>
      <c r="BW70" s="77"/>
      <c r="BX70" s="77"/>
      <c r="BY70" s="77"/>
      <c r="BZ70" s="7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6"/>
      <c r="BM71" s="77"/>
      <c r="BN71" s="77"/>
      <c r="BO71" s="77"/>
      <c r="BP71" s="77"/>
      <c r="BQ71" s="77"/>
      <c r="BR71" s="77"/>
      <c r="BS71" s="77"/>
      <c r="BT71" s="77"/>
      <c r="BU71" s="77"/>
      <c r="BV71" s="77"/>
      <c r="BW71" s="77"/>
      <c r="BX71" s="77"/>
      <c r="BY71" s="77"/>
      <c r="BZ71" s="7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6"/>
      <c r="BM72" s="77"/>
      <c r="BN72" s="77"/>
      <c r="BO72" s="77"/>
      <c r="BP72" s="77"/>
      <c r="BQ72" s="77"/>
      <c r="BR72" s="77"/>
      <c r="BS72" s="77"/>
      <c r="BT72" s="77"/>
      <c r="BU72" s="77"/>
      <c r="BV72" s="77"/>
      <c r="BW72" s="77"/>
      <c r="BX72" s="77"/>
      <c r="BY72" s="77"/>
      <c r="BZ72" s="7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6"/>
      <c r="BM73" s="77"/>
      <c r="BN73" s="77"/>
      <c r="BO73" s="77"/>
      <c r="BP73" s="77"/>
      <c r="BQ73" s="77"/>
      <c r="BR73" s="77"/>
      <c r="BS73" s="77"/>
      <c r="BT73" s="77"/>
      <c r="BU73" s="77"/>
      <c r="BV73" s="77"/>
      <c r="BW73" s="77"/>
      <c r="BX73" s="77"/>
      <c r="BY73" s="77"/>
      <c r="BZ73" s="7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6"/>
      <c r="BM74" s="77"/>
      <c r="BN74" s="77"/>
      <c r="BO74" s="77"/>
      <c r="BP74" s="77"/>
      <c r="BQ74" s="77"/>
      <c r="BR74" s="77"/>
      <c r="BS74" s="77"/>
      <c r="BT74" s="77"/>
      <c r="BU74" s="77"/>
      <c r="BV74" s="77"/>
      <c r="BW74" s="77"/>
      <c r="BX74" s="77"/>
      <c r="BY74" s="77"/>
      <c r="BZ74" s="7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6"/>
      <c r="BM75" s="77"/>
      <c r="BN75" s="77"/>
      <c r="BO75" s="77"/>
      <c r="BP75" s="77"/>
      <c r="BQ75" s="77"/>
      <c r="BR75" s="77"/>
      <c r="BS75" s="77"/>
      <c r="BT75" s="77"/>
      <c r="BU75" s="77"/>
      <c r="BV75" s="77"/>
      <c r="BW75" s="77"/>
      <c r="BX75" s="77"/>
      <c r="BY75" s="77"/>
      <c r="BZ75" s="7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6"/>
      <c r="BM76" s="77"/>
      <c r="BN76" s="77"/>
      <c r="BO76" s="77"/>
      <c r="BP76" s="77"/>
      <c r="BQ76" s="77"/>
      <c r="BR76" s="77"/>
      <c r="BS76" s="77"/>
      <c r="BT76" s="77"/>
      <c r="BU76" s="77"/>
      <c r="BV76" s="77"/>
      <c r="BW76" s="77"/>
      <c r="BX76" s="77"/>
      <c r="BY76" s="77"/>
      <c r="BZ76" s="7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6"/>
      <c r="BM77" s="77"/>
      <c r="BN77" s="77"/>
      <c r="BO77" s="77"/>
      <c r="BP77" s="77"/>
      <c r="BQ77" s="77"/>
      <c r="BR77" s="77"/>
      <c r="BS77" s="77"/>
      <c r="BT77" s="77"/>
      <c r="BU77" s="77"/>
      <c r="BV77" s="77"/>
      <c r="BW77" s="77"/>
      <c r="BX77" s="77"/>
      <c r="BY77" s="77"/>
      <c r="BZ77" s="7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6"/>
      <c r="BM78" s="77"/>
      <c r="BN78" s="77"/>
      <c r="BO78" s="77"/>
      <c r="BP78" s="77"/>
      <c r="BQ78" s="77"/>
      <c r="BR78" s="77"/>
      <c r="BS78" s="77"/>
      <c r="BT78" s="77"/>
      <c r="BU78" s="77"/>
      <c r="BV78" s="77"/>
      <c r="BW78" s="77"/>
      <c r="BX78" s="77"/>
      <c r="BY78" s="77"/>
      <c r="BZ78" s="7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6"/>
      <c r="BM79" s="77"/>
      <c r="BN79" s="77"/>
      <c r="BO79" s="77"/>
      <c r="BP79" s="77"/>
      <c r="BQ79" s="77"/>
      <c r="BR79" s="77"/>
      <c r="BS79" s="77"/>
      <c r="BT79" s="77"/>
      <c r="BU79" s="77"/>
      <c r="BV79" s="77"/>
      <c r="BW79" s="77"/>
      <c r="BX79" s="77"/>
      <c r="BY79" s="77"/>
      <c r="BZ79" s="7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6"/>
      <c r="BM80" s="77"/>
      <c r="BN80" s="77"/>
      <c r="BO80" s="77"/>
      <c r="BP80" s="77"/>
      <c r="BQ80" s="77"/>
      <c r="BR80" s="77"/>
      <c r="BS80" s="77"/>
      <c r="BT80" s="77"/>
      <c r="BU80" s="77"/>
      <c r="BV80" s="77"/>
      <c r="BW80" s="77"/>
      <c r="BX80" s="77"/>
      <c r="BY80" s="77"/>
      <c r="BZ80" s="7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6"/>
      <c r="BM81" s="77"/>
      <c r="BN81" s="77"/>
      <c r="BO81" s="77"/>
      <c r="BP81" s="77"/>
      <c r="BQ81" s="77"/>
      <c r="BR81" s="77"/>
      <c r="BS81" s="77"/>
      <c r="BT81" s="77"/>
      <c r="BU81" s="77"/>
      <c r="BV81" s="77"/>
      <c r="BW81" s="77"/>
      <c r="BX81" s="77"/>
      <c r="BY81" s="77"/>
      <c r="BZ81" s="7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9"/>
      <c r="BM82" s="80"/>
      <c r="BN82" s="80"/>
      <c r="BO82" s="80"/>
      <c r="BP82" s="80"/>
      <c r="BQ82" s="80"/>
      <c r="BR82" s="80"/>
      <c r="BS82" s="80"/>
      <c r="BT82" s="80"/>
      <c r="BU82" s="80"/>
      <c r="BV82" s="80"/>
      <c r="BW82" s="80"/>
      <c r="BX82" s="80"/>
      <c r="BY82" s="80"/>
      <c r="BZ82" s="81"/>
    </row>
    <row r="83" spans="1:78" x14ac:dyDescent="0.15">
      <c r="C83" s="82" t="s">
        <v>30</v>
      </c>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43</v>
      </c>
      <c r="O86" s="12" t="str">
        <f>データ!EO6</f>
        <v>【0.22】</v>
      </c>
    </row>
  </sheetData>
  <sheetProtection algorithmName="SHA-512" hashValue="n2Wg7Z49ngiEM2v52hET6yuuLAsT0VVfVXVN6iy2aX7CcwGxWTMX7WUJsJ+x4U8km0nZsh3B9GSC3c28TblfHA==" saltValue="RCOceYFNkRH9DuFErjc3m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84" t="s">
        <v>53</v>
      </c>
      <c r="I3" s="85"/>
      <c r="J3" s="85"/>
      <c r="K3" s="85"/>
      <c r="L3" s="85"/>
      <c r="M3" s="85"/>
      <c r="N3" s="85"/>
      <c r="O3" s="85"/>
      <c r="P3" s="85"/>
      <c r="Q3" s="85"/>
      <c r="R3" s="85"/>
      <c r="S3" s="85"/>
      <c r="T3" s="85"/>
      <c r="U3" s="85"/>
      <c r="V3" s="85"/>
      <c r="W3" s="85"/>
      <c r="X3" s="86"/>
      <c r="Y3" s="90" t="s">
        <v>54</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55</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x14ac:dyDescent="0.15">
      <c r="A4" s="14" t="s">
        <v>56</v>
      </c>
      <c r="B4" s="16"/>
      <c r="C4" s="16"/>
      <c r="D4" s="16"/>
      <c r="E4" s="16"/>
      <c r="F4" s="16"/>
      <c r="G4" s="16"/>
      <c r="H4" s="87"/>
      <c r="I4" s="88"/>
      <c r="J4" s="88"/>
      <c r="K4" s="88"/>
      <c r="L4" s="88"/>
      <c r="M4" s="88"/>
      <c r="N4" s="88"/>
      <c r="O4" s="88"/>
      <c r="P4" s="88"/>
      <c r="Q4" s="88"/>
      <c r="R4" s="88"/>
      <c r="S4" s="88"/>
      <c r="T4" s="88"/>
      <c r="U4" s="88"/>
      <c r="V4" s="88"/>
      <c r="W4" s="88"/>
      <c r="X4" s="89"/>
      <c r="Y4" s="83" t="s">
        <v>57</v>
      </c>
      <c r="Z4" s="83"/>
      <c r="AA4" s="83"/>
      <c r="AB4" s="83"/>
      <c r="AC4" s="83"/>
      <c r="AD4" s="83"/>
      <c r="AE4" s="83"/>
      <c r="AF4" s="83"/>
      <c r="AG4" s="83"/>
      <c r="AH4" s="83"/>
      <c r="AI4" s="83"/>
      <c r="AJ4" s="83" t="s">
        <v>58</v>
      </c>
      <c r="AK4" s="83"/>
      <c r="AL4" s="83"/>
      <c r="AM4" s="83"/>
      <c r="AN4" s="83"/>
      <c r="AO4" s="83"/>
      <c r="AP4" s="83"/>
      <c r="AQ4" s="83"/>
      <c r="AR4" s="83"/>
      <c r="AS4" s="83"/>
      <c r="AT4" s="83"/>
      <c r="AU4" s="83" t="s">
        <v>59</v>
      </c>
      <c r="AV4" s="83"/>
      <c r="AW4" s="83"/>
      <c r="AX4" s="83"/>
      <c r="AY4" s="83"/>
      <c r="AZ4" s="83"/>
      <c r="BA4" s="83"/>
      <c r="BB4" s="83"/>
      <c r="BC4" s="83"/>
      <c r="BD4" s="83"/>
      <c r="BE4" s="83"/>
      <c r="BF4" s="83" t="s">
        <v>60</v>
      </c>
      <c r="BG4" s="83"/>
      <c r="BH4" s="83"/>
      <c r="BI4" s="83"/>
      <c r="BJ4" s="83"/>
      <c r="BK4" s="83"/>
      <c r="BL4" s="83"/>
      <c r="BM4" s="83"/>
      <c r="BN4" s="83"/>
      <c r="BO4" s="83"/>
      <c r="BP4" s="83"/>
      <c r="BQ4" s="83" t="s">
        <v>61</v>
      </c>
      <c r="BR4" s="83"/>
      <c r="BS4" s="83"/>
      <c r="BT4" s="83"/>
      <c r="BU4" s="83"/>
      <c r="BV4" s="83"/>
      <c r="BW4" s="83"/>
      <c r="BX4" s="83"/>
      <c r="BY4" s="83"/>
      <c r="BZ4" s="83"/>
      <c r="CA4" s="83"/>
      <c r="CB4" s="83" t="s">
        <v>62</v>
      </c>
      <c r="CC4" s="83"/>
      <c r="CD4" s="83"/>
      <c r="CE4" s="83"/>
      <c r="CF4" s="83"/>
      <c r="CG4" s="83"/>
      <c r="CH4" s="83"/>
      <c r="CI4" s="83"/>
      <c r="CJ4" s="83"/>
      <c r="CK4" s="83"/>
      <c r="CL4" s="83"/>
      <c r="CM4" s="83" t="s">
        <v>63</v>
      </c>
      <c r="CN4" s="83"/>
      <c r="CO4" s="83"/>
      <c r="CP4" s="83"/>
      <c r="CQ4" s="83"/>
      <c r="CR4" s="83"/>
      <c r="CS4" s="83"/>
      <c r="CT4" s="83"/>
      <c r="CU4" s="83"/>
      <c r="CV4" s="83"/>
      <c r="CW4" s="83"/>
      <c r="CX4" s="83" t="s">
        <v>64</v>
      </c>
      <c r="CY4" s="83"/>
      <c r="CZ4" s="83"/>
      <c r="DA4" s="83"/>
      <c r="DB4" s="83"/>
      <c r="DC4" s="83"/>
      <c r="DD4" s="83"/>
      <c r="DE4" s="83"/>
      <c r="DF4" s="83"/>
      <c r="DG4" s="83"/>
      <c r="DH4" s="83"/>
      <c r="DI4" s="83" t="s">
        <v>65</v>
      </c>
      <c r="DJ4" s="83"/>
      <c r="DK4" s="83"/>
      <c r="DL4" s="83"/>
      <c r="DM4" s="83"/>
      <c r="DN4" s="83"/>
      <c r="DO4" s="83"/>
      <c r="DP4" s="83"/>
      <c r="DQ4" s="83"/>
      <c r="DR4" s="83"/>
      <c r="DS4" s="83"/>
      <c r="DT4" s="83" t="s">
        <v>66</v>
      </c>
      <c r="DU4" s="83"/>
      <c r="DV4" s="83"/>
      <c r="DW4" s="83"/>
      <c r="DX4" s="83"/>
      <c r="DY4" s="83"/>
      <c r="DZ4" s="83"/>
      <c r="EA4" s="83"/>
      <c r="EB4" s="83"/>
      <c r="EC4" s="83"/>
      <c r="ED4" s="83"/>
      <c r="EE4" s="83" t="s">
        <v>67</v>
      </c>
      <c r="EF4" s="83"/>
      <c r="EG4" s="83"/>
      <c r="EH4" s="83"/>
      <c r="EI4" s="83"/>
      <c r="EJ4" s="83"/>
      <c r="EK4" s="83"/>
      <c r="EL4" s="83"/>
      <c r="EM4" s="83"/>
      <c r="EN4" s="83"/>
      <c r="EO4" s="83"/>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193682</v>
      </c>
      <c r="D6" s="19">
        <f t="shared" si="3"/>
        <v>47</v>
      </c>
      <c r="E6" s="19">
        <f t="shared" si="3"/>
        <v>17</v>
      </c>
      <c r="F6" s="19">
        <f t="shared" si="3"/>
        <v>1</v>
      </c>
      <c r="G6" s="19">
        <f t="shared" si="3"/>
        <v>0</v>
      </c>
      <c r="H6" s="19" t="str">
        <f t="shared" si="3"/>
        <v>山梨県　富士川町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84.38</v>
      </c>
      <c r="Q6" s="20">
        <f t="shared" si="3"/>
        <v>95.19</v>
      </c>
      <c r="R6" s="20">
        <f t="shared" si="3"/>
        <v>2170</v>
      </c>
      <c r="S6" s="20">
        <f t="shared" si="3"/>
        <v>14127</v>
      </c>
      <c r="T6" s="20">
        <f t="shared" si="3"/>
        <v>112</v>
      </c>
      <c r="U6" s="20">
        <f t="shared" si="3"/>
        <v>126.13</v>
      </c>
      <c r="V6" s="20">
        <f t="shared" si="3"/>
        <v>11887</v>
      </c>
      <c r="W6" s="20">
        <f t="shared" si="3"/>
        <v>4.21</v>
      </c>
      <c r="X6" s="20">
        <f t="shared" si="3"/>
        <v>2823.52</v>
      </c>
      <c r="Y6" s="21">
        <f>IF(Y7="",NA(),Y7)</f>
        <v>90.1</v>
      </c>
      <c r="Z6" s="21">
        <f t="shared" ref="Z6:AH6" si="4">IF(Z7="",NA(),Z7)</f>
        <v>93.03</v>
      </c>
      <c r="AA6" s="21">
        <f t="shared" si="4"/>
        <v>93.69</v>
      </c>
      <c r="AB6" s="21">
        <f t="shared" si="4"/>
        <v>89.33</v>
      </c>
      <c r="AC6" s="21">
        <f t="shared" si="4"/>
        <v>85.71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1001.3</v>
      </c>
      <c r="BL6" s="21">
        <f t="shared" si="7"/>
        <v>1050.51</v>
      </c>
      <c r="BM6" s="21">
        <f t="shared" si="7"/>
        <v>1102.01</v>
      </c>
      <c r="BN6" s="21">
        <f t="shared" si="7"/>
        <v>987.36</v>
      </c>
      <c r="BO6" s="21">
        <f t="shared" si="7"/>
        <v>767.56</v>
      </c>
      <c r="BP6" s="20" t="str">
        <f>IF(BP7="","",IF(BP7="-","【-】","【"&amp;SUBSTITUTE(TEXT(BP7,"#,##0.00"),"-","△")&amp;"】"))</f>
        <v>【630.82】</v>
      </c>
      <c r="BQ6" s="21">
        <f>IF(BQ7="",NA(),BQ7)</f>
        <v>80.2</v>
      </c>
      <c r="BR6" s="21">
        <f t="shared" ref="BR6:BZ6" si="8">IF(BR7="",NA(),BR7)</f>
        <v>87.96</v>
      </c>
      <c r="BS6" s="21">
        <f t="shared" si="8"/>
        <v>89.3</v>
      </c>
      <c r="BT6" s="21">
        <f t="shared" si="8"/>
        <v>81.459999999999994</v>
      </c>
      <c r="BU6" s="21">
        <f t="shared" si="8"/>
        <v>73.72</v>
      </c>
      <c r="BV6" s="21">
        <f t="shared" si="8"/>
        <v>81.88</v>
      </c>
      <c r="BW6" s="21">
        <f t="shared" si="8"/>
        <v>82.65</v>
      </c>
      <c r="BX6" s="21">
        <f t="shared" si="8"/>
        <v>82.55</v>
      </c>
      <c r="BY6" s="21">
        <f t="shared" si="8"/>
        <v>83.55</v>
      </c>
      <c r="BZ6" s="21">
        <f t="shared" si="8"/>
        <v>90.23</v>
      </c>
      <c r="CA6" s="20" t="str">
        <f>IF(CA7="","",IF(CA7="-","【-】","【"&amp;SUBSTITUTE(TEXT(CA7,"#,##0.00"),"-","△")&amp;"】"))</f>
        <v>【97.81】</v>
      </c>
      <c r="CB6" s="21">
        <f>IF(CB7="",NA(),CB7)</f>
        <v>152.05000000000001</v>
      </c>
      <c r="CC6" s="21">
        <f t="shared" ref="CC6:CK6" si="9">IF(CC7="",NA(),CC7)</f>
        <v>141.53</v>
      </c>
      <c r="CD6" s="21">
        <f t="shared" si="9"/>
        <v>137.41999999999999</v>
      </c>
      <c r="CE6" s="21">
        <f t="shared" si="9"/>
        <v>152.61000000000001</v>
      </c>
      <c r="CF6" s="21">
        <f t="shared" si="9"/>
        <v>150</v>
      </c>
      <c r="CG6" s="21">
        <f t="shared" si="9"/>
        <v>187.55</v>
      </c>
      <c r="CH6" s="21">
        <f t="shared" si="9"/>
        <v>186.3</v>
      </c>
      <c r="CI6" s="21">
        <f t="shared" si="9"/>
        <v>188.38</v>
      </c>
      <c r="CJ6" s="21">
        <f t="shared" si="9"/>
        <v>185.98</v>
      </c>
      <c r="CK6" s="21">
        <f t="shared" si="9"/>
        <v>170.2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50.94</v>
      </c>
      <c r="CS6" s="21">
        <f t="shared" si="10"/>
        <v>50.53</v>
      </c>
      <c r="CT6" s="21">
        <f t="shared" si="10"/>
        <v>51.42</v>
      </c>
      <c r="CU6" s="21">
        <f t="shared" si="10"/>
        <v>48.95</v>
      </c>
      <c r="CV6" s="21">
        <f t="shared" si="10"/>
        <v>56.51</v>
      </c>
      <c r="CW6" s="20" t="str">
        <f>IF(CW7="","",IF(CW7="-","【-】","【"&amp;SUBSTITUTE(TEXT(CW7,"#,##0.00"),"-","△")&amp;"】"))</f>
        <v>【58.94】</v>
      </c>
      <c r="CX6" s="21">
        <f>IF(CX7="",NA(),CX7)</f>
        <v>89.98</v>
      </c>
      <c r="CY6" s="21">
        <f t="shared" ref="CY6:DG6" si="11">IF(CY7="",NA(),CY7)</f>
        <v>89.99</v>
      </c>
      <c r="CZ6" s="21">
        <f t="shared" si="11"/>
        <v>90.43</v>
      </c>
      <c r="DA6" s="21">
        <f t="shared" si="11"/>
        <v>90.73</v>
      </c>
      <c r="DB6" s="21">
        <f t="shared" si="11"/>
        <v>88.23</v>
      </c>
      <c r="DC6" s="21">
        <f t="shared" si="11"/>
        <v>82.55</v>
      </c>
      <c r="DD6" s="21">
        <f t="shared" si="11"/>
        <v>82.08</v>
      </c>
      <c r="DE6" s="21">
        <f t="shared" si="11"/>
        <v>81.34</v>
      </c>
      <c r="DF6" s="21">
        <f t="shared" si="11"/>
        <v>81.14</v>
      </c>
      <c r="DG6" s="21">
        <f t="shared" si="11"/>
        <v>90.62</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0.15</v>
      </c>
      <c r="EK6" s="21">
        <f t="shared" si="14"/>
        <v>1.65</v>
      </c>
      <c r="EL6" s="21">
        <f t="shared" si="14"/>
        <v>0.14000000000000001</v>
      </c>
      <c r="EM6" s="21">
        <f t="shared" si="14"/>
        <v>0.08</v>
      </c>
      <c r="EN6" s="21">
        <f t="shared" si="14"/>
        <v>0.09</v>
      </c>
      <c r="EO6" s="20" t="str">
        <f>IF(EO7="","",IF(EO7="-","【-】","【"&amp;SUBSTITUTE(TEXT(EO7,"#,##0.00"),"-","△")&amp;"】"))</f>
        <v>【0.22】</v>
      </c>
    </row>
    <row r="7" spans="1:145" s="22" customFormat="1" x14ac:dyDescent="0.15">
      <c r="A7" s="14"/>
      <c r="B7" s="23">
        <v>2023</v>
      </c>
      <c r="C7" s="23">
        <v>193682</v>
      </c>
      <c r="D7" s="23">
        <v>47</v>
      </c>
      <c r="E7" s="23">
        <v>17</v>
      </c>
      <c r="F7" s="23">
        <v>1</v>
      </c>
      <c r="G7" s="23">
        <v>0</v>
      </c>
      <c r="H7" s="23" t="s">
        <v>97</v>
      </c>
      <c r="I7" s="23" t="s">
        <v>98</v>
      </c>
      <c r="J7" s="23" t="s">
        <v>99</v>
      </c>
      <c r="K7" s="23" t="s">
        <v>100</v>
      </c>
      <c r="L7" s="23" t="s">
        <v>101</v>
      </c>
      <c r="M7" s="23" t="s">
        <v>102</v>
      </c>
      <c r="N7" s="24" t="s">
        <v>103</v>
      </c>
      <c r="O7" s="24" t="s">
        <v>104</v>
      </c>
      <c r="P7" s="24">
        <v>84.38</v>
      </c>
      <c r="Q7" s="24">
        <v>95.19</v>
      </c>
      <c r="R7" s="24">
        <v>2170</v>
      </c>
      <c r="S7" s="24">
        <v>14127</v>
      </c>
      <c r="T7" s="24">
        <v>112</v>
      </c>
      <c r="U7" s="24">
        <v>126.13</v>
      </c>
      <c r="V7" s="24">
        <v>11887</v>
      </c>
      <c r="W7" s="24">
        <v>4.21</v>
      </c>
      <c r="X7" s="24">
        <v>2823.52</v>
      </c>
      <c r="Y7" s="24">
        <v>90.1</v>
      </c>
      <c r="Z7" s="24">
        <v>93.03</v>
      </c>
      <c r="AA7" s="24">
        <v>93.69</v>
      </c>
      <c r="AB7" s="24">
        <v>89.33</v>
      </c>
      <c r="AC7" s="24">
        <v>85.71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1001.3</v>
      </c>
      <c r="BL7" s="24">
        <v>1050.51</v>
      </c>
      <c r="BM7" s="24">
        <v>1102.01</v>
      </c>
      <c r="BN7" s="24">
        <v>987.36</v>
      </c>
      <c r="BO7" s="24">
        <v>767.56</v>
      </c>
      <c r="BP7" s="24">
        <v>630.82000000000005</v>
      </c>
      <c r="BQ7" s="24">
        <v>80.2</v>
      </c>
      <c r="BR7" s="24">
        <v>87.96</v>
      </c>
      <c r="BS7" s="24">
        <v>89.3</v>
      </c>
      <c r="BT7" s="24">
        <v>81.459999999999994</v>
      </c>
      <c r="BU7" s="24">
        <v>73.72</v>
      </c>
      <c r="BV7" s="24">
        <v>81.88</v>
      </c>
      <c r="BW7" s="24">
        <v>82.65</v>
      </c>
      <c r="BX7" s="24">
        <v>82.55</v>
      </c>
      <c r="BY7" s="24">
        <v>83.55</v>
      </c>
      <c r="BZ7" s="24">
        <v>90.23</v>
      </c>
      <c r="CA7" s="24">
        <v>97.81</v>
      </c>
      <c r="CB7" s="24">
        <v>152.05000000000001</v>
      </c>
      <c r="CC7" s="24">
        <v>141.53</v>
      </c>
      <c r="CD7" s="24">
        <v>137.41999999999999</v>
      </c>
      <c r="CE7" s="24">
        <v>152.61000000000001</v>
      </c>
      <c r="CF7" s="24">
        <v>150</v>
      </c>
      <c r="CG7" s="24">
        <v>187.55</v>
      </c>
      <c r="CH7" s="24">
        <v>186.3</v>
      </c>
      <c r="CI7" s="24">
        <v>188.38</v>
      </c>
      <c r="CJ7" s="24">
        <v>185.98</v>
      </c>
      <c r="CK7" s="24">
        <v>170.2</v>
      </c>
      <c r="CL7" s="24">
        <v>138.75</v>
      </c>
      <c r="CM7" s="24" t="s">
        <v>103</v>
      </c>
      <c r="CN7" s="24" t="s">
        <v>103</v>
      </c>
      <c r="CO7" s="24" t="s">
        <v>103</v>
      </c>
      <c r="CP7" s="24" t="s">
        <v>103</v>
      </c>
      <c r="CQ7" s="24" t="s">
        <v>103</v>
      </c>
      <c r="CR7" s="24">
        <v>50.94</v>
      </c>
      <c r="CS7" s="24">
        <v>50.53</v>
      </c>
      <c r="CT7" s="24">
        <v>51.42</v>
      </c>
      <c r="CU7" s="24">
        <v>48.95</v>
      </c>
      <c r="CV7" s="24">
        <v>56.51</v>
      </c>
      <c r="CW7" s="24">
        <v>58.94</v>
      </c>
      <c r="CX7" s="24">
        <v>89.98</v>
      </c>
      <c r="CY7" s="24">
        <v>89.99</v>
      </c>
      <c r="CZ7" s="24">
        <v>90.43</v>
      </c>
      <c r="DA7" s="24">
        <v>90.73</v>
      </c>
      <c r="DB7" s="24">
        <v>88.23</v>
      </c>
      <c r="DC7" s="24">
        <v>82.55</v>
      </c>
      <c r="DD7" s="24">
        <v>82.08</v>
      </c>
      <c r="DE7" s="24">
        <v>81.34</v>
      </c>
      <c r="DF7" s="24">
        <v>81.14</v>
      </c>
      <c r="DG7" s="24">
        <v>90.62</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0.15</v>
      </c>
      <c r="EK7" s="24">
        <v>1.65</v>
      </c>
      <c r="EL7" s="24">
        <v>0.14000000000000001</v>
      </c>
      <c r="EM7" s="24">
        <v>0.08</v>
      </c>
      <c r="EN7" s="24">
        <v>0.09</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FJPCA221014a</cp:lastModifiedBy>
  <cp:lastPrinted>2025-02-17T10:42:23Z</cp:lastPrinted>
  <dcterms:created xsi:type="dcterms:W3CDTF">2025-01-24T07:28:31Z</dcterms:created>
  <dcterms:modified xsi:type="dcterms:W3CDTF">2025-02-17T10:43:20Z</dcterms:modified>
  <cp:category/>
</cp:coreProperties>
</file>