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6身延町(修正中)\03 町→県(修正後)\"/>
    </mc:Choice>
  </mc:AlternateContent>
  <xr:revisionPtr revIDLastSave="0" documentId="13_ncr:1_{4690325A-E5F2-490A-97EC-6DA5FE760B67}" xr6:coauthVersionLast="47" xr6:coauthVersionMax="47" xr10:uidLastSave="{00000000-0000-0000-0000-000000000000}"/>
  <workbookProtection workbookAlgorithmName="SHA-512" workbookHashValue="x6NQTn+uiRq5Sq3pq0x2bgMkJABLBH7QuTxeNQoZyzIbNNRVxC7X09F3YuJVs4vUrTbu6fSpvHSJ38h8JgibxQ==" workbookSaltValue="mIh0CG8BZ6jFYkYFlsa4F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I10"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<sst xmlns="http://schemas.openxmlformats.org/spreadsheetml/2006/main" count="236" uniqueCount="121">
  <si>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</si>
  <si>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</si>
  <si>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</si>
  <si>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</si>
  <si>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</si>
  <si>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</si>
  <si>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</si>
  <si>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</si>
  <si>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</si>
  <si>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</si>
  <si>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</si>
  <si>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</si>
  <si>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</si>
  <si>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</si>
  <si>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</si>
  <si>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</si>
  <si>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</si>
  <si>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</si>
  <si>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</si>
  <si>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</si>
  <si>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</si>
  <si>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</si>
  <si>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</si>
  <si>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</si>
  <si>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</si>
  <si>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</si>
  <si>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</si>
  <si>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</si>
  <si>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</si>
  <si>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</si>
  <si>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</si>
  <si>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</si>
  <si>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</si>
  <si>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</si>
  <si>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</si>
  <si>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</si>
  <si>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</si>
  <si>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</si>
  <si>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</si>
  <si>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</si>
  <si>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</si>
  <si>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</si>
  <si>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</si>
  <si>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</si>
  <si>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</si>
  <si>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</si>
  <si>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</si>
  <si>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</si>
  <si>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</si>
  <si>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</si>
  <si>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</si>
  <si>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</si>
  <si>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</si>
  <si>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</si>
  <si>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</si>
  <si>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</si>
  <si>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</si>
  <si>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</si>
  <si>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</si>
  <si>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</si>
  <si>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</si>
  <si>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</si>
  <si>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</si>
  <si>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</si>
  <si>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</si>
  <si>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</si>
  <si>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</si>
  <si>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</si>
  <si>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</si>
  <si>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</si>
  <si>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</si>
  <si>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</si>
  <si>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</si>
  <si>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</si>
  <si>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</si>
  <si>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</si>
  <si>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</si>
  <si>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</si>
  <si>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</si>
  <si>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</si>
  <si>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</si>
  <si>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</si>
  <si>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</si>
  <si>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</si>
  <si>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</si>
  <si>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</si>
  <si>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</si>
  <si>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</si>
  <si>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</si>
  <si>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</si>
  <si>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</si>
  <si>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</si>
  <si>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</si>
  <si>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</si>
  <si>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</si>
  <si>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</si>
  <si>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</si>
  <si>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</si>
  <si>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</si>
  <si>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</si>
  <si>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</si>
  <si>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</si>
  <si>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</si>
  <si>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</si>
  <si>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</si>
  <si>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</si>
  <si>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</si>
  <si>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</si>
  <si>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</si>
  <si>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</si>
  <si>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</si>
  <si>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</si>
  <si>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</si>
  <si>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</si>
  <si>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</si>
  <si>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</si>
  <si>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</si>
  <si>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</si>
  <si>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公益企業会計に移行したことにより、経営状況がより明確となるため、使用料の改定や施設の更新を計画に行い健全で効率的な経営を目指して事業を実施する必要がある。</t>
    <phoneticPr fontId="4"/>
  </si>
  <si>
    <t>　供用開始から30年近くが経過していることから施設の更新を計画的に行う必要がある。</t>
    <phoneticPr fontId="4"/>
  </si>
  <si>
    <t>・収益的収支比率、経費回収率、汚水処理原価について、昨年比で改善傾向にあるが、打ち切り決算による総費用の減少が要因となっている。過年度と同条件の算定となると、概ね例年どおりの水準となるため、適正な料金収入の確保に向けた使用料の改定や汚水処理費の削減などの経営改善を継続していく必要がある。</t>
    <rPh sb="1" eb="3">
      <t>シュウエキ</t>
    </rPh>
    <rPh sb="3" eb="4">
      <t>テキ</t>
    </rPh>
    <rPh sb="4" eb="6">
      <t>シュウシ</t>
    </rPh>
    <rPh sb="6" eb="8">
      <t>ヒリツ</t>
    </rPh>
    <rPh sb="9" eb="11">
      <t>ケイヒ</t>
    </rPh>
    <rPh sb="11" eb="14">
      <t>カイシュウリツ</t>
    </rPh>
    <rPh sb="15" eb="17">
      <t>オスイ</t>
    </rPh>
    <rPh sb="17" eb="19">
      <t>ショリ</t>
    </rPh>
    <rPh sb="19" eb="21">
      <t>ゲンカ</t>
    </rPh>
    <rPh sb="26" eb="29">
      <t>サクネンヒ</t>
    </rPh>
    <rPh sb="30" eb="32">
      <t>カイゼン</t>
    </rPh>
    <rPh sb="32" eb="34">
      <t>ケイコウ</t>
    </rPh>
    <rPh sb="39" eb="40">
      <t>ウ</t>
    </rPh>
    <rPh sb="41" eb="42">
      <t>キ</t>
    </rPh>
    <rPh sb="43" eb="45">
      <t>ケッサン</t>
    </rPh>
    <rPh sb="48" eb="51">
      <t>ソウヒヨウ</t>
    </rPh>
    <rPh sb="52" eb="54">
      <t>ゲンショウ</t>
    </rPh>
    <rPh sb="55" eb="57">
      <t>ヨウイン</t>
    </rPh>
    <rPh sb="64" eb="67">
      <t>カネンド</t>
    </rPh>
    <rPh sb="68" eb="71">
      <t>ドウジョウケン</t>
    </rPh>
    <rPh sb="72" eb="74">
      <t>サンテイ</t>
    </rPh>
    <rPh sb="79" eb="80">
      <t>オオム</t>
    </rPh>
    <rPh sb="81" eb="83">
      <t>レイネン</t>
    </rPh>
    <rPh sb="87" eb="89">
      <t>スイジュン</t>
    </rPh>
    <rPh sb="95" eb="97">
      <t>テキセイ</t>
    </rPh>
    <rPh sb="98" eb="100">
      <t>リョウキン</t>
    </rPh>
    <rPh sb="100" eb="102">
      <t>シュウニュウ</t>
    </rPh>
    <rPh sb="103" eb="105">
      <t>カクホ</t>
    </rPh>
    <rPh sb="106" eb="107">
      <t>ム</t>
    </rPh>
    <rPh sb="109" eb="112">
      <t>シヨウリョウ</t>
    </rPh>
    <rPh sb="113" eb="115">
      <t>カイテイ</t>
    </rPh>
    <rPh sb="116" eb="118">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</si>
</sst>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3-4F41-9AAE-F519D4C97D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C3-4F41-9AAE-F519D4C97D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42.11</c:v>
                </c:pt>
                <c:pt idx="1">
                  <c:v>42.11</c:v>
                </c:pt>
                <c:pt idx="2">
                  <c:v>42.11</c:v>
                </c:pt>
                <c:pt idx="3">
                  <c:v>42.11</c:v>
                </c:pt>
                <c:pt idx="4">
                  <c:v>42.11</c:v>
                </c:pt>
              </c:numCache>
            </c:numRef>
          </c:val>
          <c:extLst>
            <c:ext xmlns:c16="http://schemas.microsoft.com/office/drawing/2014/chart" uri="{C3380CC4-5D6E-409C-BE32-E72D297353CC}">
              <c16:uniqueId val="{00000000-5AE1-41AA-9BF9-3E2CAD690E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5AE1-41AA-9BF9-3E2CAD690E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35-47AC-B979-4488618DA5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1A35-47AC-B979-4488618DA5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77.48</c:v>
                </c:pt>
                <c:pt idx="2">
                  <c:v>100.06</c:v>
                </c:pt>
                <c:pt idx="3">
                  <c:v>100</c:v>
                </c:pt>
                <c:pt idx="4">
                  <c:v>103.1</c:v>
                </c:pt>
              </c:numCache>
            </c:numRef>
          </c:val>
          <c:extLst>
            <c:ext xmlns:c16="http://schemas.microsoft.com/office/drawing/2014/chart" uri="{C3380CC4-5D6E-409C-BE32-E72D297353CC}">
              <c16:uniqueId val="{00000000-60D9-4373-860E-AE28EAD6BC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9-4373-860E-AE28EAD6BC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B-4C97-B27C-2196099B60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B-4C97-B27C-2196099B60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88-4C02-8264-52E6B72E73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88-4C02-8264-52E6B72E73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5-4097-AAF4-524D57587E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5-4097-AAF4-524D57587E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09-47F1-B2DB-B37467B7D9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09-47F1-B2DB-B37467B7D9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6032.63</c:v>
                </c:pt>
                <c:pt idx="2" formatCode="#,##0.00;&quot;△&quot;#,##0.00">
                  <c:v>0</c:v>
                </c:pt>
                <c:pt idx="3">
                  <c:v>5606.45</c:v>
                </c:pt>
                <c:pt idx="4" formatCode="#,##0.00;&quot;△&quot;#,##0.00">
                  <c:v>0</c:v>
                </c:pt>
              </c:numCache>
            </c:numRef>
          </c:val>
          <c:extLst>
            <c:ext xmlns:c16="http://schemas.microsoft.com/office/drawing/2014/chart" uri="{C3380CC4-5D6E-409C-BE32-E72D297353CC}">
              <c16:uniqueId val="{00000000-0C37-467C-890F-4B6D9B9BA4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0C37-467C-890F-4B6D9B9BA4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51.54</c:v>
                </c:pt>
                <c:pt idx="1">
                  <c:v>17.850000000000001</c:v>
                </c:pt>
                <c:pt idx="2">
                  <c:v>43.38</c:v>
                </c:pt>
                <c:pt idx="3">
                  <c:v>25.5</c:v>
                </c:pt>
                <c:pt idx="4">
                  <c:v>35.92</c:v>
                </c:pt>
              </c:numCache>
            </c:numRef>
          </c:val>
          <c:extLst>
            <c:ext xmlns:c16="http://schemas.microsoft.com/office/drawing/2014/chart" uri="{C3380CC4-5D6E-409C-BE32-E72D297353CC}">
              <c16:uniqueId val="{00000000-379C-4D5D-9A49-5832CE2B55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379C-4D5D-9A49-5832CE2B55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341</c:v>
                </c:pt>
                <c:pt idx="1">
                  <c:v>1003.42</c:v>
                </c:pt>
                <c:pt idx="2">
                  <c:v>410.01</c:v>
                </c:pt>
                <c:pt idx="3">
                  <c:v>671.57</c:v>
                </c:pt>
                <c:pt idx="4">
                  <c:v>424.16</c:v>
                </c:pt>
              </c:numCache>
            </c:numRef>
          </c:val>
          <c:extLst>
            <c:ext xmlns:c16="http://schemas.microsoft.com/office/drawing/2014/chart" uri="{C3380CC4-5D6E-409C-BE32-E72D297353CC}">
              <c16:uniqueId val="{00000000-70D6-451E-AB4A-AD76E424D8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70D6-451E-AB4A-AD76E424D8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身延町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5">
        <f>データ!S6</f>
        <v>10051</v>
      </c>
      <c r="AM8" s="45"/>
      <c r="AN8" s="45"/>
      <c r="AO8" s="45"/>
      <c r="AP8" s="45"/>
      <c r="AQ8" s="45"/>
      <c r="AR8" s="45"/>
      <c r="AS8" s="45"/>
      <c r="AT8" s="44">
        <f>データ!T6</f>
        <v>301.98</v>
      </c>
      <c r="AU8" s="44"/>
      <c r="AV8" s="44"/>
      <c r="AW8" s="44"/>
      <c r="AX8" s="44"/>
      <c r="AY8" s="44"/>
      <c r="AZ8" s="44"/>
      <c r="BA8" s="44"/>
      <c r="BB8" s="44">
        <f>データ!U6</f>
        <v>33.28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0.25</v>
      </c>
      <c r="Q10" s="44"/>
      <c r="R10" s="44"/>
      <c r="S10" s="44"/>
      <c r="T10" s="44"/>
      <c r="U10" s="44"/>
      <c r="V10" s="44"/>
      <c r="W10" s="44">
        <f>データ!Q6</f>
        <v>100</v>
      </c>
      <c r="X10" s="44"/>
      <c r="Y10" s="44"/>
      <c r="Z10" s="44"/>
      <c r="AA10" s="44"/>
      <c r="AB10" s="44"/>
      <c r="AC10" s="44"/>
      <c r="AD10" s="45">
        <f>データ!R6</f>
        <v>3560</v>
      </c>
      <c r="AE10" s="45"/>
      <c r="AF10" s="45"/>
      <c r="AG10" s="45"/>
      <c r="AH10" s="45"/>
      <c r="AI10" s="45"/>
      <c r="AJ10" s="45"/>
      <c r="AK10" s="2"/>
      <c r="AL10" s="45">
        <f>データ!V6</f>
        <v>25</v>
      </c>
      <c r="AM10" s="45"/>
      <c r="AN10" s="45"/>
      <c r="AO10" s="45"/>
      <c r="AP10" s="45"/>
      <c r="AQ10" s="45"/>
      <c r="AR10" s="45"/>
      <c r="AS10" s="45"/>
      <c r="AT10" s="44">
        <f>データ!W6</f>
        <v>0.01</v>
      </c>
      <c r="AU10" s="44"/>
      <c r="AV10" s="44"/>
      <c r="AW10" s="44"/>
      <c r="AX10" s="44"/>
      <c r="AY10" s="44"/>
      <c r="AZ10" s="44"/>
      <c r="BA10" s="44"/>
      <c r="BB10" s="44">
        <f>データ!X6</f>
        <v>2500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120</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44</v>
      </c>
      <c r="N86" s="12" t="s">
        <v>43</v>
      </c>
      <c r="O86" s="12" t="str">
        <f>データ!EO6</f>
        <v>【0.00】</v>
      </c>
    </row>
  </sheetData>
  <sheetProtection algorithmName="SHA-512" hashValue="p4JqoS+RoOMTdHmC3ERhEjAnOL5NAXzE90th4TzLgx05U9gvZWA/cg9ZpqJ1Miw5cUPAASLLn1SM1S6LzHj9Yg==" saltValue="u50dK9QUjGdD+Z3T9ndJ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193658</v>
      </c>
      <c r="D6" s="19">
        <f t="shared" si="3"/>
        <v>47</v>
      </c>
      <c r="E6" s="19">
        <f t="shared" si="3"/>
        <v>17</v>
      </c>
      <c r="F6" s="19">
        <f t="shared" si="3"/>
        <v>9</v>
      </c>
      <c r="G6" s="19">
        <f t="shared" si="3"/>
        <v>0</v>
      </c>
      <c r="H6" s="19" t="str">
        <f t="shared" si="3"/>
        <v>山梨県　身延町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0.25</v>
      </c>
      <c r="Q6" s="20">
        <f t="shared" si="3"/>
        <v>100</v>
      </c>
      <c r="R6" s="20">
        <f t="shared" si="3"/>
        <v>3560</v>
      </c>
      <c r="S6" s="20">
        <f t="shared" si="3"/>
        <v>10051</v>
      </c>
      <c r="T6" s="20">
        <f t="shared" si="3"/>
        <v>301.98</v>
      </c>
      <c r="U6" s="20">
        <f t="shared" si="3"/>
        <v>33.28</v>
      </c>
      <c r="V6" s="20">
        <f t="shared" si="3"/>
        <v>25</v>
      </c>
      <c r="W6" s="20">
        <f t="shared" si="3"/>
        <v>0.01</v>
      </c>
      <c r="X6" s="20">
        <f t="shared" si="3"/>
        <v>2500</v>
      </c>
      <c r="Y6" s="21">
        <f>IF(Y7="",NA(),Y7)</f>
        <v>100.04</v>
      </c>
      <c r="Z6" s="21">
        <f t="shared" ref="Z6:AH6" si="4">IF(Z7="",NA(),Z7)</f>
        <v>77.48</v>
      </c>
      <c r="AA6" s="21">
        <f t="shared" si="4"/>
        <v>100.06</v>
      </c>
      <c r="AB6" s="21">
        <f t="shared" si="4"/>
        <v>100</v>
      </c>
      <c r="AC6" s="21">
        <f t="shared" si="4"/>
        <v>103.1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6032.63</v>
      </c>
      <c r="BH6" s="20">
        <f t="shared" si="7"/>
        <v>0</v>
      </c>
      <c r="BI6" s="21">
        <f t="shared" si="7"/>
        <v>5606.45</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51.54</v>
      </c>
      <c r="BR6" s="21">
        <f t="shared" ref="BR6:BZ6" si="8">IF(BR7="",NA(),BR7)</f>
        <v>17.850000000000001</v>
      </c>
      <c r="BS6" s="21">
        <f t="shared" si="8"/>
        <v>43.38</v>
      </c>
      <c r="BT6" s="21">
        <f t="shared" si="8"/>
        <v>25.5</v>
      </c>
      <c r="BU6" s="21">
        <f t="shared" si="8"/>
        <v>35.92</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341</v>
      </c>
      <c r="CC6" s="21">
        <f t="shared" ref="CC6:CK6" si="9">IF(CC7="",NA(),CC7)</f>
        <v>1003.42</v>
      </c>
      <c r="CD6" s="21">
        <f t="shared" si="9"/>
        <v>410.01</v>
      </c>
      <c r="CE6" s="21">
        <f t="shared" si="9"/>
        <v>671.57</v>
      </c>
      <c r="CF6" s="21">
        <f t="shared" si="9"/>
        <v>424.16</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42.11</v>
      </c>
      <c r="CN6" s="21">
        <f t="shared" ref="CN6:CV6" si="10">IF(CN7="",NA(),CN7)</f>
        <v>42.11</v>
      </c>
      <c r="CO6" s="21">
        <f t="shared" si="10"/>
        <v>42.11</v>
      </c>
      <c r="CP6" s="21">
        <f t="shared" si="10"/>
        <v>42.11</v>
      </c>
      <c r="CQ6" s="21">
        <f t="shared" si="10"/>
        <v>42.11</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193658</v>
      </c>
      <c r="D7" s="23">
        <v>47</v>
      </c>
      <c r="E7" s="23">
        <v>17</v>
      </c>
      <c r="F7" s="23">
        <v>9</v>
      </c>
      <c r="G7" s="23">
        <v>0</v>
      </c>
      <c r="H7" s="23" t="s">
        <v>98</v>
      </c>
      <c r="I7" s="23" t="s">
        <v>99</v>
      </c>
      <c r="J7" s="23" t="s">
        <v>100</v>
      </c>
      <c r="K7" s="23" t="s">
        <v>101</v>
      </c>
      <c r="L7" s="23" t="s">
        <v>102</v>
      </c>
      <c r="M7" s="23" t="s">
        <v>103</v>
      </c>
      <c r="N7" s="24" t="s">
        <v>104</v>
      </c>
      <c r="O7" s="24" t="s">
        <v>105</v>
      </c>
      <c r="P7" s="24">
        <v>0.25</v>
      </c>
      <c r="Q7" s="24">
        <v>100</v>
      </c>
      <c r="R7" s="24">
        <v>3560</v>
      </c>
      <c r="S7" s="24">
        <v>10051</v>
      </c>
      <c r="T7" s="24">
        <v>301.98</v>
      </c>
      <c r="U7" s="24">
        <v>33.28</v>
      </c>
      <c r="V7" s="24">
        <v>25</v>
      </c>
      <c r="W7" s="24">
        <v>0.01</v>
      </c>
      <c r="X7" s="24">
        <v>2500</v>
      </c>
      <c r="Y7" s="24">
        <v>100.04</v>
      </c>
      <c r="Z7" s="24">
        <v>77.48</v>
      </c>
      <c r="AA7" s="24">
        <v>100.06</v>
      </c>
      <c r="AB7" s="24">
        <v>100</v>
      </c>
      <c r="AC7" s="24">
        <v>103.1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6032.63</v>
      </c>
      <c r="BH7" s="24">
        <v>0</v>
      </c>
      <c r="BI7" s="24">
        <v>5606.45</v>
      </c>
      <c r="BJ7" s="24">
        <v>0</v>
      </c>
      <c r="BK7" s="24">
        <v>1748.51</v>
      </c>
      <c r="BL7" s="24">
        <v>1640.16</v>
      </c>
      <c r="BM7" s="24">
        <v>1521.05</v>
      </c>
      <c r="BN7" s="24">
        <v>1490.65</v>
      </c>
      <c r="BO7" s="24">
        <v>1312.67</v>
      </c>
      <c r="BP7" s="24">
        <v>1321.62</v>
      </c>
      <c r="BQ7" s="24">
        <v>51.54</v>
      </c>
      <c r="BR7" s="24">
        <v>17.850000000000001</v>
      </c>
      <c r="BS7" s="24">
        <v>43.38</v>
      </c>
      <c r="BT7" s="24">
        <v>25.5</v>
      </c>
      <c r="BU7" s="24">
        <v>35.92</v>
      </c>
      <c r="BV7" s="24">
        <v>34.99</v>
      </c>
      <c r="BW7" s="24">
        <v>38.270000000000003</v>
      </c>
      <c r="BX7" s="24">
        <v>37.520000000000003</v>
      </c>
      <c r="BY7" s="24">
        <v>34.96</v>
      </c>
      <c r="BZ7" s="24">
        <v>34.44</v>
      </c>
      <c r="CA7" s="24">
        <v>34.61</v>
      </c>
      <c r="CB7" s="24">
        <v>341</v>
      </c>
      <c r="CC7" s="24">
        <v>1003.42</v>
      </c>
      <c r="CD7" s="24">
        <v>410.01</v>
      </c>
      <c r="CE7" s="24">
        <v>671.57</v>
      </c>
      <c r="CF7" s="24">
        <v>424.16</v>
      </c>
      <c r="CG7" s="24">
        <v>520.91999999999996</v>
      </c>
      <c r="CH7" s="24">
        <v>486.77</v>
      </c>
      <c r="CI7" s="24">
        <v>502.1</v>
      </c>
      <c r="CJ7" s="24">
        <v>539.07000000000005</v>
      </c>
      <c r="CK7" s="24">
        <v>541.80999999999995</v>
      </c>
      <c r="CL7" s="24">
        <v>538.24</v>
      </c>
      <c r="CM7" s="24">
        <v>42.11</v>
      </c>
      <c r="CN7" s="24">
        <v>42.11</v>
      </c>
      <c r="CO7" s="24">
        <v>42.11</v>
      </c>
      <c r="CP7" s="24">
        <v>42.11</v>
      </c>
      <c r="CQ7" s="24">
        <v>42.11</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2025-01-24T07:39:16Z</dcterms:created>
  <dcterms:modified xsi:type="dcterms:W3CDTF">2025-02-17T05:47:18Z</dcterms:modified>
  <cp:category/>
</cp:coreProperties>
</file>