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13環境課・上下水道課\5【下水道担当】\R6\★★決算統計\【経営比較分析表】2023_193658_47_1718\"/>
    </mc:Choice>
  </mc:AlternateContent>
  <workbookProtection workbookAlgorithmName="SHA-512" workbookHashValue="kqdhLwsONjHNj/yoq+DHYnR3hSqp9M3dbQ/dOQ+r3jXpnAZRenfEeq5MU6qaZTFR8r8mgz9eeyCx/O1jTs/eQA==" workbookSaltValue="afocrLCPcJFXFGvkWVKu4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<sst xmlns="http://schemas.openxmlformats.org/spreadsheetml/2006/main" count="236" uniqueCount="119">
  <si>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</si>
  <si>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</si>
  <si>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</si>
  <si>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</si>
  <si>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</si>
  <si>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</si>
  <si>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</si>
  <si>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</si>
  <si>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</si>
  <si>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</si>
  <si>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</si>
  <si>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</si>
  <si>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</si>
  <si>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</si>
  <si>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</si>
  <si>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</si>
  <si>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</si>
  <si>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</si>
  <si>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</si>
  <si>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</si>
  <si>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</si>
  <si>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</si>
  <si>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</si>
  <si>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</si>
  <si>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</si>
  <si>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</si>
  <si>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</si>
  <si>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</si>
  <si>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</si>
  <si>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</si>
  <si>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</si>
  <si>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</si>
  <si>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</si>
  <si>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</si>
  <si>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</si>
  <si>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</si>
  <si>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</si>
  <si>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</si>
  <si>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</si>
  <si>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</si>
  <si>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</si>
  <si>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</si>
  <si>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</si>
  <si>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</si>
  <si>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</si>
  <si>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</si>
  <si>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</si>
  <si>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</si>
  <si>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</si>
  <si>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</si>
  <si>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</si>
  <si>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</si>
  <si>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</si>
  <si>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</si>
  <si>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</si>
  <si>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</si>
  <si>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</si>
  <si>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</si>
  <si>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</si>
  <si>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</si>
  <si>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</si>
  <si>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</si>
  <si>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</si>
  <si>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</si>
  <si>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</si>
  <si>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</si>
  <si>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</si>
  <si>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</si>
  <si>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</si>
  <si>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</si>
  <si>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</si>
  <si>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</si>
  <si>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</si>
  <si>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</si>
  <si>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</si>
  <si>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</si>
  <si>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</si>
  <si>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</si>
  <si>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</si>
  <si>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</si>
  <si>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</si>
  <si>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</si>
  <si>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</si>
  <si>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</si>
  <si>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</si>
  <si>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</si>
  <si>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</si>
  <si>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</si>
  <si>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</si>
  <si>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</si>
  <si>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</si>
  <si>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</si>
  <si>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</si>
  <si>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</si>
  <si>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</si>
  <si>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</si>
  <si>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</si>
  <si>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</si>
  <si>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</si>
  <si>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</si>
  <si>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</si>
  <si>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</si>
  <si>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</si>
  <si>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</si>
  <si>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</si>
  <si>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</si>
  <si>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</si>
  <si>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</si>
  <si>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</si>
  <si>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</si>
  <si>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</si>
  <si>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</si>
  <si>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</si>
  <si>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</si>
  <si>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</si>
  <si>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</si>
  <si>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収益的収支比率と経費回収率が公営企業移行の影響により1ヵ月分の使用料収入が未収金として公営企業に引継がれたため低下している。汚水処理原価についても同様に影響を受けて上昇している。
　しかし、1ヵ月分の使用料収入を加味しても収益的収支比率、経費回収率、汚水処理原価は例年並みの数値となることが見込まれ、健全で効率的な経営を行うため使用料の改定を検討する必要がある。</t>
    <rPh sb="1" eb="3">
      <t>シュウエキ</t>
    </rPh>
    <rPh sb="3" eb="4">
      <t>テキ</t>
    </rPh>
    <rPh sb="4" eb="6">
      <t>シュウシ</t>
    </rPh>
    <rPh sb="6" eb="8">
      <t>ヒリツ</t>
    </rPh>
    <rPh sb="9" eb="11">
      <t>ケイヒ</t>
    </rPh>
    <rPh sb="11" eb="14">
      <t>カイシュウリツ</t>
    </rPh>
    <rPh sb="15" eb="19">
      <t>コウエイキギョウ</t>
    </rPh>
    <rPh sb="19" eb="21">
      <t>イコウ</t>
    </rPh>
    <rPh sb="22" eb="24">
      <t>エイキョウ</t>
    </rPh>
    <rPh sb="29" eb="30">
      <t>ゲツ</t>
    </rPh>
    <rPh sb="30" eb="31">
      <t>ブン</t>
    </rPh>
    <rPh sb="32" eb="35">
      <t>シヨウリョウ</t>
    </rPh>
    <rPh sb="35" eb="37">
      <t>シュウニュウ</t>
    </rPh>
    <rPh sb="38" eb="41">
      <t>ミシュウキン</t>
    </rPh>
    <rPh sb="44" eb="48">
      <t>コウエイキギョウ</t>
    </rPh>
    <rPh sb="49" eb="51">
      <t>ヒキツ</t>
    </rPh>
    <rPh sb="56" eb="58">
      <t>テイカ</t>
    </rPh>
    <rPh sb="63" eb="69">
      <t>オスイショリゲンカ</t>
    </rPh>
    <rPh sb="74" eb="76">
      <t>ドウヨウ</t>
    </rPh>
    <rPh sb="77" eb="79">
      <t>エイキョウ</t>
    </rPh>
    <rPh sb="80" eb="81">
      <t>ウ</t>
    </rPh>
    <rPh sb="83" eb="85">
      <t>ジョウショウ</t>
    </rPh>
    <rPh sb="98" eb="99">
      <t>ゲツ</t>
    </rPh>
    <rPh sb="99" eb="100">
      <t>ブン</t>
    </rPh>
    <rPh sb="101" eb="104">
      <t>シヨウリョウ</t>
    </rPh>
    <rPh sb="104" eb="106">
      <t>シュウニュウ</t>
    </rPh>
    <rPh sb="107" eb="109">
      <t>カミ</t>
    </rPh>
    <rPh sb="112" eb="115">
      <t>シュウエキテキ</t>
    </rPh>
    <rPh sb="115" eb="119">
      <t>シュウシヒリツ</t>
    </rPh>
    <rPh sb="120" eb="122">
      <t>ケイヒ</t>
    </rPh>
    <rPh sb="126" eb="132">
      <t>オスイショリゲンカ</t>
    </rPh>
    <rPh sb="133" eb="136">
      <t>レイネンナ</t>
    </rPh>
    <rPh sb="138" eb="140">
      <t>スウチ</t>
    </rPh>
    <rPh sb="146" eb="148">
      <t>ミコ</t>
    </rPh>
    <rPh sb="151" eb="153">
      <t>ケンゼン</t>
    </rPh>
    <rPh sb="154" eb="156">
      <t>コウリツ</t>
    </rPh>
    <rPh sb="156" eb="157">
      <t>テキ</t>
    </rPh>
    <rPh sb="158" eb="160">
      <t>ケイエイ</t>
    </rPh>
    <rPh sb="161" eb="162">
      <t>オコナ</t>
    </rPh>
    <rPh sb="165" eb="168">
      <t>シヨウリョウ</t>
    </rPh>
    <rPh sb="169" eb="171">
      <t>カイテイ</t>
    </rPh>
    <rPh sb="172" eb="174">
      <t>ケントウ</t>
    </rPh>
    <rPh sb="176" eb="178">
      <t>ヒツヨウ</t>
    </rPh>
    <phoneticPr fontId="4"/>
  </si>
  <si>
    <t>　供用開始から30年以上が経過している処理区があることから施設の更新を計画的に行う必要がある。</t>
    <rPh sb="1" eb="5">
      <t>キョウヨウカイシ</t>
    </rPh>
    <rPh sb="9" eb="12">
      <t>ネンイジョウ</t>
    </rPh>
    <rPh sb="13" eb="15">
      <t>ケイカ</t>
    </rPh>
    <rPh sb="19" eb="22">
      <t>ショリク</t>
    </rPh>
    <rPh sb="29" eb="31">
      <t>シセツ</t>
    </rPh>
    <rPh sb="32" eb="34">
      <t>コウシン</t>
    </rPh>
    <rPh sb="35" eb="37">
      <t>ケイカク</t>
    </rPh>
    <rPh sb="37" eb="38">
      <t>テキ</t>
    </rPh>
    <rPh sb="39" eb="40">
      <t>オコナ</t>
    </rPh>
    <rPh sb="41" eb="43">
      <t>ヒツヨウ</t>
    </rPh>
    <phoneticPr fontId="4"/>
  </si>
  <si>
    <t>　公益企業会計に移行したことにより、経営状況がより明確となるため、使用料の改定や施設の更新を計画に行い健全で効率的な経営を目指して事業を実施する必要がある。</t>
    <rPh sb="1" eb="5">
      <t>コウエキキギョウ</t>
    </rPh>
    <rPh sb="5" eb="7">
      <t>カイケイ</t>
    </rPh>
    <rPh sb="8" eb="10">
      <t>イコウ</t>
    </rPh>
    <rPh sb="18" eb="22">
      <t>ケイエイジョウキョウ</t>
    </rPh>
    <rPh sb="25" eb="27">
      <t>メイカク</t>
    </rPh>
    <rPh sb="33" eb="36">
      <t>シヨウリョウ</t>
    </rPh>
    <rPh sb="37" eb="39">
      <t>カイテイ</t>
    </rPh>
    <rPh sb="40" eb="42">
      <t>シセツ</t>
    </rPh>
    <rPh sb="43" eb="45">
      <t>コウシン</t>
    </rPh>
    <rPh sb="46" eb="48">
      <t>ケイカク</t>
    </rPh>
    <rPh sb="49" eb="50">
      <t>オコナ</t>
    </rPh>
    <rPh sb="51" eb="53">
      <t>ケンゼン</t>
    </rPh>
    <rPh sb="54" eb="57">
      <t>コウリツテキ</t>
    </rPh>
    <rPh sb="58" eb="60">
      <t>ケイエイ</t>
    </rPh>
    <rPh sb="61" eb="63">
      <t>メザ</t>
    </rPh>
    <rPh sb="65" eb="67">
      <t>ジギョウ</t>
    </rPh>
    <rPh sb="68" eb="70">
      <t>ジッシ</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</si>
</sst>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C-4356-BB0B-7B8856BA59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C15C-4356-BB0B-7B8856BA59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16.59</c:v>
                </c:pt>
                <c:pt idx="1">
                  <c:v>12.39</c:v>
                </c:pt>
                <c:pt idx="2">
                  <c:v>11.42</c:v>
                </c:pt>
                <c:pt idx="3">
                  <c:v>11.08</c:v>
                </c:pt>
                <c:pt idx="4">
                  <c:v>9.75</c:v>
                </c:pt>
              </c:numCache>
            </c:numRef>
          </c:val>
          <c:extLst>
            <c:ext xmlns:c16="http://schemas.microsoft.com/office/drawing/2014/chart" uri="{C3380CC4-5D6E-409C-BE32-E72D297353CC}">
              <c16:uniqueId val="{00000000-B6A7-4F2E-A15F-496C0A1C94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B6A7-4F2E-A15F-496C0A1C94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62.55</c:v>
                </c:pt>
                <c:pt idx="1">
                  <c:v>54.87</c:v>
                </c:pt>
                <c:pt idx="2">
                  <c:v>60.79</c:v>
                </c:pt>
                <c:pt idx="3">
                  <c:v>60.41</c:v>
                </c:pt>
                <c:pt idx="4">
                  <c:v>61.39</c:v>
                </c:pt>
              </c:numCache>
            </c:numRef>
          </c:val>
          <c:extLst>
            <c:ext xmlns:c16="http://schemas.microsoft.com/office/drawing/2014/chart" uri="{C3380CC4-5D6E-409C-BE32-E72D297353CC}">
              <c16:uniqueId val="{00000000-F3D1-4141-A8D2-D420A257DB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F3D1-4141-A8D2-D420A257DB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c:v>
                </c:pt>
                <c:pt idx="1">
                  <c:v>99.35</c:v>
                </c:pt>
                <c:pt idx="2">
                  <c:v>99.74</c:v>
                </c:pt>
                <c:pt idx="3">
                  <c:v>99.67</c:v>
                </c:pt>
                <c:pt idx="4">
                  <c:v>96.34</c:v>
                </c:pt>
              </c:numCache>
            </c:numRef>
          </c:val>
          <c:extLst>
            <c:ext xmlns:c16="http://schemas.microsoft.com/office/drawing/2014/chart" uri="{C3380CC4-5D6E-409C-BE32-E72D297353CC}">
              <c16:uniqueId val="{00000000-79D1-44D8-82BF-B6A21DD9F8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1-44D8-82BF-B6A21DD9F8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C2-4D7A-BF17-653026FCD3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2-4D7A-BF17-653026FCD3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0F-421C-BD6E-DAFB5297E6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F-421C-BD6E-DAFB5297E6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C-4407-8000-A567A976E9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C-4407-8000-A567A976E9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F-48F2-A3F7-9F265A8179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F-48F2-A3F7-9F265A8179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2651.29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C8-40BB-B882-05209C710B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3C8-40BB-B882-05209C710B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80.819999999999993</c:v>
                </c:pt>
                <c:pt idx="1">
                  <c:v>82.64</c:v>
                </c:pt>
                <c:pt idx="2">
                  <c:v>80.52</c:v>
                </c:pt>
                <c:pt idx="3">
                  <c:v>65.17</c:v>
                </c:pt>
                <c:pt idx="4">
                  <c:v>51.93</c:v>
                </c:pt>
              </c:numCache>
            </c:numRef>
          </c:val>
          <c:extLst>
            <c:ext xmlns:c16="http://schemas.microsoft.com/office/drawing/2014/chart" uri="{C3380CC4-5D6E-409C-BE32-E72D297353CC}">
              <c16:uniqueId val="{00000000-7E9C-49CC-9D21-CB595304F2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7E9C-49CC-9D21-CB595304F2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232.69</c:v>
                </c:pt>
                <c:pt idx="1">
                  <c:v>185.74</c:v>
                </c:pt>
                <c:pt idx="2">
                  <c:v>190.97</c:v>
                </c:pt>
                <c:pt idx="3">
                  <c:v>214.35</c:v>
                </c:pt>
                <c:pt idx="4">
                  <c:v>263.19</c:v>
                </c:pt>
              </c:numCache>
            </c:numRef>
          </c:val>
          <c:extLst>
            <c:ext xmlns:c16="http://schemas.microsoft.com/office/drawing/2014/chart" uri="{C3380CC4-5D6E-409C-BE32-E72D297353CC}">
              <c16:uniqueId val="{00000000-4B4C-44D4-B757-F266E0DC0F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4B4C-44D4-B757-F266E0DC0F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身延町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10051</v>
      </c>
      <c r="AM8" s="54"/>
      <c r="AN8" s="54"/>
      <c r="AO8" s="54"/>
      <c r="AP8" s="54"/>
      <c r="AQ8" s="54"/>
      <c r="AR8" s="54"/>
      <c r="AS8" s="54"/>
      <c r="AT8" s="53">
        <f>データ!T6</f>
        <v>301.98</v>
      </c>
      <c r="AU8" s="53"/>
      <c r="AV8" s="53"/>
      <c r="AW8" s="53"/>
      <c r="AX8" s="53"/>
      <c r="AY8" s="53"/>
      <c r="AZ8" s="53"/>
      <c r="BA8" s="53"/>
      <c r="BB8" s="53">
        <f>データ!U6</f>
        <v>33.28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22.35</v>
      </c>
      <c r="Q10" s="53"/>
      <c r="R10" s="53"/>
      <c r="S10" s="53"/>
      <c r="T10" s="53"/>
      <c r="U10" s="53"/>
      <c r="V10" s="53"/>
      <c r="W10" s="53">
        <f>データ!Q6</f>
        <v>100</v>
      </c>
      <c r="X10" s="53"/>
      <c r="Y10" s="53"/>
      <c r="Z10" s="53"/>
      <c r="AA10" s="53"/>
      <c r="AB10" s="53"/>
      <c r="AC10" s="53"/>
      <c r="AD10" s="54">
        <f>データ!R6</f>
        <v>2310</v>
      </c>
      <c r="AE10" s="54"/>
      <c r="AF10" s="54"/>
      <c r="AG10" s="54"/>
      <c r="AH10" s="54"/>
      <c r="AI10" s="54"/>
      <c r="AJ10" s="54"/>
      <c r="AK10" s="2"/>
      <c r="AL10" s="54">
        <f>データ!V6</f>
        <v>2222</v>
      </c>
      <c r="AM10" s="54"/>
      <c r="AN10" s="54"/>
      <c r="AO10" s="54"/>
      <c r="AP10" s="54"/>
      <c r="AQ10" s="54"/>
      <c r="AR10" s="54"/>
      <c r="AS10" s="54"/>
      <c r="AT10" s="53">
        <f>データ!W6</f>
        <v>1.61</v>
      </c>
      <c r="AU10" s="53"/>
      <c r="AV10" s="53"/>
      <c r="AW10" s="53"/>
      <c r="AX10" s="53"/>
      <c r="AY10" s="53"/>
      <c r="AZ10" s="53"/>
      <c r="BA10" s="53"/>
      <c r="BB10" s="53">
        <f>データ!X6</f>
        <v>1380.12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topdbxx3V4z1OK/zEKwux8NnV98uV1eoYp2hn0xEUKNMqOX7YmaJftnfA8MtuB6P1NRd9xNjeQyEDrQIJyUJCg==" saltValue="NDeFIYTkdOjllmXFJNZY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193658</v>
      </c>
      <c r="D6" s="19">
        <f t="shared" si="3"/>
        <v>47</v>
      </c>
      <c r="E6" s="19">
        <f t="shared" si="3"/>
        <v>17</v>
      </c>
      <c r="F6" s="19">
        <f t="shared" si="3"/>
        <v>1</v>
      </c>
      <c r="G6" s="19">
        <f t="shared" si="3"/>
        <v>0</v>
      </c>
      <c r="H6" s="19" t="str">
        <f t="shared" si="3"/>
        <v>山梨県　身延町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22.35</v>
      </c>
      <c r="Q6" s="20">
        <f t="shared" si="3"/>
        <v>100</v>
      </c>
      <c r="R6" s="20">
        <f t="shared" si="3"/>
        <v>2310</v>
      </c>
      <c r="S6" s="20">
        <f t="shared" si="3"/>
        <v>10051</v>
      </c>
      <c r="T6" s="20">
        <f t="shared" si="3"/>
        <v>301.98</v>
      </c>
      <c r="U6" s="20">
        <f t="shared" si="3"/>
        <v>33.28</v>
      </c>
      <c r="V6" s="20">
        <f t="shared" si="3"/>
        <v>2222</v>
      </c>
      <c r="W6" s="20">
        <f t="shared" si="3"/>
        <v>1.61</v>
      </c>
      <c r="X6" s="20">
        <f t="shared" si="3"/>
        <v>1380.12</v>
      </c>
      <c r="Y6" s="21">
        <f>IF(Y7="",NA(),Y7)</f>
        <v>99.4</v>
      </c>
      <c r="Z6" s="21">
        <f t="shared" ref="Z6:AH6" si="4">IF(Z7="",NA(),Z7)</f>
        <v>99.35</v>
      </c>
      <c r="AA6" s="21">
        <f t="shared" si="4"/>
        <v>99.74</v>
      </c>
      <c r="AB6" s="21">
        <f t="shared" si="4"/>
        <v>99.67</v>
      </c>
      <c r="AC6" s="21">
        <f t="shared" si="4"/>
        <v>96.34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2651.29</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80.819999999999993</v>
      </c>
      <c r="BR6" s="21">
        <f t="shared" ref="BR6:BZ6" si="8">IF(BR7="",NA(),BR7)</f>
        <v>82.64</v>
      </c>
      <c r="BS6" s="21">
        <f t="shared" si="8"/>
        <v>80.52</v>
      </c>
      <c r="BT6" s="21">
        <f t="shared" si="8"/>
        <v>65.17</v>
      </c>
      <c r="BU6" s="21">
        <f t="shared" si="8"/>
        <v>51.93</v>
      </c>
      <c r="BV6" s="21">
        <f t="shared" si="8"/>
        <v>74.17</v>
      </c>
      <c r="BW6" s="21">
        <f t="shared" si="8"/>
        <v>79.77</v>
      </c>
      <c r="BX6" s="21">
        <f t="shared" si="8"/>
        <v>79.63</v>
      </c>
      <c r="BY6" s="21">
        <f t="shared" si="8"/>
        <v>76.78</v>
      </c>
      <c r="BZ6" s="21">
        <f t="shared" si="8"/>
        <v>75.41</v>
      </c>
      <c r="CA6" s="20" t="str">
        <f>IF(CA7="","",IF(CA7="-","【-】","【"&amp;SUBSTITUTE(TEXT(CA7,"#,##0.00"),"-","△")&amp;"】"))</f>
        <v>【97.81】</v>
      </c>
      <c r="CB6" s="21">
        <f>IF(CB7="",NA(),CB7)</f>
        <v>232.69</v>
      </c>
      <c r="CC6" s="21">
        <f t="shared" ref="CC6:CK6" si="9">IF(CC7="",NA(),CC7)</f>
        <v>185.74</v>
      </c>
      <c r="CD6" s="21">
        <f t="shared" si="9"/>
        <v>190.97</v>
      </c>
      <c r="CE6" s="21">
        <f t="shared" si="9"/>
        <v>214.35</v>
      </c>
      <c r="CF6" s="21">
        <f t="shared" si="9"/>
        <v>263.19</v>
      </c>
      <c r="CG6" s="21">
        <f t="shared" si="9"/>
        <v>230.95</v>
      </c>
      <c r="CH6" s="21">
        <f t="shared" si="9"/>
        <v>214.56</v>
      </c>
      <c r="CI6" s="21">
        <f t="shared" si="9"/>
        <v>213.66</v>
      </c>
      <c r="CJ6" s="21">
        <f t="shared" si="9"/>
        <v>224.31</v>
      </c>
      <c r="CK6" s="21">
        <f t="shared" si="9"/>
        <v>223.48</v>
      </c>
      <c r="CL6" s="20" t="str">
        <f>IF(CL7="","",IF(CL7="-","【-】","【"&amp;SUBSTITUTE(TEXT(CL7,"#,##0.00"),"-","△")&amp;"】"))</f>
        <v>【138.75】</v>
      </c>
      <c r="CM6" s="21">
        <f>IF(CM7="",NA(),CM7)</f>
        <v>16.59</v>
      </c>
      <c r="CN6" s="21">
        <f t="shared" ref="CN6:CV6" si="10">IF(CN7="",NA(),CN7)</f>
        <v>12.39</v>
      </c>
      <c r="CO6" s="21">
        <f t="shared" si="10"/>
        <v>11.42</v>
      </c>
      <c r="CP6" s="21">
        <f t="shared" si="10"/>
        <v>11.08</v>
      </c>
      <c r="CQ6" s="21">
        <f t="shared" si="10"/>
        <v>9.75</v>
      </c>
      <c r="CR6" s="21">
        <f t="shared" si="10"/>
        <v>49.27</v>
      </c>
      <c r="CS6" s="21">
        <f t="shared" si="10"/>
        <v>49.47</v>
      </c>
      <c r="CT6" s="21">
        <f t="shared" si="10"/>
        <v>48.19</v>
      </c>
      <c r="CU6" s="21">
        <f t="shared" si="10"/>
        <v>47.32</v>
      </c>
      <c r="CV6" s="21">
        <f t="shared" si="10"/>
        <v>48.03</v>
      </c>
      <c r="CW6" s="20" t="str">
        <f>IF(CW7="","",IF(CW7="-","【-】","【"&amp;SUBSTITUTE(TEXT(CW7,"#,##0.00"),"-","△")&amp;"】"))</f>
        <v>【58.94】</v>
      </c>
      <c r="CX6" s="21">
        <f>IF(CX7="",NA(),CX7)</f>
        <v>62.55</v>
      </c>
      <c r="CY6" s="21">
        <f t="shared" ref="CY6:DG6" si="11">IF(CY7="",NA(),CY7)</f>
        <v>54.87</v>
      </c>
      <c r="CZ6" s="21">
        <f t="shared" si="11"/>
        <v>60.79</v>
      </c>
      <c r="DA6" s="21">
        <f t="shared" si="11"/>
        <v>60.41</v>
      </c>
      <c r="DB6" s="21">
        <f t="shared" si="11"/>
        <v>61.39</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193658</v>
      </c>
      <c r="D7" s="23">
        <v>47</v>
      </c>
      <c r="E7" s="23">
        <v>17</v>
      </c>
      <c r="F7" s="23">
        <v>1</v>
      </c>
      <c r="G7" s="23">
        <v>0</v>
      </c>
      <c r="H7" s="23" t="s">
        <v>97</v>
      </c>
      <c r="I7" s="23" t="s">
        <v>98</v>
      </c>
      <c r="J7" s="23" t="s">
        <v>99</v>
      </c>
      <c r="K7" s="23" t="s">
        <v>100</v>
      </c>
      <c r="L7" s="23" t="s">
        <v>101</v>
      </c>
      <c r="M7" s="23" t="s">
        <v>102</v>
      </c>
      <c r="N7" s="24" t="s">
        <v>103</v>
      </c>
      <c r="O7" s="24" t="s">
        <v>104</v>
      </c>
      <c r="P7" s="24">
        <v>22.35</v>
      </c>
      <c r="Q7" s="24">
        <v>100</v>
      </c>
      <c r="R7" s="24">
        <v>2310</v>
      </c>
      <c r="S7" s="24">
        <v>10051</v>
      </c>
      <c r="T7" s="24">
        <v>301.98</v>
      </c>
      <c r="U7" s="24">
        <v>33.28</v>
      </c>
      <c r="V7" s="24">
        <v>2222</v>
      </c>
      <c r="W7" s="24">
        <v>1.61</v>
      </c>
      <c r="X7" s="24">
        <v>1380.12</v>
      </c>
      <c r="Y7" s="24">
        <v>99.4</v>
      </c>
      <c r="Z7" s="24">
        <v>99.35</v>
      </c>
      <c r="AA7" s="24">
        <v>99.74</v>
      </c>
      <c r="AB7" s="24">
        <v>99.67</v>
      </c>
      <c r="AC7" s="24">
        <v>96.34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2651.29</v>
      </c>
      <c r="BH7" s="24">
        <v>0</v>
      </c>
      <c r="BI7" s="24">
        <v>0</v>
      </c>
      <c r="BJ7" s="24">
        <v>0</v>
      </c>
      <c r="BK7" s="24">
        <v>1130.42</v>
      </c>
      <c r="BL7" s="24">
        <v>1245.0999999999999</v>
      </c>
      <c r="BM7" s="24">
        <v>1108.8</v>
      </c>
      <c r="BN7" s="24">
        <v>1194.56</v>
      </c>
      <c r="BO7" s="24">
        <v>1174.6099999999999</v>
      </c>
      <c r="BP7" s="24">
        <v>630.82000000000005</v>
      </c>
      <c r="BQ7" s="24">
        <v>80.819999999999993</v>
      </c>
      <c r="BR7" s="24">
        <v>82.64</v>
      </c>
      <c r="BS7" s="24">
        <v>80.52</v>
      </c>
      <c r="BT7" s="24">
        <v>65.17</v>
      </c>
      <c r="BU7" s="24">
        <v>51.93</v>
      </c>
      <c r="BV7" s="24">
        <v>74.17</v>
      </c>
      <c r="BW7" s="24">
        <v>79.77</v>
      </c>
      <c r="BX7" s="24">
        <v>79.63</v>
      </c>
      <c r="BY7" s="24">
        <v>76.78</v>
      </c>
      <c r="BZ7" s="24">
        <v>75.41</v>
      </c>
      <c r="CA7" s="24">
        <v>97.81</v>
      </c>
      <c r="CB7" s="24">
        <v>232.69</v>
      </c>
      <c r="CC7" s="24">
        <v>185.74</v>
      </c>
      <c r="CD7" s="24">
        <v>190.97</v>
      </c>
      <c r="CE7" s="24">
        <v>214.35</v>
      </c>
      <c r="CF7" s="24">
        <v>263.19</v>
      </c>
      <c r="CG7" s="24">
        <v>230.95</v>
      </c>
      <c r="CH7" s="24">
        <v>214.56</v>
      </c>
      <c r="CI7" s="24">
        <v>213.66</v>
      </c>
      <c r="CJ7" s="24">
        <v>224.31</v>
      </c>
      <c r="CK7" s="24">
        <v>223.48</v>
      </c>
      <c r="CL7" s="24">
        <v>138.75</v>
      </c>
      <c r="CM7" s="24">
        <v>16.59</v>
      </c>
      <c r="CN7" s="24">
        <v>12.39</v>
      </c>
      <c r="CO7" s="24">
        <v>11.42</v>
      </c>
      <c r="CP7" s="24">
        <v>11.08</v>
      </c>
      <c r="CQ7" s="24">
        <v>9.75</v>
      </c>
      <c r="CR7" s="24">
        <v>49.27</v>
      </c>
      <c r="CS7" s="24">
        <v>49.47</v>
      </c>
      <c r="CT7" s="24">
        <v>48.19</v>
      </c>
      <c r="CU7" s="24">
        <v>47.32</v>
      </c>
      <c r="CV7" s="24">
        <v>48.03</v>
      </c>
      <c r="CW7" s="24">
        <v>58.94</v>
      </c>
      <c r="CX7" s="24">
        <v>62.55</v>
      </c>
      <c r="CY7" s="24">
        <v>54.87</v>
      </c>
      <c r="CZ7" s="24">
        <v>60.79</v>
      </c>
      <c r="DA7" s="24">
        <v>60.41</v>
      </c>
      <c r="DB7" s="24">
        <v>61.39</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MNPCA219091</cp:lastModifiedBy>
  <dcterms:created xsi:type="dcterms:W3CDTF">2025-01-24T07:28:30Z</dcterms:created>
  <dcterms:modified xsi:type="dcterms:W3CDTF">2025-02-05T08:35:42Z</dcterms:modified>
  <cp:category/>
</cp:coreProperties>
</file>