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5早川町\"/>
    </mc:Choice>
  </mc:AlternateContent>
  <xr:revisionPtr revIDLastSave="0" documentId="13_ncr:1_{2E5DD77E-4487-42A2-AA74-0B08BD87923C}" xr6:coauthVersionLast="47" xr6:coauthVersionMax="47" xr10:uidLastSave="{00000000-0000-0000-0000-000000000000}"/>
  <workbookProtection workbookAlgorithmName="SHA-512" workbookHashValue="GDSPveDY0xOT9XN8/LRfNZRZKDkRSOYCqFFALDFHJd1KE8NT99DcKadMt7EFUK0Om8V45PRK8IkDZAKHDvcCtQ==" workbookSaltValue="/Qpbz/xU3fZ4jCNTfTmJ8Q==" workbookSpinCount="100000" lockStructure="1"/>
  <bookViews>
    <workbookView xWindow="-96" yWindow="0" windowWidth="15552" windowHeight="166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L10" i="4"/>
  <c r="I10" i="4"/>
  <c r="AL8"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<sst xmlns="http://schemas.openxmlformats.org/spreadsheetml/2006/main" count="236" uniqueCount="120">
  <si>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</si>
  <si>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</si>
  <si>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</si>
  <si>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</si>
  <si>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</si>
  <si>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</si>
  <si>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</si>
  <si>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</si>
  <si>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</si>
  <si>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</si>
  <si>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</si>
  <si>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</si>
  <si>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</si>
  <si>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</si>
  <si>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</si>
  <si>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</si>
  <si>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</si>
  <si>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</si>
  <si>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</si>
  <si>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</si>
  <si>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</si>
  <si>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</si>
  <si>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</si>
  <si>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</si>
  <si>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</si>
  <si>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</si>
  <si>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</si>
  <si>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</si>
  <si>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</si>
  <si>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</si>
  <si>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</si>
  <si>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</si>
  <si>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</si>
  <si>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</si>
  <si>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</si>
  <si>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</si>
  <si>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</si>
  <si>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</si>
  <si>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</si>
  <si>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</si>
  <si>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</si>
  <si>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</si>
  <si>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</si>
  <si>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</si>
  <si>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</si>
  <si>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</si>
  <si>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</si>
  <si>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</si>
  <si>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</si>
  <si>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</si>
  <si>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</si>
  <si>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</si>
  <si>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</si>
  <si>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</si>
  <si>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</si>
  <si>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</si>
  <si>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</si>
  <si>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</si>
  <si>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</si>
  <si>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</si>
  <si>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</si>
  <si>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</si>
  <si>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</si>
  <si>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</si>
  <si>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</si>
  <si>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</si>
  <si>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</si>
  <si>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</si>
  <si>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</si>
  <si>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</si>
  <si>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</si>
  <si>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</si>
  <si>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</si>
  <si>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</si>
  <si>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</si>
  <si>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</si>
  <si>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</si>
  <si>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</si>
  <si>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</si>
  <si>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</si>
  <si>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</si>
  <si>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</si>
  <si>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</si>
  <si>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</si>
  <si>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</si>
  <si>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</si>
  <si>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</si>
  <si>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</si>
  <si>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</si>
  <si>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</si>
  <si>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</si>
  <si>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</si>
  <si>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</si>
  <si>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</si>
  <si>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</si>
  <si>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</si>
  <si>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</si>
  <si>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</si>
  <si>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</si>
  <si>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</si>
  <si>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</si>
  <si>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</si>
  <si>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</si>
  <si>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</si>
  <si>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</si>
  <si>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</si>
  <si>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</si>
  <si>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</si>
  <si>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</si>
  <si>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</si>
  <si>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</si>
  <si>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</si>
  <si>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</si>
  <si>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</si>
  <si>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</si>
  <si>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</si>
  <si>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</si>
  <si>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経営の健全性についても、年々、人口が減っているため、使用料収入も減り、施設の老朽化も進み、維持管理費も増えて、一般財源からの繰入金に依存している。今後、人口も増える見込みもないため、事業の廃止に向けて進めていく。</t>
    <rPh sb="0" eb="2">
      <t>ケイエイ</t>
    </rPh>
    <rPh sb="3" eb="6">
      <t>ケンゼンセイ</t>
    </rPh>
    <rPh sb="12" eb="14">
      <t>ネンネン</t>
    </rPh>
    <rPh sb="15" eb="17">
      <t>ジンコウ</t>
    </rPh>
    <rPh sb="18" eb="19">
      <t>ヘ</t>
    </rPh>
    <rPh sb="26" eb="31">
      <t>シヨウリョウシュウニュウ</t>
    </rPh>
    <rPh sb="32" eb="33">
      <t>ヘ</t>
    </rPh>
    <rPh sb="35" eb="37">
      <t>シセツ</t>
    </rPh>
    <rPh sb="38" eb="41">
      <t>ロウキュウカ</t>
    </rPh>
    <rPh sb="42" eb="43">
      <t>スス</t>
    </rPh>
    <rPh sb="45" eb="50">
      <t>イジカンリヒ</t>
    </rPh>
    <rPh sb="51" eb="52">
      <t>フ</t>
    </rPh>
    <rPh sb="55" eb="59">
      <t>イッパンザイゲン</t>
    </rPh>
    <rPh sb="62" eb="65">
      <t>クリイレキン</t>
    </rPh>
    <rPh sb="66" eb="68">
      <t>イゾン</t>
    </rPh>
    <rPh sb="73" eb="75">
      <t>コンゴ</t>
    </rPh>
    <rPh sb="76" eb="78">
      <t>ジンコウ</t>
    </rPh>
    <rPh sb="79" eb="80">
      <t>フ</t>
    </rPh>
    <rPh sb="82" eb="84">
      <t>ミコ</t>
    </rPh>
    <rPh sb="91" eb="93">
      <t>ジギョウ</t>
    </rPh>
    <rPh sb="94" eb="96">
      <t>ハイシ</t>
    </rPh>
    <rPh sb="97" eb="98">
      <t>ム</t>
    </rPh>
    <rPh sb="100" eb="101">
      <t>スス</t>
    </rPh>
    <phoneticPr fontId="4"/>
  </si>
  <si>
    <t>この施設の所在地は、重要伝統的建造物保存地区であって、家屋の外観などを改修できないことから特定環境保全公共下水道を整備したものである。人口も少なく予算規模も小さいが維持管理をしっかり行い効率的に経営できるよう努力していく。</t>
    <rPh sb="2" eb="4">
      <t>シセツ</t>
    </rPh>
    <rPh sb="5" eb="8">
      <t>ショザイチ</t>
    </rPh>
    <rPh sb="10" eb="18">
      <t>ジュウヨウデントウテキケンゾウブツ</t>
    </rPh>
    <rPh sb="18" eb="22">
      <t>ホゾンチク</t>
    </rPh>
    <rPh sb="27" eb="29">
      <t>カオク</t>
    </rPh>
    <rPh sb="30" eb="32">
      <t>ガイカン</t>
    </rPh>
    <rPh sb="35" eb="37">
      <t>カイシュウ</t>
    </rPh>
    <rPh sb="45" eb="51">
      <t>トクテイカンキョウホゼン</t>
    </rPh>
    <rPh sb="51" eb="56">
      <t>コウキョウゲスイドウ</t>
    </rPh>
    <rPh sb="57" eb="59">
      <t>セイビ</t>
    </rPh>
    <rPh sb="67" eb="69">
      <t>ジンコウ</t>
    </rPh>
    <rPh sb="70" eb="71">
      <t>スク</t>
    </rPh>
    <rPh sb="73" eb="77">
      <t>ヨサンキボ</t>
    </rPh>
    <rPh sb="78" eb="79">
      <t>チイ</t>
    </rPh>
    <rPh sb="82" eb="86">
      <t>イジカンリ</t>
    </rPh>
    <rPh sb="91" eb="92">
      <t>オコナ</t>
    </rPh>
    <rPh sb="93" eb="96">
      <t>コウリツテキ</t>
    </rPh>
    <rPh sb="97" eb="99">
      <t>ケイエイ</t>
    </rPh>
    <rPh sb="104" eb="106">
      <t>ドリョク</t>
    </rPh>
    <phoneticPr fontId="4"/>
  </si>
  <si>
    <t>施設も平成２年度に供用開始し、計画当時と比べ大きく生活環境が変化し、また稼働後、３５年以上経過し、施設の老朽化で年々、維持管理費もかかり、今後の進むべき方向性を検討している。</t>
    <rPh sb="0" eb="2">
      <t>シセツ</t>
    </rPh>
    <rPh sb="3" eb="5">
      <t>ヘイセイ</t>
    </rPh>
    <rPh sb="6" eb="8">
      <t>ネンド</t>
    </rPh>
    <rPh sb="9" eb="13">
      <t>キョウヨウカイシ</t>
    </rPh>
    <rPh sb="15" eb="17">
      <t>ケイカク</t>
    </rPh>
    <rPh sb="17" eb="19">
      <t>トウジ</t>
    </rPh>
    <rPh sb="20" eb="21">
      <t>クラ</t>
    </rPh>
    <rPh sb="22" eb="23">
      <t>オオ</t>
    </rPh>
    <rPh sb="25" eb="29">
      <t>セイカツカンキョウ</t>
    </rPh>
    <rPh sb="30" eb="32">
      <t>ヘンカ</t>
    </rPh>
    <rPh sb="36" eb="39">
      <t>カドウゴ</t>
    </rPh>
    <rPh sb="42" eb="43">
      <t>ネン</t>
    </rPh>
    <rPh sb="43" eb="45">
      <t>イジョウ</t>
    </rPh>
    <rPh sb="45" eb="47">
      <t>ケイカ</t>
    </rPh>
    <rPh sb="49" eb="51">
      <t>シセツ</t>
    </rPh>
    <rPh sb="52" eb="55">
      <t>ロウキュウカ</t>
    </rPh>
    <rPh sb="56" eb="58">
      <t>ネンネン</t>
    </rPh>
    <rPh sb="59" eb="64">
      <t>イジカンリヒ</t>
    </rPh>
    <rPh sb="69" eb="71">
      <t>コンゴ</t>
    </rPh>
    <rPh sb="72" eb="73">
      <t>スス</t>
    </rPh>
    <rPh sb="76" eb="79">
      <t>ホウコウセイ</t>
    </rPh>
    <rPh sb="80" eb="8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</si>
</sst>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D8-452C-9531-AFA98B2C2D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B1D8-452C-9531-AFA98B2C2D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117.83</c:v>
                </c:pt>
                <c:pt idx="1">
                  <c:v>125.22</c:v>
                </c:pt>
                <c:pt idx="2">
                  <c:v>119.13</c:v>
                </c:pt>
                <c:pt idx="3">
                  <c:v>113.04</c:v>
                </c:pt>
                <c:pt idx="4">
                  <c:v>90.87</c:v>
                </c:pt>
              </c:numCache>
            </c:numRef>
          </c:val>
          <c:extLst>
            <c:ext xmlns:c16="http://schemas.microsoft.com/office/drawing/2014/chart" uri="{C3380CC4-5D6E-409C-BE32-E72D297353CC}">
              <c16:uniqueId val="{00000000-DF62-4EFE-9C74-29170435D2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DF62-4EFE-9C74-29170435D2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4E-4E4C-8A04-9F298D7034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604E-4E4C-8A04-9F298D7034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50.58</c:v>
                </c:pt>
                <c:pt idx="1">
                  <c:v>97.23</c:v>
                </c:pt>
                <c:pt idx="2">
                  <c:v>101.66</c:v>
                </c:pt>
                <c:pt idx="3">
                  <c:v>114.81</c:v>
                </c:pt>
                <c:pt idx="4">
                  <c:v>108.7</c:v>
                </c:pt>
              </c:numCache>
            </c:numRef>
          </c:val>
          <c:extLst>
            <c:ext xmlns:c16="http://schemas.microsoft.com/office/drawing/2014/chart" uri="{C3380CC4-5D6E-409C-BE32-E72D297353CC}">
              <c16:uniqueId val="{00000000-A2EB-4889-94C5-7C6D15F761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EB-4889-94C5-7C6D15F761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43-4EAA-BD87-95D799A320C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43-4EAA-BD87-95D799A320C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14-481D-87FC-7CED7EC6AF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14-481D-87FC-7CED7EC6AF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6-4A19-B856-F3EAB9A28AB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6-4A19-B856-F3EAB9A28AB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5C-486C-BB3F-1F37EE204D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5C-486C-BB3F-1F37EE204D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DC-4AE2-9CD5-37E5B98AC4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8CDC-4AE2-9CD5-37E5B98AC4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27.05</c:v>
                </c:pt>
                <c:pt idx="1">
                  <c:v>40.43</c:v>
                </c:pt>
                <c:pt idx="2">
                  <c:v>43.9</c:v>
                </c:pt>
                <c:pt idx="3">
                  <c:v>19.25</c:v>
                </c:pt>
                <c:pt idx="4">
                  <c:v>25.66</c:v>
                </c:pt>
              </c:numCache>
            </c:numRef>
          </c:val>
          <c:extLst>
            <c:ext xmlns:c16="http://schemas.microsoft.com/office/drawing/2014/chart" uri="{C3380CC4-5D6E-409C-BE32-E72D297353CC}">
              <c16:uniqueId val="{00000000-8F10-4190-B8FA-EFBE144E55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8F10-4190-B8FA-EFBE144E55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47.68</c:v>
                </c:pt>
                <c:pt idx="1">
                  <c:v>29.57</c:v>
                </c:pt>
                <c:pt idx="2">
                  <c:v>27.75</c:v>
                </c:pt>
                <c:pt idx="3">
                  <c:v>62.97</c:v>
                </c:pt>
                <c:pt idx="4">
                  <c:v>55.64</c:v>
                </c:pt>
              </c:numCache>
            </c:numRef>
          </c:val>
          <c:extLst>
            <c:ext xmlns:c16="http://schemas.microsoft.com/office/drawing/2014/chart" uri="{C3380CC4-5D6E-409C-BE32-E72D297353CC}">
              <c16:uniqueId val="{00000000-5AE4-48FC-A93F-335A1DAB4A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5AE4-48FC-A93F-335A1DAB4A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早川町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884</v>
      </c>
      <c r="AM8" s="36"/>
      <c r="AN8" s="36"/>
      <c r="AO8" s="36"/>
      <c r="AP8" s="36"/>
      <c r="AQ8" s="36"/>
      <c r="AR8" s="36"/>
      <c r="AS8" s="36"/>
      <c r="AT8" s="37">
        <f>データ!T6</f>
        <v>369.96</v>
      </c>
      <c r="AU8" s="37"/>
      <c r="AV8" s="37"/>
      <c r="AW8" s="37"/>
      <c r="AX8" s="37"/>
      <c r="AY8" s="37"/>
      <c r="AZ8" s="37"/>
      <c r="BA8" s="37"/>
      <c r="BB8" s="37">
        <f>データ!U6</f>
        <v>2.39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4.71</v>
      </c>
      <c r="Q10" s="37"/>
      <c r="R10" s="37"/>
      <c r="S10" s="37"/>
      <c r="T10" s="37"/>
      <c r="U10" s="37"/>
      <c r="V10" s="37"/>
      <c r="W10" s="37">
        <f>データ!Q6</f>
        <v>100</v>
      </c>
      <c r="X10" s="37"/>
      <c r="Y10" s="37"/>
      <c r="Z10" s="37"/>
      <c r="AA10" s="37"/>
      <c r="AB10" s="37"/>
      <c r="AC10" s="37"/>
      <c r="AD10" s="36">
        <f>データ!R6</f>
        <v>4500</v>
      </c>
      <c r="AE10" s="36"/>
      <c r="AF10" s="36"/>
      <c r="AG10" s="36"/>
      <c r="AH10" s="36"/>
      <c r="AI10" s="36"/>
      <c r="AJ10" s="36"/>
      <c r="AK10" s="2"/>
      <c r="AL10" s="36">
        <f>データ!V6</f>
        <v>41</v>
      </c>
      <c r="AM10" s="36"/>
      <c r="AN10" s="36"/>
      <c r="AO10" s="36"/>
      <c r="AP10" s="36"/>
      <c r="AQ10" s="36"/>
      <c r="AR10" s="36"/>
      <c r="AS10" s="36"/>
      <c r="AT10" s="37">
        <f>データ!W6</f>
        <v>0.03</v>
      </c>
      <c r="AU10" s="37"/>
      <c r="AV10" s="37"/>
      <c r="AW10" s="37"/>
      <c r="AX10" s="37"/>
      <c r="AY10" s="37"/>
      <c r="AZ10" s="37"/>
      <c r="BA10" s="37"/>
      <c r="BB10" s="37">
        <f>データ!X6</f>
        <v>1366.67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fbTE60eBYvLUSDOS+YXZ8elnwl1t8KsKfdQA3zJYTCICbZwUJ72f8AXdYk9/ct8dvLPDoGy2cprpmyNXzUje4Q==" saltValue="RzJ80GEPQ/x/16gtwNVuj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193640</v>
      </c>
      <c r="D6" s="19">
        <f t="shared" si="3"/>
        <v>47</v>
      </c>
      <c r="E6" s="19">
        <f t="shared" si="3"/>
        <v>17</v>
      </c>
      <c r="F6" s="19">
        <f t="shared" si="3"/>
        <v>4</v>
      </c>
      <c r="G6" s="19">
        <f t="shared" si="3"/>
        <v>0</v>
      </c>
      <c r="H6" s="19" t="str">
        <f t="shared" si="3"/>
        <v>山梨県　早川町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4.71</v>
      </c>
      <c r="Q6" s="20">
        <f t="shared" si="3"/>
        <v>100</v>
      </c>
      <c r="R6" s="20">
        <f t="shared" si="3"/>
        <v>4500</v>
      </c>
      <c r="S6" s="20">
        <f t="shared" si="3"/>
        <v>884</v>
      </c>
      <c r="T6" s="20">
        <f t="shared" si="3"/>
        <v>369.96</v>
      </c>
      <c r="U6" s="20">
        <f t="shared" si="3"/>
        <v>2.39</v>
      </c>
      <c r="V6" s="20">
        <f t="shared" si="3"/>
        <v>41</v>
      </c>
      <c r="W6" s="20">
        <f t="shared" si="3"/>
        <v>0.03</v>
      </c>
      <c r="X6" s="20">
        <f t="shared" si="3"/>
        <v>1366.67</v>
      </c>
      <c r="Y6" s="21">
        <f>IF(Y7="",NA(),Y7)</f>
        <v>50.58</v>
      </c>
      <c r="Z6" s="21">
        <f t="shared" ref="Z6:AH6" si="4">IF(Z7="",NA(),Z7)</f>
        <v>97.23</v>
      </c>
      <c r="AA6" s="21">
        <f t="shared" si="4"/>
        <v>101.66</v>
      </c>
      <c r="AB6" s="21">
        <f t="shared" si="4"/>
        <v>114.81</v>
      </c>
      <c r="AC6" s="21">
        <f t="shared" si="4"/>
        <v>108.7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27.05</v>
      </c>
      <c r="BR6" s="21">
        <f t="shared" ref="BR6:BZ6" si="8">IF(BR7="",NA(),BR7)</f>
        <v>40.43</v>
      </c>
      <c r="BS6" s="21">
        <f t="shared" si="8"/>
        <v>43.9</v>
      </c>
      <c r="BT6" s="21">
        <f t="shared" si="8"/>
        <v>19.25</v>
      </c>
      <c r="BU6" s="21">
        <f t="shared" si="8"/>
        <v>25.66</v>
      </c>
      <c r="BV6" s="21">
        <f t="shared" si="8"/>
        <v>71.84</v>
      </c>
      <c r="BW6" s="21">
        <f t="shared" si="8"/>
        <v>82.88</v>
      </c>
      <c r="BX6" s="21">
        <f t="shared" si="8"/>
        <v>82.53</v>
      </c>
      <c r="BY6" s="21">
        <f t="shared" si="8"/>
        <v>81.81</v>
      </c>
      <c r="BZ6" s="21">
        <f t="shared" si="8"/>
        <v>82.27</v>
      </c>
      <c r="CA6" s="20" t="str">
        <f>IF(CA7="","",IF(CA7="-","【-】","【"&amp;SUBSTITUTE(TEXT(CA7,"#,##0.00"),"-","△")&amp;"】"))</f>
        <v>【75.33】</v>
      </c>
      <c r="CB6" s="21">
        <f>IF(CB7="",NA(),CB7)</f>
        <v>47.68</v>
      </c>
      <c r="CC6" s="21">
        <f t="shared" ref="CC6:CK6" si="9">IF(CC7="",NA(),CC7)</f>
        <v>29.57</v>
      </c>
      <c r="CD6" s="21">
        <f t="shared" si="9"/>
        <v>27.75</v>
      </c>
      <c r="CE6" s="21">
        <f t="shared" si="9"/>
        <v>62.97</v>
      </c>
      <c r="CF6" s="21">
        <f t="shared" si="9"/>
        <v>55.64</v>
      </c>
      <c r="CG6" s="21">
        <f t="shared" si="9"/>
        <v>228.47</v>
      </c>
      <c r="CH6" s="21">
        <f t="shared" si="9"/>
        <v>187.76</v>
      </c>
      <c r="CI6" s="21">
        <f t="shared" si="9"/>
        <v>190.48</v>
      </c>
      <c r="CJ6" s="21">
        <f t="shared" si="9"/>
        <v>193.59</v>
      </c>
      <c r="CK6" s="21">
        <f t="shared" si="9"/>
        <v>194.42</v>
      </c>
      <c r="CL6" s="20" t="str">
        <f>IF(CL7="","",IF(CL7="-","【-】","【"&amp;SUBSTITUTE(TEXT(CL7,"#,##0.00"),"-","△")&amp;"】"))</f>
        <v>【215.73】</v>
      </c>
      <c r="CM6" s="21">
        <f>IF(CM7="",NA(),CM7)</f>
        <v>117.83</v>
      </c>
      <c r="CN6" s="21">
        <f t="shared" ref="CN6:CV6" si="10">IF(CN7="",NA(),CN7)</f>
        <v>125.22</v>
      </c>
      <c r="CO6" s="21">
        <f t="shared" si="10"/>
        <v>119.13</v>
      </c>
      <c r="CP6" s="21">
        <f t="shared" si="10"/>
        <v>113.04</v>
      </c>
      <c r="CQ6" s="21">
        <f t="shared" si="10"/>
        <v>90.87</v>
      </c>
      <c r="CR6" s="21">
        <f t="shared" si="10"/>
        <v>42.47</v>
      </c>
      <c r="CS6" s="21">
        <f t="shared" si="10"/>
        <v>45.87</v>
      </c>
      <c r="CT6" s="21">
        <f t="shared" si="10"/>
        <v>44.24</v>
      </c>
      <c r="CU6" s="21">
        <f t="shared" si="10"/>
        <v>45.3</v>
      </c>
      <c r="CV6" s="21">
        <f t="shared" si="10"/>
        <v>45.6</v>
      </c>
      <c r="CW6" s="20" t="str">
        <f>IF(CW7="","",IF(CW7="-","【-】","【"&amp;SUBSTITUTE(TEXT(CW7,"#,##0.00"),"-","△")&amp;"】"))</f>
        <v>【43.28】</v>
      </c>
      <c r="CX6" s="21">
        <f>IF(CX7="",NA(),CX7)</f>
        <v>100</v>
      </c>
      <c r="CY6" s="21">
        <f t="shared" ref="CY6:DG6" si="11">IF(CY7="",NA(),CY7)</f>
        <v>100</v>
      </c>
      <c r="CZ6" s="21">
        <f t="shared" si="11"/>
        <v>100</v>
      </c>
      <c r="DA6" s="21">
        <f t="shared" si="11"/>
        <v>100</v>
      </c>
      <c r="DB6" s="21">
        <f t="shared" si="11"/>
        <v>100</v>
      </c>
      <c r="DC6" s="21">
        <f t="shared" si="11"/>
        <v>83.75</v>
      </c>
      <c r="DD6" s="21">
        <f t="shared" si="11"/>
        <v>87.65</v>
      </c>
      <c r="DE6" s="21">
        <f t="shared" si="11"/>
        <v>88.15</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5" s="22" customFormat="1" x14ac:dyDescent="0.2">
      <c r="A7" s="14"/>
      <c r="B7" s="23">
        <v>2023</v>
      </c>
      <c r="C7" s="23">
        <v>193640</v>
      </c>
      <c r="D7" s="23">
        <v>47</v>
      </c>
      <c r="E7" s="23">
        <v>17</v>
      </c>
      <c r="F7" s="23">
        <v>4</v>
      </c>
      <c r="G7" s="23">
        <v>0</v>
      </c>
      <c r="H7" s="23" t="s">
        <v>98</v>
      </c>
      <c r="I7" s="23" t="s">
        <v>99</v>
      </c>
      <c r="J7" s="23" t="s">
        <v>100</v>
      </c>
      <c r="K7" s="23" t="s">
        <v>101</v>
      </c>
      <c r="L7" s="23" t="s">
        <v>102</v>
      </c>
      <c r="M7" s="23" t="s">
        <v>103</v>
      </c>
      <c r="N7" s="24" t="s">
        <v>104</v>
      </c>
      <c r="O7" s="24" t="s">
        <v>105</v>
      </c>
      <c r="P7" s="24">
        <v>4.71</v>
      </c>
      <c r="Q7" s="24">
        <v>100</v>
      </c>
      <c r="R7" s="24">
        <v>4500</v>
      </c>
      <c r="S7" s="24">
        <v>884</v>
      </c>
      <c r="T7" s="24">
        <v>369.96</v>
      </c>
      <c r="U7" s="24">
        <v>2.39</v>
      </c>
      <c r="V7" s="24">
        <v>41</v>
      </c>
      <c r="W7" s="24">
        <v>0.03</v>
      </c>
      <c r="X7" s="24">
        <v>1366.67</v>
      </c>
      <c r="Y7" s="24">
        <v>50.58</v>
      </c>
      <c r="Z7" s="24">
        <v>97.23</v>
      </c>
      <c r="AA7" s="24">
        <v>101.66</v>
      </c>
      <c r="AB7" s="24">
        <v>114.81</v>
      </c>
      <c r="AC7" s="24">
        <v>108.7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1268.6300000000001</v>
      </c>
      <c r="BM7" s="24">
        <v>1283.69</v>
      </c>
      <c r="BN7" s="24">
        <v>1160.22</v>
      </c>
      <c r="BO7" s="24">
        <v>1141.98</v>
      </c>
      <c r="BP7" s="24">
        <v>1156.82</v>
      </c>
      <c r="BQ7" s="24">
        <v>27.05</v>
      </c>
      <c r="BR7" s="24">
        <v>40.43</v>
      </c>
      <c r="BS7" s="24">
        <v>43.9</v>
      </c>
      <c r="BT7" s="24">
        <v>19.25</v>
      </c>
      <c r="BU7" s="24">
        <v>25.66</v>
      </c>
      <c r="BV7" s="24">
        <v>71.84</v>
      </c>
      <c r="BW7" s="24">
        <v>82.88</v>
      </c>
      <c r="BX7" s="24">
        <v>82.53</v>
      </c>
      <c r="BY7" s="24">
        <v>81.81</v>
      </c>
      <c r="BZ7" s="24">
        <v>82.27</v>
      </c>
      <c r="CA7" s="24">
        <v>75.33</v>
      </c>
      <c r="CB7" s="24">
        <v>47.68</v>
      </c>
      <c r="CC7" s="24">
        <v>29.57</v>
      </c>
      <c r="CD7" s="24">
        <v>27.75</v>
      </c>
      <c r="CE7" s="24">
        <v>62.97</v>
      </c>
      <c r="CF7" s="24">
        <v>55.64</v>
      </c>
      <c r="CG7" s="24">
        <v>228.47</v>
      </c>
      <c r="CH7" s="24">
        <v>187.76</v>
      </c>
      <c r="CI7" s="24">
        <v>190.48</v>
      </c>
      <c r="CJ7" s="24">
        <v>193.59</v>
      </c>
      <c r="CK7" s="24">
        <v>194.42</v>
      </c>
      <c r="CL7" s="24">
        <v>215.73</v>
      </c>
      <c r="CM7" s="24">
        <v>117.83</v>
      </c>
      <c r="CN7" s="24">
        <v>125.22</v>
      </c>
      <c r="CO7" s="24">
        <v>119.13</v>
      </c>
      <c r="CP7" s="24">
        <v>113.04</v>
      </c>
      <c r="CQ7" s="24">
        <v>90.87</v>
      </c>
      <c r="CR7" s="24">
        <v>42.47</v>
      </c>
      <c r="CS7" s="24">
        <v>45.87</v>
      </c>
      <c r="CT7" s="24">
        <v>44.24</v>
      </c>
      <c r="CU7" s="24">
        <v>45.3</v>
      </c>
      <c r="CV7" s="24">
        <v>45.6</v>
      </c>
      <c r="CW7" s="24">
        <v>43.28</v>
      </c>
      <c r="CX7" s="24">
        <v>100</v>
      </c>
      <c r="CY7" s="24">
        <v>100</v>
      </c>
      <c r="CZ7" s="24">
        <v>100</v>
      </c>
      <c r="DA7" s="24">
        <v>100</v>
      </c>
      <c r="DB7" s="24">
        <v>100</v>
      </c>
      <c r="DC7" s="24">
        <v>83.75</v>
      </c>
      <c r="DD7" s="24">
        <v>87.65</v>
      </c>
      <c r="DE7" s="24">
        <v>88.15</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0.06</v>
      </c>
      <c r="EL7" s="24">
        <v>0.27</v>
      </c>
      <c r="EM7" s="24">
        <v>0.22</v>
      </c>
      <c r="EN7" s="24">
        <v>0.17</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2025-01-24T07:31:05Z</dcterms:created>
  <dcterms:modified xsi:type="dcterms:W3CDTF">2025-02-17T04:23:39Z</dcterms:modified>
  <cp:category/>
</cp:coreProperties>
</file>