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3中央市\"/>
    </mc:Choice>
  </mc:AlternateContent>
  <xr:revisionPtr revIDLastSave="0" documentId="13_ncr:1_{62E3D502-CDED-48DE-A1E5-6EC81BC2F1F0}" xr6:coauthVersionLast="47" xr6:coauthVersionMax="47" xr10:uidLastSave="{00000000-0000-0000-0000-000000000000}"/>
  <workbookProtection workbookAlgorithmName="SHA-512" workbookHashValue="+qVbLvRuMLQuIzGh74L/XAeHFxdYryDRgsroJ5gpTtvI6RGZmknY0u9kV1ow3GsyoVUO/Bxyn0mY2zu6mO04fA==" workbookSaltValue="/RUcgvgBWqFPUvf1MjboBw==" workbookSpinCount="100000" lockStructure="1"/>
  <bookViews>
    <workbookView xWindow="-108" yWindow="-108" windowWidth="30936" windowHeight="167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<sst xmlns="http://schemas.openxmlformats.org/spreadsheetml/2006/main" count="257" uniqueCount="116">
  <si>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</si>
  <si>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</si>
  <si>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</si>
  <si>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</si>
  <si>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</si>
  <si>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</si>
  <si>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</si>
  <si>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</si>
  <si>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</si>
  <si>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</si>
  <si>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</si>
  <si>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</si>
  <si>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</si>
  <si>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</si>
  <si>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</si>
  <si>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</si>
  <si>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</si>
  <si>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</si>
  <si>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</si>
  <si>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</si>
  <si>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</si>
  <si>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</si>
  <si>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</si>
  <si>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</si>
  <si>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</si>
  <si>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</si>
  <si>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</si>
  <si>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</si>
  <si>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</si>
  <si>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</si>
  <si>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</si>
  <si>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</si>
  <si>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</si>
  <si>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</si>
  <si>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</si>
  <si>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</si>
  <si>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</si>
  <si>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</si>
  <si>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</si>
  <si>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</si>
  <si>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</si>
  <si>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</si>
  <si>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</si>
  <si>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</si>
  <si>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</si>
  <si>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</si>
  <si>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</si>
  <si>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</si>
  <si>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</si>
  <si>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</si>
  <si>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</si>
  <si>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</si>
  <si>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</si>
  <si>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</si>
  <si>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</si>
  <si>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</si>
  <si>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</si>
  <si>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</si>
  <si>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</si>
  <si>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</si>
  <si>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</si>
  <si>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</si>
  <si>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</si>
  <si>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</si>
  <si>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</si>
  <si>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</si>
  <si>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</si>
  <si>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</si>
  <si>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</si>
  <si>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</si>
  <si>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</si>
  <si>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</si>
  <si>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</si>
  <si>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</si>
  <si>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</si>
  <si>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</si>
  <si>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</si>
  <si>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</si>
  <si>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</si>
  <si>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</si>
  <si>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</si>
  <si>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</si>
  <si>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</si>
  <si>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</si>
  <si>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</si>
  <si>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</si>
  <si>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</si>
  <si>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</si>
  <si>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</si>
  <si>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</si>
  <si>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</si>
  <si>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</si>
  <si>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</si>
  <si>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</si>
  <si>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</si>
  <si>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</si>
  <si>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</si>
  <si>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</si>
  <si>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</si>
  <si>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</si>
  <si>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</si>
  <si>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</si>
  <si>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</si>
  <si>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</si>
  <si>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</si>
  <si>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</si>
  <si>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</si>
  <si>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</si>
  <si>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</si>
  <si>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</si>
  <si>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</si>
  <si>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</si>
  <si>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</si>
  <si>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全国平均、類似団体と比較しても施設等（管渠含む）の老朽化が進んでいる。本市においては、農業集落排水管路施設機能診断・最適化構想を基に計画的かつ効率的に処理場の機能改良を実施していく予定である。
また、処理場以外の下水道施設（管渠やマンホールポンプ施設）においても持続可能な公共インフラとして点検・調査も実施していく予定である。
</t>
    <phoneticPr fontId="4"/>
  </si>
  <si>
    <t>農業集落排水事業における下水道使用料においては、人口増による使用料収入の増加は難しく、今後少しづつ減少していく見込みである。維持管理費において施設等の老朽化も進み、修繕費が増加傾向であり施設運営においても物価上昇等により増加していく見込みである。
今後は、これまでの事業運営とこれからの事業継続において注視したうえで事業運営を行っていく必要がある。</t>
    <phoneticPr fontId="4"/>
  </si>
  <si>
    <r>
      <t>①経常収支比率は、R2年度より減少傾向であり、100％を超え経営上問題ないように見えるが⑤経費回収率において類似団体や全国平均と比較しても下回ることから下水道使用料で汚水処理費を賄えていない状況が続いている。
④企業債残高対事業規模比率は、類似団体や全国平均と比較しても低い値となっている。ただし、今後施設の老朽化対策による更新も控えているので増加していく見込みである。
⑥汚水処理原価は、今後、維持管理費が増加していく見込みから増加していく見込みである。
⑧水洗化率</t>
    </r>
    <r>
      <rPr>
        <sz val="11"/>
        <rFont val="ＭＳ ゴシック"/>
        <family val="3"/>
        <charset val="128"/>
      </rPr>
      <t>においては</t>
    </r>
    <r>
      <rPr>
        <sz val="11"/>
        <color theme="1"/>
        <rFont val="ＭＳ ゴシック"/>
        <family val="3"/>
        <charset val="128"/>
      </rPr>
      <t>令和2年度から概ね一定で推移し類似団体の平均値を超える値となっている。今後も同様に約97％で推移する見込みである。</t>
    </r>
    <rPh sb="197" eb="19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</si>
</sst>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1E3-4802-8CF3-9A66B9DD18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01E3-4802-8CF3-9A66B9DD18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109.24</c:v>
                </c:pt>
                <c:pt idx="2">
                  <c:v>104.25</c:v>
                </c:pt>
                <c:pt idx="3">
                  <c:v>102.56</c:v>
                </c:pt>
                <c:pt idx="4">
                  <c:v>105.51</c:v>
                </c:pt>
              </c:numCache>
            </c:numRef>
          </c:val>
          <c:extLst>
            <c:ext xmlns:c16="http://schemas.microsoft.com/office/drawing/2014/chart" uri="{C3380CC4-5D6E-409C-BE32-E72D297353CC}">
              <c16:uniqueId val="{00000000-6B29-4FAA-9983-5D551E1CB5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6B29-4FAA-9983-5D551E1CB5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52.66</c:v>
                </c:pt>
                <c:pt idx="2">
                  <c:v>54.56</c:v>
                </c:pt>
                <c:pt idx="3">
                  <c:v>56.39</c:v>
                </c:pt>
                <c:pt idx="4">
                  <c:v>58.3</c:v>
                </c:pt>
              </c:numCache>
            </c:numRef>
          </c:val>
          <c:extLst>
            <c:ext xmlns:c16="http://schemas.microsoft.com/office/drawing/2014/chart" uri="{C3380CC4-5D6E-409C-BE32-E72D297353CC}">
              <c16:uniqueId val="{00000000-217F-4F3F-9D44-10A4A9B93A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217F-4F3F-9D44-10A4A9B93A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A7B-4ED9-9B60-EFF2ADC229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A7B-4ED9-9B60-EFF2ADC229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514-4F65-BCD8-32C4CC4BA1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9514-4F65-BCD8-32C4CC4BA1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47</c:v>
                </c:pt>
                <c:pt idx="2">
                  <c:v>48.55</c:v>
                </c:pt>
                <c:pt idx="3">
                  <c:v>62.64</c:v>
                </c:pt>
                <c:pt idx="4">
                  <c:v>76.27</c:v>
                </c:pt>
              </c:numCache>
            </c:numRef>
          </c:val>
          <c:extLst>
            <c:ext xmlns:c16="http://schemas.microsoft.com/office/drawing/2014/chart" uri="{C3380CC4-5D6E-409C-BE32-E72D297353CC}">
              <c16:uniqueId val="{00000000-33B3-49E7-9471-E791251277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33B3-49E7-9471-E791251277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19.59</c:v>
                </c:pt>
                <c:pt idx="2">
                  <c:v>54.89</c:v>
                </c:pt>
                <c:pt idx="3">
                  <c:v>4.92</c:v>
                </c:pt>
                <c:pt idx="4">
                  <c:v>4.04</c:v>
                </c:pt>
              </c:numCache>
            </c:numRef>
          </c:val>
          <c:extLst>
            <c:ext xmlns:c16="http://schemas.microsoft.com/office/drawing/2014/chart" uri="{C3380CC4-5D6E-409C-BE32-E72D297353CC}">
              <c16:uniqueId val="{00000000-E35D-4BEE-AD4F-522A1478AF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E35D-4BEE-AD4F-522A1478AF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60.11</c:v>
                </c:pt>
                <c:pt idx="2">
                  <c:v>52.1</c:v>
                </c:pt>
                <c:pt idx="3">
                  <c:v>56</c:v>
                </c:pt>
                <c:pt idx="4">
                  <c:v>43.15</c:v>
                </c:pt>
              </c:numCache>
            </c:numRef>
          </c:val>
          <c:extLst>
            <c:ext xmlns:c16="http://schemas.microsoft.com/office/drawing/2014/chart" uri="{C3380CC4-5D6E-409C-BE32-E72D297353CC}">
              <c16:uniqueId val="{00000000-2746-4874-8BC0-2E82468D00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2746-4874-8BC0-2E82468D00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188.79</c:v>
                </c:pt>
                <c:pt idx="2">
                  <c:v>220.14</c:v>
                </c:pt>
                <c:pt idx="3">
                  <c:v>205.45</c:v>
                </c:pt>
                <c:pt idx="4">
                  <c:v>262.38</c:v>
                </c:pt>
              </c:numCache>
            </c:numRef>
          </c:val>
          <c:extLst>
            <c:ext xmlns:c16="http://schemas.microsoft.com/office/drawing/2014/chart" uri="{C3380CC4-5D6E-409C-BE32-E72D297353CC}">
              <c16:uniqueId val="{00000000-42B5-439C-A731-1C78252909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42B5-439C-A731-1C78252909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6C-4710-9E41-81EB778B73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026C-4710-9E41-81EB778B73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96.97</c:v>
                </c:pt>
                <c:pt idx="2">
                  <c:v>97.24</c:v>
                </c:pt>
                <c:pt idx="3">
                  <c:v>97.34</c:v>
                </c:pt>
                <c:pt idx="4">
                  <c:v>97.38</c:v>
                </c:pt>
              </c:numCache>
            </c:numRef>
          </c:val>
          <c:extLst>
            <c:ext xmlns:c16="http://schemas.microsoft.com/office/drawing/2014/chart" uri="{C3380CC4-5D6E-409C-BE32-E72D297353CC}">
              <c16:uniqueId val="{00000000-81A5-4355-8C03-EFB6A76EA1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81A5-4355-8C03-EFB6A76EA1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中央市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30657</v>
      </c>
      <c r="AM8" s="41"/>
      <c r="AN8" s="41"/>
      <c r="AO8" s="41"/>
      <c r="AP8" s="41"/>
      <c r="AQ8" s="41"/>
      <c r="AR8" s="41"/>
      <c r="AS8" s="41"/>
      <c r="AT8" s="34">
        <f>データ!T6</f>
        <v>31.69</v>
      </c>
      <c r="AU8" s="34"/>
      <c r="AV8" s="34"/>
      <c r="AW8" s="34"/>
      <c r="AX8" s="34"/>
      <c r="AY8" s="34"/>
      <c r="AZ8" s="34"/>
      <c r="BA8" s="34"/>
      <c r="BB8" s="34">
        <f>データ!U6</f>
        <v>967.4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78.34</v>
      </c>
      <c r="J10" s="34"/>
      <c r="K10" s="34"/>
      <c r="L10" s="34"/>
      <c r="M10" s="34"/>
      <c r="N10" s="34"/>
      <c r="O10" s="34"/>
      <c r="P10" s="34">
        <f>データ!P6</f>
        <v>9.86</v>
      </c>
      <c r="Q10" s="34"/>
      <c r="R10" s="34"/>
      <c r="S10" s="34"/>
      <c r="T10" s="34"/>
      <c r="U10" s="34"/>
      <c r="V10" s="34"/>
      <c r="W10" s="34">
        <f>データ!Q6</f>
        <v>91.95</v>
      </c>
      <c r="X10" s="34"/>
      <c r="Y10" s="34"/>
      <c r="Z10" s="34"/>
      <c r="AA10" s="34"/>
      <c r="AB10" s="34"/>
      <c r="AC10" s="34"/>
      <c r="AD10" s="41">
        <f>データ!R6</f>
        <v>2200</v>
      </c>
      <c r="AE10" s="41"/>
      <c r="AF10" s="41"/>
      <c r="AG10" s="41"/>
      <c r="AH10" s="41"/>
      <c r="AI10" s="41"/>
      <c r="AJ10" s="41"/>
      <c r="AK10" s="2"/>
      <c r="AL10" s="41">
        <f>データ!V6</f>
        <v>3014</v>
      </c>
      <c r="AM10" s="41"/>
      <c r="AN10" s="41"/>
      <c r="AO10" s="41"/>
      <c r="AP10" s="41"/>
      <c r="AQ10" s="41"/>
      <c r="AR10" s="41"/>
      <c r="AS10" s="41"/>
      <c r="AT10" s="34">
        <f>データ!W6</f>
        <v>1.41</v>
      </c>
      <c r="AU10" s="34"/>
      <c r="AV10" s="34"/>
      <c r="AW10" s="34"/>
      <c r="AX10" s="34"/>
      <c r="AY10" s="34"/>
      <c r="AZ10" s="34"/>
      <c r="BA10" s="34"/>
      <c r="BB10" s="34">
        <f>データ!X6</f>
        <v>2137.59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c1i85etyR30XoYh3vcjsHqkfaGRDcsnMdTJBAP9BSUQq+8vHtvEjKmTgNounHRoiePRTnW7EcjsC7HrSZcECFA==" saltValue="Wih4EhNj+2ZD/NZCq1mI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192147</v>
      </c>
      <c r="D6" s="19">
        <f t="shared" si="3"/>
        <v>46</v>
      </c>
      <c r="E6" s="19">
        <f t="shared" si="3"/>
        <v>17</v>
      </c>
      <c r="F6" s="19">
        <f t="shared" si="3"/>
        <v>5</v>
      </c>
      <c r="G6" s="19">
        <f t="shared" si="3"/>
        <v>0</v>
      </c>
      <c r="H6" s="19" t="str">
        <f t="shared" si="3"/>
        <v>山梨県　中央市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78.34</v>
      </c>
      <c r="P6" s="20">
        <f t="shared" si="3"/>
        <v>9.86</v>
      </c>
      <c r="Q6" s="20">
        <f t="shared" si="3"/>
        <v>91.95</v>
      </c>
      <c r="R6" s="20">
        <f t="shared" si="3"/>
        <v>2200</v>
      </c>
      <c r="S6" s="20">
        <f t="shared" si="3"/>
        <v>30657</v>
      </c>
      <c r="T6" s="20">
        <f t="shared" si="3"/>
        <v>31.69</v>
      </c>
      <c r="U6" s="20">
        <f t="shared" si="3"/>
        <v>967.4</v>
      </c>
      <c r="V6" s="20">
        <f t="shared" si="3"/>
        <v>3014</v>
      </c>
      <c r="W6" s="20">
        <f t="shared" si="3"/>
        <v>1.41</v>
      </c>
      <c r="X6" s="20">
        <f t="shared" si="3"/>
        <v>2137.59</v>
      </c>
      <c r="Y6" s="21" t="str">
        <f>IF(Y7="",NA(),Y7)</f>
        <v>-</v>
      </c>
      <c r="Z6" s="21">
        <f t="shared" ref="Z6:AH6" si="4">IF(Z7="",NA(),Z7)</f>
        <v>109.24</v>
      </c>
      <c r="AA6" s="21">
        <f t="shared" si="4"/>
        <v>104.25</v>
      </c>
      <c r="AB6" s="21">
        <f t="shared" si="4"/>
        <v>102.56</v>
      </c>
      <c r="AC6" s="21">
        <f t="shared" si="4"/>
        <v>105.51</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47</v>
      </c>
      <c r="AW6" s="21">
        <f t="shared" si="6"/>
        <v>48.55</v>
      </c>
      <c r="AX6" s="21">
        <f t="shared" si="6"/>
        <v>62.64</v>
      </c>
      <c r="AY6" s="21">
        <f t="shared" si="6"/>
        <v>76.27</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19.59</v>
      </c>
      <c r="BH6" s="21">
        <f t="shared" si="7"/>
        <v>54.89</v>
      </c>
      <c r="BI6" s="21">
        <f t="shared" si="7"/>
        <v>4.92</v>
      </c>
      <c r="BJ6" s="21">
        <f t="shared" si="7"/>
        <v>4.04</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60.11</v>
      </c>
      <c r="BS6" s="21">
        <f t="shared" si="8"/>
        <v>52.1</v>
      </c>
      <c r="BT6" s="21">
        <f t="shared" si="8"/>
        <v>56</v>
      </c>
      <c r="BU6" s="21">
        <f t="shared" si="8"/>
        <v>43.15</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188.79</v>
      </c>
      <c r="CD6" s="21">
        <f t="shared" si="9"/>
        <v>220.14</v>
      </c>
      <c r="CE6" s="21">
        <f t="shared" si="9"/>
        <v>205.45</v>
      </c>
      <c r="CF6" s="21">
        <f t="shared" si="9"/>
        <v>262.38</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t="str">
        <f t="shared" ref="CN6:CV6" si="10">IF(CN7="",NA(),CN7)</f>
        <v>-</v>
      </c>
      <c r="CO6" s="21" t="str">
        <f t="shared" si="10"/>
        <v>-</v>
      </c>
      <c r="CP6" s="21" t="str">
        <f t="shared" si="10"/>
        <v>-</v>
      </c>
      <c r="CQ6" s="21" t="str">
        <f t="shared" si="10"/>
        <v>-</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96.97</v>
      </c>
      <c r="CZ6" s="21">
        <f t="shared" si="11"/>
        <v>97.24</v>
      </c>
      <c r="DA6" s="21">
        <f t="shared" si="11"/>
        <v>97.34</v>
      </c>
      <c r="DB6" s="21">
        <f t="shared" si="11"/>
        <v>97.38</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52.66</v>
      </c>
      <c r="DK6" s="21">
        <f t="shared" si="12"/>
        <v>54.56</v>
      </c>
      <c r="DL6" s="21">
        <f t="shared" si="12"/>
        <v>56.39</v>
      </c>
      <c r="DM6" s="21">
        <f t="shared" si="12"/>
        <v>58.3</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192147</v>
      </c>
      <c r="D7" s="23">
        <v>46</v>
      </c>
      <c r="E7" s="23">
        <v>17</v>
      </c>
      <c r="F7" s="23">
        <v>5</v>
      </c>
      <c r="G7" s="23">
        <v>0</v>
      </c>
      <c r="H7" s="23" t="s">
        <v>96</v>
      </c>
      <c r="I7" s="23" t="s">
        <v>97</v>
      </c>
      <c r="J7" s="23" t="s">
        <v>98</v>
      </c>
      <c r="K7" s="23" t="s">
        <v>99</v>
      </c>
      <c r="L7" s="23" t="s">
        <v>100</v>
      </c>
      <c r="M7" s="23" t="s">
        <v>101</v>
      </c>
      <c r="N7" s="24" t="s">
        <v>102</v>
      </c>
      <c r="O7" s="24">
        <v>78.34</v>
      </c>
      <c r="P7" s="24">
        <v>9.86</v>
      </c>
      <c r="Q7" s="24">
        <v>91.95</v>
      </c>
      <c r="R7" s="24">
        <v>2200</v>
      </c>
      <c r="S7" s="24">
        <v>30657</v>
      </c>
      <c r="T7" s="24">
        <v>31.69</v>
      </c>
      <c r="U7" s="24">
        <v>967.4</v>
      </c>
      <c r="V7" s="24">
        <v>3014</v>
      </c>
      <c r="W7" s="24">
        <v>1.41</v>
      </c>
      <c r="X7" s="24">
        <v>2137.59</v>
      </c>
      <c r="Y7" s="24" t="s">
        <v>102</v>
      </c>
      <c r="Z7" s="24">
        <v>109.24</v>
      </c>
      <c r="AA7" s="24">
        <v>104.25</v>
      </c>
      <c r="AB7" s="24">
        <v>102.56</v>
      </c>
      <c r="AC7" s="24">
        <v>105.51</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47</v>
      </c>
      <c r="AW7" s="24">
        <v>48.55</v>
      </c>
      <c r="AX7" s="24">
        <v>62.64</v>
      </c>
      <c r="AY7" s="24">
        <v>76.27</v>
      </c>
      <c r="AZ7" s="24" t="s">
        <v>102</v>
      </c>
      <c r="BA7" s="24">
        <v>37.24</v>
      </c>
      <c r="BB7" s="24">
        <v>33.58</v>
      </c>
      <c r="BC7" s="24">
        <v>35.42</v>
      </c>
      <c r="BD7" s="24">
        <v>39.82</v>
      </c>
      <c r="BE7" s="24">
        <v>42.02</v>
      </c>
      <c r="BF7" s="24" t="s">
        <v>102</v>
      </c>
      <c r="BG7" s="24">
        <v>19.59</v>
      </c>
      <c r="BH7" s="24">
        <v>54.89</v>
      </c>
      <c r="BI7" s="24">
        <v>4.92</v>
      </c>
      <c r="BJ7" s="24">
        <v>4.04</v>
      </c>
      <c r="BK7" s="24" t="s">
        <v>102</v>
      </c>
      <c r="BL7" s="24">
        <v>783.8</v>
      </c>
      <c r="BM7" s="24">
        <v>778.81</v>
      </c>
      <c r="BN7" s="24">
        <v>718.49</v>
      </c>
      <c r="BO7" s="24">
        <v>743.31</v>
      </c>
      <c r="BP7" s="24">
        <v>785.1</v>
      </c>
      <c r="BQ7" s="24" t="s">
        <v>102</v>
      </c>
      <c r="BR7" s="24">
        <v>60.11</v>
      </c>
      <c r="BS7" s="24">
        <v>52.1</v>
      </c>
      <c r="BT7" s="24">
        <v>56</v>
      </c>
      <c r="BU7" s="24">
        <v>43.15</v>
      </c>
      <c r="BV7" s="24" t="s">
        <v>102</v>
      </c>
      <c r="BW7" s="24">
        <v>68.11</v>
      </c>
      <c r="BX7" s="24">
        <v>67.23</v>
      </c>
      <c r="BY7" s="24">
        <v>61.82</v>
      </c>
      <c r="BZ7" s="24">
        <v>61.15</v>
      </c>
      <c r="CA7" s="24">
        <v>56.93</v>
      </c>
      <c r="CB7" s="24" t="s">
        <v>102</v>
      </c>
      <c r="CC7" s="24">
        <v>188.79</v>
      </c>
      <c r="CD7" s="24">
        <v>220.14</v>
      </c>
      <c r="CE7" s="24">
        <v>205.45</v>
      </c>
      <c r="CF7" s="24">
        <v>262.38</v>
      </c>
      <c r="CG7" s="24" t="s">
        <v>102</v>
      </c>
      <c r="CH7" s="24">
        <v>222.41</v>
      </c>
      <c r="CI7" s="24">
        <v>228.21</v>
      </c>
      <c r="CJ7" s="24">
        <v>246.9</v>
      </c>
      <c r="CK7" s="24">
        <v>250.43</v>
      </c>
      <c r="CL7" s="24">
        <v>271.14999999999998</v>
      </c>
      <c r="CM7" s="24" t="s">
        <v>102</v>
      </c>
      <c r="CN7" s="24" t="s">
        <v>102</v>
      </c>
      <c r="CO7" s="24" t="s">
        <v>102</v>
      </c>
      <c r="CP7" s="24" t="s">
        <v>102</v>
      </c>
      <c r="CQ7" s="24" t="s">
        <v>102</v>
      </c>
      <c r="CR7" s="24" t="s">
        <v>102</v>
      </c>
      <c r="CS7" s="24">
        <v>55.26</v>
      </c>
      <c r="CT7" s="24">
        <v>54.54</v>
      </c>
      <c r="CU7" s="24">
        <v>52.9</v>
      </c>
      <c r="CV7" s="24">
        <v>52.63</v>
      </c>
      <c r="CW7" s="24">
        <v>49.87</v>
      </c>
      <c r="CX7" s="24" t="s">
        <v>102</v>
      </c>
      <c r="CY7" s="24">
        <v>96.97</v>
      </c>
      <c r="CZ7" s="24">
        <v>97.24</v>
      </c>
      <c r="DA7" s="24">
        <v>97.34</v>
      </c>
      <c r="DB7" s="24">
        <v>97.38</v>
      </c>
      <c r="DC7" s="24" t="s">
        <v>102</v>
      </c>
      <c r="DD7" s="24">
        <v>90.52</v>
      </c>
      <c r="DE7" s="24">
        <v>90.3</v>
      </c>
      <c r="DF7" s="24">
        <v>90.3</v>
      </c>
      <c r="DG7" s="24">
        <v>90.32</v>
      </c>
      <c r="DH7" s="24">
        <v>87.54</v>
      </c>
      <c r="DI7" s="24" t="s">
        <v>102</v>
      </c>
      <c r="DJ7" s="24">
        <v>52.66</v>
      </c>
      <c r="DK7" s="24">
        <v>54.56</v>
      </c>
      <c r="DL7" s="24">
        <v>56.39</v>
      </c>
      <c r="DM7" s="24">
        <v>58.3</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2025-01-24T07:17:39Z</dcterms:created>
  <dcterms:modified xsi:type="dcterms:W3CDTF">2025-02-17T07:12:43Z</dcterms:modified>
  <cp:category/>
</cp:coreProperties>
</file>