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2 公営企業部\01 上下水道業務課\★03 下水道総務係\99.個人ファイル関係（R3～）\青栁\03.下水道関連\04.経営比較分析（R6）\提出資料\下水\"/>
    </mc:Choice>
  </mc:AlternateContent>
  <workbookProtection workbookAlgorithmName="SHA-512" workbookHashValue="ldO/4hynXzZncAkIaNhibJJ5gRyE9r23Tzyo+xBWqNBc7Q4CG+IdGmnDUKPpeJ3HIFhyYAKlUPoVXP0/oSYBLA==" workbookSaltValue="G1Wf8oWt5zjd1z/cTsgjh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G85" i="4"/>
  <c r="E85" i="4"/>
  <c r="BB10" i="4"/>
  <c r="AT10" i="4"/>
  <c r="P10" i="4"/>
  <c r="AT8" i="4"/>
  <c r="W8"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<sst xmlns="http://schemas.openxmlformats.org/spreadsheetml/2006/main" count="257" uniqueCount="116">
  <si>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</si>
  <si>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</si>
  <si>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</si>
  <si>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</si>
  <si>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</si>
  <si>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</si>
  <si>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</si>
  <si>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</si>
  <si>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</si>
  <si>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</si>
  <si>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</si>
  <si>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</si>
  <si>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</si>
  <si>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</si>
  <si>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</si>
  <si>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</si>
  <si>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</si>
  <si>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</si>
  <si>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</si>
  <si>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</si>
  <si>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</si>
  <si>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</si>
  <si>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</si>
  <si>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</si>
  <si>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</si>
  <si>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</si>
  <si>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</si>
  <si>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</si>
  <si>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</si>
  <si>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</si>
  <si>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</si>
  <si>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</si>
  <si>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</si>
  <si>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</si>
  <si>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</si>
  <si>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</si>
  <si>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</si>
  <si>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</si>
  <si>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</si>
  <si>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</si>
  <si>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</si>
  <si>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</si>
  <si>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</si>
  <si>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</si>
  <si>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</si>
  <si>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</si>
  <si>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</si>
  <si>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</si>
  <si>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</si>
  <si>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</si>
  <si>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</si>
  <si>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</si>
  <si>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</si>
  <si>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</si>
  <si>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</si>
  <si>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</si>
  <si>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</si>
  <si>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</si>
  <si>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</si>
  <si>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</si>
  <si>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</si>
  <si>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</si>
  <si>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</si>
  <si>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</si>
  <si>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</si>
  <si>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</si>
  <si>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</si>
  <si>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</si>
  <si>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</si>
  <si>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</si>
  <si>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</si>
  <si>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</si>
  <si>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</si>
  <si>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</si>
  <si>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</si>
  <si>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</si>
  <si>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</si>
  <si>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</si>
  <si>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</si>
  <si>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</si>
  <si>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</si>
  <si>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</si>
  <si>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</si>
  <si>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</si>
  <si>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</si>
  <si>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</si>
  <si>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</si>
  <si>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</si>
  <si>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</si>
  <si>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</si>
  <si>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</si>
  <si>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</si>
  <si>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</si>
  <si>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</si>
  <si>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</si>
  <si>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</si>
  <si>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甲斐市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</si>
  <si>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</si>
  <si>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</si>
  <si>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</si>
  <si>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</si>
  <si>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</si>
  <si>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</si>
  <si>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</si>
  <si>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</si>
  <si>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</si>
  <si>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</si>
  <si>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</si>
  <si>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</si>
  <si>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</si>
  <si>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</si>
  <si>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</si>
  <si>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</si>
  <si>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①経常収支比率は、100％を超えているが基準外の一般会計繰入金に依存しているため、今後普及率上昇とともに経費回収率の上昇を目指し、経営改善を図る必要がある。
　②累積欠損比率は、未処理欠損金自体が発生していないため0％である。
　③流動比率は、類似団体と比較して、非常に低い水準である。自主財源の確保に努める必要がある。
　④企業債残高対事業規模比率は、高い状況である。企業債は新規借入額を上回る額を償還しており、引き続き残高の圧縮に努める。
　⑤経費回収率は、非常に低く、経営に必要な経費を使用料で賄えてない。今後使用料の改定を検討し自主財源の確保に努める必要がある。
　⑥汚水処理原価は、類似団体と比べてやや低く、費用面では効率的な汚水処理といえる。これは、昭和61年の事業着手から年数が経過しておらず、管渠が比較的新しいことから、維持管理に要する金額が少ないことが考えられる。
　⑦施設利用率は、固有の汚水処理施設を保有していないため、指標が算出されない。
　⑧水洗化率は、類似団体平均値と比べやや低い水準である。本数値は、年々上昇しており、継続的に接続率の向上に努める。</t>
    <rPh sb="15" eb="16">
      <t>コ</t>
    </rPh>
    <rPh sb="21" eb="23">
      <t>キジュン</t>
    </rPh>
    <rPh sb="23" eb="24">
      <t>ガイ</t>
    </rPh>
    <rPh sb="42" eb="44">
      <t>コンゴ</t>
    </rPh>
    <rPh sb="44" eb="46">
      <t>フキュウ</t>
    </rPh>
    <rPh sb="46" eb="47">
      <t>リツ</t>
    </rPh>
    <rPh sb="47" eb="49">
      <t>ジョウショウ</t>
    </rPh>
    <rPh sb="53" eb="55">
      <t>ケイヒ</t>
    </rPh>
    <rPh sb="55" eb="57">
      <t>カイシュウ</t>
    </rPh>
    <rPh sb="57" eb="58">
      <t>リツ</t>
    </rPh>
    <rPh sb="59" eb="61">
      <t>ジョウショウ</t>
    </rPh>
    <rPh sb="62" eb="64">
      <t>メザ</t>
    </rPh>
    <rPh sb="66" eb="68">
      <t>ケイエイ</t>
    </rPh>
    <rPh sb="68" eb="70">
      <t>カイゼン</t>
    </rPh>
    <rPh sb="71" eb="72">
      <t>ハカ</t>
    </rPh>
    <rPh sb="90" eb="96">
      <t>ミショリケッソンキン</t>
    </rPh>
    <rPh sb="96" eb="98">
      <t>ジタイ</t>
    </rPh>
    <rPh sb="99" eb="101">
      <t>ハッセイ</t>
    </rPh>
    <rPh sb="133" eb="135">
      <t>ヒジョウ</t>
    </rPh>
    <rPh sb="136" eb="137">
      <t>ヒク</t>
    </rPh>
    <rPh sb="138" eb="140">
      <t>スイジュン</t>
    </rPh>
    <rPh sb="178" eb="179">
      <t>タカ</t>
    </rPh>
    <rPh sb="180" eb="182">
      <t>ジョウキョウ</t>
    </rPh>
    <rPh sb="208" eb="209">
      <t>ヒ</t>
    </rPh>
    <rPh sb="210" eb="211">
      <t>ツヅ</t>
    </rPh>
    <rPh sb="232" eb="234">
      <t>ヒジョウ</t>
    </rPh>
    <rPh sb="235" eb="236">
      <t>ヒク</t>
    </rPh>
    <rPh sb="238" eb="240">
      <t>ケイエイ</t>
    </rPh>
    <rPh sb="241" eb="243">
      <t>ヒツヨウ</t>
    </rPh>
    <rPh sb="244" eb="246">
      <t>ケイヒ</t>
    </rPh>
    <rPh sb="247" eb="250">
      <t>シヨウリョウ</t>
    </rPh>
    <rPh sb="251" eb="252">
      <t>マカナ</t>
    </rPh>
    <rPh sb="297" eb="301">
      <t>ルイジダンタイ</t>
    </rPh>
    <rPh sb="302" eb="303">
      <t>クラ</t>
    </rPh>
    <rPh sb="307" eb="308">
      <t>ヒク</t>
    </rPh>
    <rPh sb="310" eb="313">
      <t>ヒヨウメン</t>
    </rPh>
    <rPh sb="315" eb="318">
      <t>コウリツテキ</t>
    </rPh>
    <rPh sb="319" eb="323">
      <t>オスイショリ</t>
    </rPh>
    <rPh sb="332" eb="334">
      <t>ショウワ</t>
    </rPh>
    <rPh sb="336" eb="337">
      <t>ネン</t>
    </rPh>
    <rPh sb="338" eb="342">
      <t>ジギョウチャクシュ</t>
    </rPh>
    <rPh sb="344" eb="346">
      <t>ネンスウ</t>
    </rPh>
    <rPh sb="347" eb="349">
      <t>ケイカ</t>
    </rPh>
    <rPh sb="361" eb="362">
      <t>アタラ</t>
    </rPh>
    <rPh sb="402" eb="404">
      <t>コユウ</t>
    </rPh>
    <rPh sb="405" eb="411">
      <t>オスイショリシセツ</t>
    </rPh>
    <rPh sb="412" eb="414">
      <t>ホユウ</t>
    </rPh>
    <rPh sb="422" eb="424">
      <t>シヒョウ</t>
    </rPh>
    <rPh sb="449" eb="450">
      <t>クラ</t>
    </rPh>
    <rPh sb="453" eb="454">
      <t>ヒク</t>
    </rPh>
    <rPh sb="455" eb="457">
      <t>スイジュン</t>
    </rPh>
    <rPh sb="475" eb="478">
      <t>ケイゾクテキ</t>
    </rPh>
    <phoneticPr fontId="4"/>
  </si>
  <si>
    <t xml:space="preserve">　①有形固定資産減価償却率、②管渠老朽化率、③管渠改善率は低い水準である。
　本市の資産は主に管渠であり、固有の汚水処理施設（処理場等）を保有していない。
　管渠については、事業着手が昭和61年であることと、管渠の耐用年数が50年であることを踏まえると、老朽化という段階ではない。
　マンホールポンプについては、更新時期を迎えている施設が多いことから、令和3年度及び令和4年度の2か年で策定した「甲斐市下水道事業ストックマネジメント計画」に基づき、計画的な更新及び改修を実施していく。
</t>
    <rPh sb="2" eb="4">
      <t>ユウケイ</t>
    </rPh>
    <rPh sb="8" eb="13">
      <t>ゲンカショウキャクリツ</t>
    </rPh>
    <rPh sb="15" eb="17">
      <t>カンキョ</t>
    </rPh>
    <rPh sb="17" eb="21">
      <t>ロウキュウカリツ</t>
    </rPh>
    <rPh sb="23" eb="25">
      <t>カンキョ</t>
    </rPh>
    <rPh sb="25" eb="27">
      <t>カイゼン</t>
    </rPh>
    <rPh sb="27" eb="28">
      <t>リツ</t>
    </rPh>
    <rPh sb="29" eb="30">
      <t>ヒク</t>
    </rPh>
    <rPh sb="31" eb="33">
      <t>スイジュン</t>
    </rPh>
    <rPh sb="39" eb="40">
      <t>ホン</t>
    </rPh>
    <rPh sb="53" eb="55">
      <t>コユウ</t>
    </rPh>
    <rPh sb="56" eb="62">
      <t>オスイショリシセツ</t>
    </rPh>
    <rPh sb="69" eb="71">
      <t>ホユウ</t>
    </rPh>
    <rPh sb="79" eb="81">
      <t>カンキョ</t>
    </rPh>
    <rPh sb="193" eb="195">
      <t>サクテイ</t>
    </rPh>
    <rPh sb="220" eb="221">
      <t>モト</t>
    </rPh>
    <rPh sb="235" eb="237">
      <t>ジッシ</t>
    </rPh>
    <phoneticPr fontId="4"/>
  </si>
  <si>
    <t>　令和5年度は、令和4年度に行った事業の現況調査と課題等に基づき、持続的かつ安定的な事業運営を行うための自主財源を確保するとともに、一般会計繰入金への依存度の軽減を目的として使用料改定を実施した。しかし、依然として現在の使用料収入では必要経費を賄うことができず、一般会計繰入金に依存している状況が続いている。
　ついては、令和3年度に策定した中長期の経営計画となる「甲斐市下水道事業経営戦略」の計画期間内に、目標である使用料単価140円／㎥（税抜）を目指し、今後も使用料改定の実施に向け事務を進める。</t>
    <rPh sb="1" eb="3">
      <t>レイワ</t>
    </rPh>
    <rPh sb="4" eb="6">
      <t>ネンド</t>
    </rPh>
    <rPh sb="8" eb="10">
      <t>レイワ</t>
    </rPh>
    <rPh sb="11" eb="13">
      <t>ネンド</t>
    </rPh>
    <rPh sb="14" eb="15">
      <t>オコナ</t>
    </rPh>
    <rPh sb="17" eb="19">
      <t>ジギョウ</t>
    </rPh>
    <rPh sb="20" eb="22">
      <t>ゲンキョウ</t>
    </rPh>
    <rPh sb="22" eb="24">
      <t>チョウサ</t>
    </rPh>
    <rPh sb="25" eb="27">
      <t>カダイ</t>
    </rPh>
    <rPh sb="27" eb="28">
      <t>トウ</t>
    </rPh>
    <rPh sb="29" eb="30">
      <t>モト</t>
    </rPh>
    <rPh sb="82" eb="84">
      <t>モクテキ</t>
    </rPh>
    <rPh sb="102" eb="104">
      <t>イゼン</t>
    </rPh>
    <rPh sb="107" eb="109">
      <t>ゲンザイ</t>
    </rPh>
    <rPh sb="110" eb="113">
      <t>シヨウリョウ</t>
    </rPh>
    <rPh sb="113" eb="115">
      <t>シュウニュウ</t>
    </rPh>
    <rPh sb="117" eb="119">
      <t>ヒツヨウ</t>
    </rPh>
    <rPh sb="119" eb="121">
      <t>ケイヒ</t>
    </rPh>
    <rPh sb="122" eb="123">
      <t>マカナ</t>
    </rPh>
    <rPh sb="131" eb="133">
      <t>イッパン</t>
    </rPh>
    <rPh sb="133" eb="135">
      <t>カイケイ</t>
    </rPh>
    <rPh sb="135" eb="137">
      <t>クリイレ</t>
    </rPh>
    <rPh sb="137" eb="138">
      <t>キン</t>
    </rPh>
    <rPh sb="139" eb="141">
      <t>イゾン</t>
    </rPh>
    <rPh sb="145" eb="147">
      <t>ジョウキョウ</t>
    </rPh>
    <rPh sb="148" eb="149">
      <t>ツヅ</t>
    </rPh>
    <rPh sb="201" eb="202">
      <t>ナイ</t>
    </rPh>
    <rPh sb="204" eb="206">
      <t>モクヒョウ</t>
    </rPh>
    <rPh sb="229" eb="231">
      <t>コンゴ</t>
    </rPh>
    <rPh sb="238" eb="240">
      <t>ジッシ</t>
    </rPh>
    <rPh sb="241" eb="242">
      <t>ム</t>
    </rPh>
    <rPh sb="243" eb="245">
      <t>ジム</t>
    </rPh>
    <rPh sb="246" eb="24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</si>
</sst>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362-4979-A105-F4FB6D5196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0.06</c:v>
                </c:pt>
                <c:pt idx="3">
                  <c:v>0.09</c:v>
                </c:pt>
                <c:pt idx="4">
                  <c:v>0.06</c:v>
                </c:pt>
              </c:numCache>
            </c:numRef>
          </c:val>
          <c:smooth val="0"/>
          <c:extLst>
            <c:ext xmlns:c16="http://schemas.microsoft.com/office/drawing/2014/chart" uri="{C3380CC4-5D6E-409C-BE32-E72D297353CC}">
              <c16:uniqueId val="{00000001-F362-4979-A105-F4FB6D5196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63-48D0-BEC3-E2F9194BB3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61.51</c:v>
                </c:pt>
                <c:pt idx="2">
                  <c:v>51.2</c:v>
                </c:pt>
                <c:pt idx="3">
                  <c:v>57.32</c:v>
                </c:pt>
                <c:pt idx="4">
                  <c:v>63.71</c:v>
                </c:pt>
              </c:numCache>
            </c:numRef>
          </c:val>
          <c:smooth val="0"/>
          <c:extLst>
            <c:ext xmlns:c16="http://schemas.microsoft.com/office/drawing/2014/chart" uri="{C3380CC4-5D6E-409C-BE32-E72D297353CC}">
              <c16:uniqueId val="{00000001-AA63-48D0-BEC3-E2F9194BB3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86.98</c:v>
                </c:pt>
                <c:pt idx="2">
                  <c:v>87.15</c:v>
                </c:pt>
                <c:pt idx="3">
                  <c:v>87.79</c:v>
                </c:pt>
                <c:pt idx="4">
                  <c:v>88.07</c:v>
                </c:pt>
              </c:numCache>
            </c:numRef>
          </c:val>
          <c:extLst>
            <c:ext xmlns:c16="http://schemas.microsoft.com/office/drawing/2014/chart" uri="{C3380CC4-5D6E-409C-BE32-E72D297353CC}">
              <c16:uniqueId val="{00000000-CE59-40F4-87CD-3D8AD4F087F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85.03</c:v>
                </c:pt>
                <c:pt idx="3">
                  <c:v>85.96</c:v>
                </c:pt>
                <c:pt idx="4">
                  <c:v>92.89</c:v>
                </c:pt>
              </c:numCache>
            </c:numRef>
          </c:val>
          <c:smooth val="0"/>
          <c:extLst>
            <c:ext xmlns:c16="http://schemas.microsoft.com/office/drawing/2014/chart" uri="{C3380CC4-5D6E-409C-BE32-E72D297353CC}">
              <c16:uniqueId val="{00000001-CE59-40F4-87CD-3D8AD4F087F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101.89</c:v>
                </c:pt>
                <c:pt idx="2">
                  <c:v>100.45</c:v>
                </c:pt>
                <c:pt idx="3">
                  <c:v>103.24</c:v>
                </c:pt>
                <c:pt idx="4">
                  <c:v>100.72</c:v>
                </c:pt>
              </c:numCache>
            </c:numRef>
          </c:val>
          <c:extLst>
            <c:ext xmlns:c16="http://schemas.microsoft.com/office/drawing/2014/chart" uri="{C3380CC4-5D6E-409C-BE32-E72D297353CC}">
              <c16:uniqueId val="{00000000-976C-40F3-8D23-147951E27D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109.91</c:v>
                </c:pt>
                <c:pt idx="2">
                  <c:v>108.61</c:v>
                </c:pt>
                <c:pt idx="3">
                  <c:v>109.58</c:v>
                </c:pt>
                <c:pt idx="4">
                  <c:v>107.64</c:v>
                </c:pt>
              </c:numCache>
            </c:numRef>
          </c:val>
          <c:smooth val="0"/>
          <c:extLst>
            <c:ext xmlns:c16="http://schemas.microsoft.com/office/drawing/2014/chart" uri="{C3380CC4-5D6E-409C-BE32-E72D297353CC}">
              <c16:uniqueId val="{00000001-976C-40F3-8D23-147951E27D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2.72</c:v>
                </c:pt>
                <c:pt idx="2">
                  <c:v>5.36</c:v>
                </c:pt>
                <c:pt idx="3">
                  <c:v>7.98</c:v>
                </c:pt>
                <c:pt idx="4">
                  <c:v>10.47</c:v>
                </c:pt>
              </c:numCache>
            </c:numRef>
          </c:val>
          <c:extLst>
            <c:ext xmlns:c16="http://schemas.microsoft.com/office/drawing/2014/chart" uri="{C3380CC4-5D6E-409C-BE32-E72D297353CC}">
              <c16:uniqueId val="{00000000-6A3D-4AAE-9A1D-9D2BD74E6D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15.29</c:v>
                </c:pt>
                <c:pt idx="2">
                  <c:v>17.809999999999999</c:v>
                </c:pt>
                <c:pt idx="3">
                  <c:v>19.96</c:v>
                </c:pt>
                <c:pt idx="4">
                  <c:v>29.93</c:v>
                </c:pt>
              </c:numCache>
            </c:numRef>
          </c:val>
          <c:smooth val="0"/>
          <c:extLst>
            <c:ext xmlns:c16="http://schemas.microsoft.com/office/drawing/2014/chart" uri="{C3380CC4-5D6E-409C-BE32-E72D297353CC}">
              <c16:uniqueId val="{00000001-6A3D-4AAE-9A1D-9D2BD74E6D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AF-47E1-AC7F-1D30F3158DA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0.64</c:v>
                </c:pt>
                <c:pt idx="3">
                  <c:v>0.83</c:v>
                </c:pt>
                <c:pt idx="4">
                  <c:v>2.74</c:v>
                </c:pt>
              </c:numCache>
            </c:numRef>
          </c:val>
          <c:smooth val="0"/>
          <c:extLst>
            <c:ext xmlns:c16="http://schemas.microsoft.com/office/drawing/2014/chart" uri="{C3380CC4-5D6E-409C-BE32-E72D297353CC}">
              <c16:uniqueId val="{00000001-A6AF-47E1-AC7F-1D30F3158DA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4F-4BC4-8FF1-F334013BB5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9.42</c:v>
                </c:pt>
                <c:pt idx="2">
                  <c:v>11.49</c:v>
                </c:pt>
                <c:pt idx="3">
                  <c:v>5.35</c:v>
                </c:pt>
                <c:pt idx="4">
                  <c:v>5.61</c:v>
                </c:pt>
              </c:numCache>
            </c:numRef>
          </c:val>
          <c:smooth val="0"/>
          <c:extLst>
            <c:ext xmlns:c16="http://schemas.microsoft.com/office/drawing/2014/chart" uri="{C3380CC4-5D6E-409C-BE32-E72D297353CC}">
              <c16:uniqueId val="{00000001-394F-4BC4-8FF1-F334013BB5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23.71</c:v>
                </c:pt>
                <c:pt idx="2">
                  <c:v>23.69</c:v>
                </c:pt>
                <c:pt idx="3">
                  <c:v>28.99</c:v>
                </c:pt>
                <c:pt idx="4">
                  <c:v>49.08</c:v>
                </c:pt>
              </c:numCache>
            </c:numRef>
          </c:val>
          <c:extLst>
            <c:ext xmlns:c16="http://schemas.microsoft.com/office/drawing/2014/chart" uri="{C3380CC4-5D6E-409C-BE32-E72D297353CC}">
              <c16:uniqueId val="{00000000-68E3-48EF-BE9A-4BBAD29F26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47.61</c:v>
                </c:pt>
                <c:pt idx="2">
                  <c:v>52.69</c:v>
                </c:pt>
                <c:pt idx="3">
                  <c:v>59.45</c:v>
                </c:pt>
                <c:pt idx="4">
                  <c:v>76.319999999999993</c:v>
                </c:pt>
              </c:numCache>
            </c:numRef>
          </c:val>
          <c:smooth val="0"/>
          <c:extLst>
            <c:ext xmlns:c16="http://schemas.microsoft.com/office/drawing/2014/chart" uri="{C3380CC4-5D6E-409C-BE32-E72D297353CC}">
              <c16:uniqueId val="{00000001-68E3-48EF-BE9A-4BBAD29F26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1217.6099999999999</c:v>
                </c:pt>
                <c:pt idx="2">
                  <c:v>863.17</c:v>
                </c:pt>
                <c:pt idx="3">
                  <c:v>856.51</c:v>
                </c:pt>
                <c:pt idx="4">
                  <c:v>582.32000000000005</c:v>
                </c:pt>
              </c:numCache>
            </c:numRef>
          </c:val>
          <c:extLst>
            <c:ext xmlns:c16="http://schemas.microsoft.com/office/drawing/2014/chart" uri="{C3380CC4-5D6E-409C-BE32-E72D297353CC}">
              <c16:uniqueId val="{00000000-DBBF-4DEF-A016-51ABCCF931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1092.22</c:v>
                </c:pt>
                <c:pt idx="2">
                  <c:v>998.38</c:v>
                </c:pt>
                <c:pt idx="3">
                  <c:v>925.32</c:v>
                </c:pt>
                <c:pt idx="4">
                  <c:v>749.43</c:v>
                </c:pt>
              </c:numCache>
            </c:numRef>
          </c:val>
          <c:smooth val="0"/>
          <c:extLst>
            <c:ext xmlns:c16="http://schemas.microsoft.com/office/drawing/2014/chart" uri="{C3380CC4-5D6E-409C-BE32-E72D297353CC}">
              <c16:uniqueId val="{00000001-DBBF-4DEF-A016-51ABCCF931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62.71</c:v>
                </c:pt>
                <c:pt idx="2">
                  <c:v>61.94</c:v>
                </c:pt>
                <c:pt idx="3">
                  <c:v>62.09</c:v>
                </c:pt>
                <c:pt idx="4">
                  <c:v>62.66</c:v>
                </c:pt>
              </c:numCache>
            </c:numRef>
          </c:val>
          <c:extLst>
            <c:ext xmlns:c16="http://schemas.microsoft.com/office/drawing/2014/chart" uri="{C3380CC4-5D6E-409C-BE32-E72D297353CC}">
              <c16:uniqueId val="{00000000-9717-4957-98D7-F670E7D56D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97.53</c:v>
                </c:pt>
                <c:pt idx="2">
                  <c:v>95.92</c:v>
                </c:pt>
                <c:pt idx="3">
                  <c:v>96.98</c:v>
                </c:pt>
                <c:pt idx="4">
                  <c:v>98.46</c:v>
                </c:pt>
              </c:numCache>
            </c:numRef>
          </c:val>
          <c:smooth val="0"/>
          <c:extLst>
            <c:ext xmlns:c16="http://schemas.microsoft.com/office/drawing/2014/chart" uri="{C3380CC4-5D6E-409C-BE32-E72D297353CC}">
              <c16:uniqueId val="{00000001-9717-4957-98D7-F670E7D56D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147.33000000000001</c:v>
                </c:pt>
                <c:pt idx="2">
                  <c:v>150</c:v>
                </c:pt>
                <c:pt idx="3">
                  <c:v>150</c:v>
                </c:pt>
                <c:pt idx="4">
                  <c:v>150</c:v>
                </c:pt>
              </c:numCache>
            </c:numRef>
          </c:val>
          <c:extLst>
            <c:ext xmlns:c16="http://schemas.microsoft.com/office/drawing/2014/chart" uri="{C3380CC4-5D6E-409C-BE32-E72D297353CC}">
              <c16:uniqueId val="{00000000-5598-4D5B-AA0E-F80584FD0FB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155.83000000000001</c:v>
                </c:pt>
                <c:pt idx="2">
                  <c:v>156.75</c:v>
                </c:pt>
                <c:pt idx="3">
                  <c:v>153.54</c:v>
                </c:pt>
                <c:pt idx="4">
                  <c:v>157.44999999999999</c:v>
                </c:pt>
              </c:numCache>
            </c:numRef>
          </c:val>
          <c:smooth val="0"/>
          <c:extLst>
            <c:ext xmlns:c16="http://schemas.microsoft.com/office/drawing/2014/chart" uri="{C3380CC4-5D6E-409C-BE32-E72D297353CC}">
              <c16:uniqueId val="{00000001-5598-4D5B-AA0E-F80584FD0FB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山梨県　甲斐市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76514</v>
      </c>
      <c r="AM8" s="54"/>
      <c r="AN8" s="54"/>
      <c r="AO8" s="54"/>
      <c r="AP8" s="54"/>
      <c r="AQ8" s="54"/>
      <c r="AR8" s="54"/>
      <c r="AS8" s="54"/>
      <c r="AT8" s="53">
        <f>データ!T6</f>
        <v>71.95</v>
      </c>
      <c r="AU8" s="53"/>
      <c r="AV8" s="53"/>
      <c r="AW8" s="53"/>
      <c r="AX8" s="53"/>
      <c r="AY8" s="53"/>
      <c r="AZ8" s="53"/>
      <c r="BA8" s="53"/>
      <c r="BB8" s="53">
        <f>データ!U6</f>
        <v>1063.43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59.74</v>
      </c>
      <c r="J10" s="53"/>
      <c r="K10" s="53"/>
      <c r="L10" s="53"/>
      <c r="M10" s="53"/>
      <c r="N10" s="53"/>
      <c r="O10" s="53"/>
      <c r="P10" s="53">
        <f>データ!P6</f>
        <v>78.92</v>
      </c>
      <c r="Q10" s="53"/>
      <c r="R10" s="53"/>
      <c r="S10" s="53"/>
      <c r="T10" s="53"/>
      <c r="U10" s="53"/>
      <c r="V10" s="53"/>
      <c r="W10" s="53">
        <f>データ!Q6</f>
        <v>94.58</v>
      </c>
      <c r="X10" s="53"/>
      <c r="Y10" s="53"/>
      <c r="Z10" s="53"/>
      <c r="AA10" s="53"/>
      <c r="AB10" s="53"/>
      <c r="AC10" s="53"/>
      <c r="AD10" s="54">
        <f>データ!R6</f>
        <v>1705</v>
      </c>
      <c r="AE10" s="54"/>
      <c r="AF10" s="54"/>
      <c r="AG10" s="54"/>
      <c r="AH10" s="54"/>
      <c r="AI10" s="54"/>
      <c r="AJ10" s="54"/>
      <c r="AK10" s="2"/>
      <c r="AL10" s="54">
        <f>データ!V6</f>
        <v>60194</v>
      </c>
      <c r="AM10" s="54"/>
      <c r="AN10" s="54"/>
      <c r="AO10" s="54"/>
      <c r="AP10" s="54"/>
      <c r="AQ10" s="54"/>
      <c r="AR10" s="54"/>
      <c r="AS10" s="54"/>
      <c r="AT10" s="53">
        <f>データ!W6</f>
        <v>13.11</v>
      </c>
      <c r="AU10" s="53"/>
      <c r="AV10" s="53"/>
      <c r="AW10" s="53"/>
      <c r="AX10" s="53"/>
      <c r="AY10" s="53"/>
      <c r="AZ10" s="53"/>
      <c r="BA10" s="53"/>
      <c r="BB10" s="53">
        <f>データ!X6</f>
        <v>4591.46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115</v>
      </c>
      <c r="BM66" s="80"/>
      <c r="BN66" s="80"/>
      <c r="BO66" s="80"/>
      <c r="BP66" s="80"/>
      <c r="BQ66" s="80"/>
      <c r="BR66" s="80"/>
      <c r="BS66" s="80"/>
      <c r="BT66" s="80"/>
      <c r="BU66" s="80"/>
      <c r="BV66" s="80"/>
      <c r="BW66" s="80"/>
      <c r="BX66" s="80"/>
      <c r="BY66" s="80"/>
      <c r="BZ66" s="8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6M3ZgowBeIIs4v2IJTKg7O8nOhJk3cKj4IfV+NLoFBQR7nnYKxWnFPCIdaK1iMuoHFdxk6k0hv5Hc3natR11aw==" saltValue="ZQQO4rDgY+1H9hyh1T45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192104</v>
      </c>
      <c r="D6" s="19">
        <f t="shared" si="3"/>
        <v>46</v>
      </c>
      <c r="E6" s="19">
        <f t="shared" si="3"/>
        <v>17</v>
      </c>
      <c r="F6" s="19">
        <f t="shared" si="3"/>
        <v>1</v>
      </c>
      <c r="G6" s="19">
        <f t="shared" si="3"/>
        <v>0</v>
      </c>
      <c r="H6" s="19" t="str">
        <f t="shared" si="3"/>
        <v>山梨県　甲斐市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59.74</v>
      </c>
      <c r="P6" s="20">
        <f t="shared" si="3"/>
        <v>78.92</v>
      </c>
      <c r="Q6" s="20">
        <f t="shared" si="3"/>
        <v>94.58</v>
      </c>
      <c r="R6" s="20">
        <f t="shared" si="3"/>
        <v>1705</v>
      </c>
      <c r="S6" s="20">
        <f t="shared" si="3"/>
        <v>76514</v>
      </c>
      <c r="T6" s="20">
        <f t="shared" si="3"/>
        <v>71.95</v>
      </c>
      <c r="U6" s="20">
        <f t="shared" si="3"/>
        <v>1063.43</v>
      </c>
      <c r="V6" s="20">
        <f t="shared" si="3"/>
        <v>60194</v>
      </c>
      <c r="W6" s="20">
        <f t="shared" si="3"/>
        <v>13.11</v>
      </c>
      <c r="X6" s="20">
        <f t="shared" si="3"/>
        <v>4591.46</v>
      </c>
      <c r="Y6" s="21" t="str">
        <f>IF(Y7="",NA(),Y7)</f>
        <v>-</v>
      </c>
      <c r="Z6" s="21">
        <f t="shared" ref="Z6:AH6" si="4">IF(Z7="",NA(),Z7)</f>
        <v>101.89</v>
      </c>
      <c r="AA6" s="21">
        <f t="shared" si="4"/>
        <v>100.45</v>
      </c>
      <c r="AB6" s="21">
        <f t="shared" si="4"/>
        <v>103.24</v>
      </c>
      <c r="AC6" s="21">
        <f t="shared" si="4"/>
        <v>100.72</v>
      </c>
      <c r="AD6" s="21" t="str">
        <f t="shared" si="4"/>
        <v>-</v>
      </c>
      <c r="AE6" s="21">
        <f t="shared" si="4"/>
        <v>109.91</v>
      </c>
      <c r="AF6" s="21">
        <f t="shared" si="4"/>
        <v>108.61</v>
      </c>
      <c r="AG6" s="21">
        <f t="shared" si="4"/>
        <v>109.58</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9.42</v>
      </c>
      <c r="AQ6" s="21">
        <f t="shared" si="5"/>
        <v>11.49</v>
      </c>
      <c r="AR6" s="21">
        <f t="shared" si="5"/>
        <v>5.35</v>
      </c>
      <c r="AS6" s="21">
        <f t="shared" si="5"/>
        <v>5.61</v>
      </c>
      <c r="AT6" s="20" t="str">
        <f>IF(AT7="","",IF(AT7="-","【-】","【"&amp;SUBSTITUTE(TEXT(AT7,"#,##0.00"),"-","△")&amp;"】"))</f>
        <v>【3.03】</v>
      </c>
      <c r="AU6" s="21" t="str">
        <f>IF(AU7="",NA(),AU7)</f>
        <v>-</v>
      </c>
      <c r="AV6" s="21">
        <f t="shared" ref="AV6:BD6" si="6">IF(AV7="",NA(),AV7)</f>
        <v>23.71</v>
      </c>
      <c r="AW6" s="21">
        <f t="shared" si="6"/>
        <v>23.69</v>
      </c>
      <c r="AX6" s="21">
        <f t="shared" si="6"/>
        <v>28.99</v>
      </c>
      <c r="AY6" s="21">
        <f t="shared" si="6"/>
        <v>49.08</v>
      </c>
      <c r="AZ6" s="21" t="str">
        <f t="shared" si="6"/>
        <v>-</v>
      </c>
      <c r="BA6" s="21">
        <f t="shared" si="6"/>
        <v>47.61</v>
      </c>
      <c r="BB6" s="21">
        <f t="shared" si="6"/>
        <v>52.69</v>
      </c>
      <c r="BC6" s="21">
        <f t="shared" si="6"/>
        <v>59.45</v>
      </c>
      <c r="BD6" s="21">
        <f t="shared" si="6"/>
        <v>76.319999999999993</v>
      </c>
      <c r="BE6" s="20" t="str">
        <f>IF(BE7="","",IF(BE7="-","【-】","【"&amp;SUBSTITUTE(TEXT(BE7,"#,##0.00"),"-","△")&amp;"】"))</f>
        <v>【78.43】</v>
      </c>
      <c r="BF6" s="21" t="str">
        <f>IF(BF7="",NA(),BF7)</f>
        <v>-</v>
      </c>
      <c r="BG6" s="21">
        <f t="shared" ref="BG6:BO6" si="7">IF(BG7="",NA(),BG7)</f>
        <v>1217.6099999999999</v>
      </c>
      <c r="BH6" s="21">
        <f t="shared" si="7"/>
        <v>863.17</v>
      </c>
      <c r="BI6" s="21">
        <f t="shared" si="7"/>
        <v>856.51</v>
      </c>
      <c r="BJ6" s="21">
        <f t="shared" si="7"/>
        <v>582.32000000000005</v>
      </c>
      <c r="BK6" s="21" t="str">
        <f t="shared" si="7"/>
        <v>-</v>
      </c>
      <c r="BL6" s="21">
        <f t="shared" si="7"/>
        <v>1092.22</v>
      </c>
      <c r="BM6" s="21">
        <f t="shared" si="7"/>
        <v>998.38</v>
      </c>
      <c r="BN6" s="21">
        <f t="shared" si="7"/>
        <v>925.32</v>
      </c>
      <c r="BO6" s="21">
        <f t="shared" si="7"/>
        <v>749.43</v>
      </c>
      <c r="BP6" s="20" t="str">
        <f>IF(BP7="","",IF(BP7="-","【-】","【"&amp;SUBSTITUTE(TEXT(BP7,"#,##0.00"),"-","△")&amp;"】"))</f>
        <v>【630.82】</v>
      </c>
      <c r="BQ6" s="21" t="str">
        <f>IF(BQ7="",NA(),BQ7)</f>
        <v>-</v>
      </c>
      <c r="BR6" s="21">
        <f t="shared" ref="BR6:BZ6" si="8">IF(BR7="",NA(),BR7)</f>
        <v>62.71</v>
      </c>
      <c r="BS6" s="21">
        <f t="shared" si="8"/>
        <v>61.94</v>
      </c>
      <c r="BT6" s="21">
        <f t="shared" si="8"/>
        <v>62.09</v>
      </c>
      <c r="BU6" s="21">
        <f t="shared" si="8"/>
        <v>62.66</v>
      </c>
      <c r="BV6" s="21" t="str">
        <f t="shared" si="8"/>
        <v>-</v>
      </c>
      <c r="BW6" s="21">
        <f t="shared" si="8"/>
        <v>97.53</v>
      </c>
      <c r="BX6" s="21">
        <f t="shared" si="8"/>
        <v>95.92</v>
      </c>
      <c r="BY6" s="21">
        <f t="shared" si="8"/>
        <v>96.98</v>
      </c>
      <c r="BZ6" s="21">
        <f t="shared" si="8"/>
        <v>98.46</v>
      </c>
      <c r="CA6" s="20" t="str">
        <f>IF(CA7="","",IF(CA7="-","【-】","【"&amp;SUBSTITUTE(TEXT(CA7,"#,##0.00"),"-","△")&amp;"】"))</f>
        <v>【97.81】</v>
      </c>
      <c r="CB6" s="21" t="str">
        <f>IF(CB7="",NA(),CB7)</f>
        <v>-</v>
      </c>
      <c r="CC6" s="21">
        <f t="shared" ref="CC6:CK6" si="9">IF(CC7="",NA(),CC7)</f>
        <v>147.33000000000001</v>
      </c>
      <c r="CD6" s="21">
        <f t="shared" si="9"/>
        <v>150</v>
      </c>
      <c r="CE6" s="21">
        <f t="shared" si="9"/>
        <v>150</v>
      </c>
      <c r="CF6" s="21">
        <f t="shared" si="9"/>
        <v>150</v>
      </c>
      <c r="CG6" s="21" t="str">
        <f t="shared" si="9"/>
        <v>-</v>
      </c>
      <c r="CH6" s="21">
        <f t="shared" si="9"/>
        <v>155.83000000000001</v>
      </c>
      <c r="CI6" s="21">
        <f t="shared" si="9"/>
        <v>156.75</v>
      </c>
      <c r="CJ6" s="21">
        <f t="shared" si="9"/>
        <v>153.54</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61.51</v>
      </c>
      <c r="CT6" s="21">
        <f t="shared" si="10"/>
        <v>51.2</v>
      </c>
      <c r="CU6" s="21">
        <f t="shared" si="10"/>
        <v>57.32</v>
      </c>
      <c r="CV6" s="21">
        <f t="shared" si="10"/>
        <v>63.71</v>
      </c>
      <c r="CW6" s="20" t="str">
        <f>IF(CW7="","",IF(CW7="-","【-】","【"&amp;SUBSTITUTE(TEXT(CW7,"#,##0.00"),"-","△")&amp;"】"))</f>
        <v>【58.94】</v>
      </c>
      <c r="CX6" s="21" t="str">
        <f>IF(CX7="",NA(),CX7)</f>
        <v>-</v>
      </c>
      <c r="CY6" s="21">
        <f t="shared" ref="CY6:DG6" si="11">IF(CY7="",NA(),CY7)</f>
        <v>86.98</v>
      </c>
      <c r="CZ6" s="21">
        <f t="shared" si="11"/>
        <v>87.15</v>
      </c>
      <c r="DA6" s="21">
        <f t="shared" si="11"/>
        <v>87.79</v>
      </c>
      <c r="DB6" s="21">
        <f t="shared" si="11"/>
        <v>88.07</v>
      </c>
      <c r="DC6" s="21" t="str">
        <f t="shared" si="11"/>
        <v>-</v>
      </c>
      <c r="DD6" s="21">
        <f t="shared" si="11"/>
        <v>85.82</v>
      </c>
      <c r="DE6" s="21">
        <f t="shared" si="11"/>
        <v>85.03</v>
      </c>
      <c r="DF6" s="21">
        <f t="shared" si="11"/>
        <v>85.96</v>
      </c>
      <c r="DG6" s="21">
        <f t="shared" si="11"/>
        <v>92.89</v>
      </c>
      <c r="DH6" s="20" t="str">
        <f>IF(DH7="","",IF(DH7="-","【-】","【"&amp;SUBSTITUTE(TEXT(DH7,"#,##0.00"),"-","△")&amp;"】"))</f>
        <v>【95.91】</v>
      </c>
      <c r="DI6" s="21" t="str">
        <f>IF(DI7="",NA(),DI7)</f>
        <v>-</v>
      </c>
      <c r="DJ6" s="21">
        <f t="shared" ref="DJ6:DR6" si="12">IF(DJ7="",NA(),DJ7)</f>
        <v>2.72</v>
      </c>
      <c r="DK6" s="21">
        <f t="shared" si="12"/>
        <v>5.36</v>
      </c>
      <c r="DL6" s="21">
        <f t="shared" si="12"/>
        <v>7.98</v>
      </c>
      <c r="DM6" s="21">
        <f t="shared" si="12"/>
        <v>10.47</v>
      </c>
      <c r="DN6" s="21" t="str">
        <f t="shared" si="12"/>
        <v>-</v>
      </c>
      <c r="DO6" s="21">
        <f t="shared" si="12"/>
        <v>15.29</v>
      </c>
      <c r="DP6" s="21">
        <f t="shared" si="12"/>
        <v>17.809999999999999</v>
      </c>
      <c r="DQ6" s="21">
        <f t="shared" si="12"/>
        <v>19.96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0.64</v>
      </c>
      <c r="EB6" s="21">
        <f t="shared" si="13"/>
        <v>0.83</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0.06</v>
      </c>
      <c r="EM6" s="21">
        <f t="shared" si="14"/>
        <v>0.09</v>
      </c>
      <c r="EN6" s="21">
        <f t="shared" si="14"/>
        <v>0.06</v>
      </c>
      <c r="EO6" s="20" t="str">
        <f>IF(EO7="","",IF(EO7="-","【-】","【"&amp;SUBSTITUTE(TEXT(EO7,"#,##0.00"),"-","△")&amp;"】"))</f>
        <v>【0.22】</v>
      </c>
    </row>
    <row r="7" spans="1:148" s="22" customFormat="1" x14ac:dyDescent="0.15">
      <c r="A7" s="14"/>
      <c r="B7" s="23">
        <v>2023</v>
      </c>
      <c r="C7" s="23">
        <v>192104</v>
      </c>
      <c r="D7" s="23">
        <v>46</v>
      </c>
      <c r="E7" s="23">
        <v>17</v>
      </c>
      <c r="F7" s="23">
        <v>1</v>
      </c>
      <c r="G7" s="23">
        <v>0</v>
      </c>
      <c r="H7" s="23" t="s">
        <v>96</v>
      </c>
      <c r="I7" s="23" t="s">
        <v>97</v>
      </c>
      <c r="J7" s="23" t="s">
        <v>98</v>
      </c>
      <c r="K7" s="23" t="s">
        <v>99</v>
      </c>
      <c r="L7" s="23" t="s">
        <v>100</v>
      </c>
      <c r="M7" s="23" t="s">
        <v>101</v>
      </c>
      <c r="N7" s="24" t="s">
        <v>102</v>
      </c>
      <c r="O7" s="24">
        <v>59.74</v>
      </c>
      <c r="P7" s="24">
        <v>78.92</v>
      </c>
      <c r="Q7" s="24">
        <v>94.58</v>
      </c>
      <c r="R7" s="24">
        <v>1705</v>
      </c>
      <c r="S7" s="24">
        <v>76514</v>
      </c>
      <c r="T7" s="24">
        <v>71.95</v>
      </c>
      <c r="U7" s="24">
        <v>1063.43</v>
      </c>
      <c r="V7" s="24">
        <v>60194</v>
      </c>
      <c r="W7" s="24">
        <v>13.11</v>
      </c>
      <c r="X7" s="24">
        <v>4591.46</v>
      </c>
      <c r="Y7" s="24" t="s">
        <v>102</v>
      </c>
      <c r="Z7" s="24">
        <v>101.89</v>
      </c>
      <c r="AA7" s="24">
        <v>100.45</v>
      </c>
      <c r="AB7" s="24">
        <v>103.24</v>
      </c>
      <c r="AC7" s="24">
        <v>100.72</v>
      </c>
      <c r="AD7" s="24" t="s">
        <v>102</v>
      </c>
      <c r="AE7" s="24">
        <v>109.91</v>
      </c>
      <c r="AF7" s="24">
        <v>108.61</v>
      </c>
      <c r="AG7" s="24">
        <v>109.58</v>
      </c>
      <c r="AH7" s="24">
        <v>107.64</v>
      </c>
      <c r="AI7" s="24">
        <v>105.91</v>
      </c>
      <c r="AJ7" s="24" t="s">
        <v>102</v>
      </c>
      <c r="AK7" s="24">
        <v>0</v>
      </c>
      <c r="AL7" s="24">
        <v>0</v>
      </c>
      <c r="AM7" s="24">
        <v>0</v>
      </c>
      <c r="AN7" s="24">
        <v>0</v>
      </c>
      <c r="AO7" s="24" t="s">
        <v>102</v>
      </c>
      <c r="AP7" s="24">
        <v>9.42</v>
      </c>
      <c r="AQ7" s="24">
        <v>11.49</v>
      </c>
      <c r="AR7" s="24">
        <v>5.35</v>
      </c>
      <c r="AS7" s="24">
        <v>5.61</v>
      </c>
      <c r="AT7" s="24">
        <v>3.03</v>
      </c>
      <c r="AU7" s="24" t="s">
        <v>102</v>
      </c>
      <c r="AV7" s="24">
        <v>23.71</v>
      </c>
      <c r="AW7" s="24">
        <v>23.69</v>
      </c>
      <c r="AX7" s="24">
        <v>28.99</v>
      </c>
      <c r="AY7" s="24">
        <v>49.08</v>
      </c>
      <c r="AZ7" s="24" t="s">
        <v>102</v>
      </c>
      <c r="BA7" s="24">
        <v>47.61</v>
      </c>
      <c r="BB7" s="24">
        <v>52.69</v>
      </c>
      <c r="BC7" s="24">
        <v>59.45</v>
      </c>
      <c r="BD7" s="24">
        <v>76.319999999999993</v>
      </c>
      <c r="BE7" s="24">
        <v>78.430000000000007</v>
      </c>
      <c r="BF7" s="24" t="s">
        <v>102</v>
      </c>
      <c r="BG7" s="24">
        <v>1217.6099999999999</v>
      </c>
      <c r="BH7" s="24">
        <v>863.17</v>
      </c>
      <c r="BI7" s="24">
        <v>856.51</v>
      </c>
      <c r="BJ7" s="24">
        <v>582.32000000000005</v>
      </c>
      <c r="BK7" s="24" t="s">
        <v>102</v>
      </c>
      <c r="BL7" s="24">
        <v>1092.22</v>
      </c>
      <c r="BM7" s="24">
        <v>998.38</v>
      </c>
      <c r="BN7" s="24">
        <v>925.32</v>
      </c>
      <c r="BO7" s="24">
        <v>749.43</v>
      </c>
      <c r="BP7" s="24">
        <v>630.82000000000005</v>
      </c>
      <c r="BQ7" s="24" t="s">
        <v>102</v>
      </c>
      <c r="BR7" s="24">
        <v>62.71</v>
      </c>
      <c r="BS7" s="24">
        <v>61.94</v>
      </c>
      <c r="BT7" s="24">
        <v>62.09</v>
      </c>
      <c r="BU7" s="24">
        <v>62.66</v>
      </c>
      <c r="BV7" s="24" t="s">
        <v>102</v>
      </c>
      <c r="BW7" s="24">
        <v>97.53</v>
      </c>
      <c r="BX7" s="24">
        <v>95.92</v>
      </c>
      <c r="BY7" s="24">
        <v>96.98</v>
      </c>
      <c r="BZ7" s="24">
        <v>98.46</v>
      </c>
      <c r="CA7" s="24">
        <v>97.81</v>
      </c>
      <c r="CB7" s="24" t="s">
        <v>102</v>
      </c>
      <c r="CC7" s="24">
        <v>147.33000000000001</v>
      </c>
      <c r="CD7" s="24">
        <v>150</v>
      </c>
      <c r="CE7" s="24">
        <v>150</v>
      </c>
      <c r="CF7" s="24">
        <v>150</v>
      </c>
      <c r="CG7" s="24" t="s">
        <v>102</v>
      </c>
      <c r="CH7" s="24">
        <v>155.83000000000001</v>
      </c>
      <c r="CI7" s="24">
        <v>156.75</v>
      </c>
      <c r="CJ7" s="24">
        <v>153.54</v>
      </c>
      <c r="CK7" s="24">
        <v>157.44999999999999</v>
      </c>
      <c r="CL7" s="24">
        <v>138.75</v>
      </c>
      <c r="CM7" s="24" t="s">
        <v>102</v>
      </c>
      <c r="CN7" s="24" t="s">
        <v>102</v>
      </c>
      <c r="CO7" s="24" t="s">
        <v>102</v>
      </c>
      <c r="CP7" s="24" t="s">
        <v>102</v>
      </c>
      <c r="CQ7" s="24" t="s">
        <v>102</v>
      </c>
      <c r="CR7" s="24" t="s">
        <v>102</v>
      </c>
      <c r="CS7" s="24">
        <v>61.51</v>
      </c>
      <c r="CT7" s="24">
        <v>51.2</v>
      </c>
      <c r="CU7" s="24">
        <v>57.32</v>
      </c>
      <c r="CV7" s="24">
        <v>63.71</v>
      </c>
      <c r="CW7" s="24">
        <v>58.94</v>
      </c>
      <c r="CX7" s="24" t="s">
        <v>102</v>
      </c>
      <c r="CY7" s="24">
        <v>86.98</v>
      </c>
      <c r="CZ7" s="24">
        <v>87.15</v>
      </c>
      <c r="DA7" s="24">
        <v>87.79</v>
      </c>
      <c r="DB7" s="24">
        <v>88.07</v>
      </c>
      <c r="DC7" s="24" t="s">
        <v>102</v>
      </c>
      <c r="DD7" s="24">
        <v>85.82</v>
      </c>
      <c r="DE7" s="24">
        <v>85.03</v>
      </c>
      <c r="DF7" s="24">
        <v>85.96</v>
      </c>
      <c r="DG7" s="24">
        <v>92.89</v>
      </c>
      <c r="DH7" s="24">
        <v>95.91</v>
      </c>
      <c r="DI7" s="24" t="s">
        <v>102</v>
      </c>
      <c r="DJ7" s="24">
        <v>2.72</v>
      </c>
      <c r="DK7" s="24">
        <v>5.36</v>
      </c>
      <c r="DL7" s="24">
        <v>7.98</v>
      </c>
      <c r="DM7" s="24">
        <v>10.47</v>
      </c>
      <c r="DN7" s="24" t="s">
        <v>102</v>
      </c>
      <c r="DO7" s="24">
        <v>15.29</v>
      </c>
      <c r="DP7" s="24">
        <v>17.809999999999999</v>
      </c>
      <c r="DQ7" s="24">
        <v>19.96</v>
      </c>
      <c r="DR7" s="24">
        <v>29.93</v>
      </c>
      <c r="DS7" s="24">
        <v>41.09</v>
      </c>
      <c r="DT7" s="24" t="s">
        <v>102</v>
      </c>
      <c r="DU7" s="24">
        <v>0</v>
      </c>
      <c r="DV7" s="24">
        <v>0</v>
      </c>
      <c r="DW7" s="24">
        <v>0</v>
      </c>
      <c r="DX7" s="24">
        <v>0</v>
      </c>
      <c r="DY7" s="24" t="s">
        <v>102</v>
      </c>
      <c r="DZ7" s="24">
        <v>0.11</v>
      </c>
      <c r="EA7" s="24">
        <v>0.64</v>
      </c>
      <c r="EB7" s="24">
        <v>0.83</v>
      </c>
      <c r="EC7" s="24">
        <v>2.74</v>
      </c>
      <c r="ED7" s="24">
        <v>8.68</v>
      </c>
      <c r="EE7" s="24" t="s">
        <v>102</v>
      </c>
      <c r="EF7" s="24">
        <v>0</v>
      </c>
      <c r="EG7" s="24">
        <v>0</v>
      </c>
      <c r="EH7" s="24">
        <v>0</v>
      </c>
      <c r="EI7" s="24">
        <v>0</v>
      </c>
      <c r="EJ7" s="24" t="s">
        <v>102</v>
      </c>
      <c r="EK7" s="24">
        <v>0.15</v>
      </c>
      <c r="EL7" s="24">
        <v>0.06</v>
      </c>
      <c r="EM7" s="24">
        <v>0.09</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青栁悠平</cp:lastModifiedBy>
  <dcterms:created xsi:type="dcterms:W3CDTF">2025-01-24T07:01:52Z</dcterms:created>
  <dcterms:modified xsi:type="dcterms:W3CDTF">2025-02-05T05:09:41Z</dcterms:modified>
  <cp:category/>
</cp:coreProperties>
</file>