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2橘田\00 各市町村\08北杜市\"/>
    </mc:Choice>
  </mc:AlternateContent>
  <xr:revisionPtr revIDLastSave="0" documentId="13_ncr:1_{39CB421C-9647-41F9-8005-C1998CB58DA4}" xr6:coauthVersionLast="47" xr6:coauthVersionMax="47" xr10:uidLastSave="{00000000-0000-0000-0000-000000000000}"/>
  <workbookProtection workbookAlgorithmName="SHA-512" workbookHashValue="7q4bLG5ULOf/AD3KadVQmpMIoX7CpoBWNeJ+w6BVoHptrflwcW7IOfXFllRS1zULgZCJuR9xLyLxogFgO2vQLA==" workbookSaltValue="rHKCLxAC7pA9cafifeYpig==" workbookSpinCount="100000" lockStructure="1"/>
  <bookViews>
    <workbookView xWindow="-108" yWindow="-108" windowWidth="30936" windowHeight="167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E85" i="4"/>
  <c r="AT10" i="4"/>
  <c r="I10" i="4"/>
</calcChain>
</file>

<file path=xl/sharedStrings.xml><?xml version="1.0" encoding="utf-8"?>
<sst xmlns="http://schemas.openxmlformats.org/spreadsheetml/2006/main" count="271" uniqueCount="115">
  <si>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</si>
  <si>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</si>
  <si>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</si>
  <si>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</si>
  <si>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</si>
  <si>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</si>
  <si>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</si>
  <si>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</si>
  <si>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</si>
  <si>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</si>
  <si>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</si>
  <si>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</si>
  <si>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</si>
  <si>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</si>
  <si>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</si>
  <si>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</si>
  <si>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</si>
  <si>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</si>
  <si>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</si>
  <si>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</si>
  <si>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</si>
  <si>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</si>
  <si>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</si>
  <si>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</si>
  <si>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</si>
  <si>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</si>
  <si>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</si>
  <si>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</si>
  <si>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</si>
  <si>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</si>
  <si>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</si>
  <si>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</si>
  <si>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</si>
  <si>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</si>
  <si>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</si>
  <si>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</si>
  <si>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</si>
  <si>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</si>
  <si>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</si>
  <si>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</si>
  <si>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</si>
  <si>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</si>
  <si>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</si>
  <si>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</si>
  <si>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</si>
  <si>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</si>
  <si>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</si>
  <si>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</si>
  <si>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</si>
  <si>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</si>
  <si>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</si>
  <si>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</si>
  <si>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</si>
  <si>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</si>
  <si>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</si>
  <si>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</si>
  <si>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</si>
  <si>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</si>
  <si>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</si>
  <si>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</si>
  <si>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</si>
  <si>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</si>
  <si>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</si>
  <si>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</si>
  <si>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</si>
  <si>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</si>
  <si>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</si>
  <si>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</si>
  <si>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</si>
  <si>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</si>
  <si>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</si>
  <si>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</si>
  <si>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</si>
  <si>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</si>
  <si>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</si>
  <si>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</si>
  <si>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</si>
  <si>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</si>
  <si>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</si>
  <si>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</si>
  <si>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</si>
  <si>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</si>
  <si>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</si>
  <si>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</si>
  <si>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</si>
  <si>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</si>
  <si>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</si>
  <si>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</si>
  <si>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</si>
  <si>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</si>
  <si>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</si>
  <si>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</si>
  <si>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</si>
  <si>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</si>
  <si>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</si>
  <si>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</si>
  <si>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北杜市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</si>
  <si>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</si>
  <si>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</si>
  <si>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</si>
  <si>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</si>
  <si>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</si>
  <si>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</si>
  <si>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</si>
  <si>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</si>
  <si>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</si>
  <si>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</si>
  <si>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</si>
  <si>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</si>
  <si>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</si>
  <si>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</si>
  <si>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</si>
  <si>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この事業は、市が設置管理している浄化槽整備事業であり、有形固定資産の約50％を償却していることから、徐々に修繕や更新の需要が高まってきている。法定検査・定期清掃時に点検を行い、長寿命化を実施しながら順次更新を行う必要がある。</t>
    <phoneticPr fontId="4"/>
  </si>
  <si>
    <t xml:space="preserve">　本市の特定地域生活排水処理事業は、令和2年4月より地方公営企業会計に移行した。平成29年度から組織編成や公金徴収業務の民間委託を行い経営の健全化に努めたが、過疎化により人口減少が進む地区であり、今後も料金収入が減る見込みであることから、経営状況は一層厳しさを増すことが予想される。
　そのため、令和5年度に策定した「北杜市上下水道経営基本計画」に基づき、より一層財政収支の適正を図り経営の健全化を図ることが求められる。
</t>
    <rPh sb="81" eb="82">
      <t>カ</t>
    </rPh>
    <rPh sb="85" eb="89">
      <t>ジンコウゲンショウ</t>
    </rPh>
    <phoneticPr fontId="4"/>
  </si>
  <si>
    <t xml:space="preserve">　健全経営の水準とされる経常収支比率は、100％を上回っているが、一般会計繰入金で均衡を保っており、欠損金が生じないように調整されている状況である。また、料金水準の妥当性を示す料金回収率も53.52％と100％を下回っており、一般会計繰入金でかろうじて均衡を保っているにすぎない。
　また、流動比率は企業債償還額のピークを超えたことから、年々改善されている状況であり、令和5年度は類似団体平均を上回る結果となった。
　今後は、施設の長寿命化に努める必要があり、更新工事の抑制をしつつ、企業債残高に注視する必要がある。
　施設利用率が類似団体平均よりも低く、今後は、過疎化による人口の減少により一人当たりから発生する下水量も減少する見込のため、施設の遊休化はより進行することが予想される。
</t>
    <rPh sb="1" eb="5">
      <t>ケンゼンケイエイ</t>
    </rPh>
    <rPh sb="6" eb="8">
      <t>スイジュン</t>
    </rPh>
    <rPh sb="25" eb="27">
      <t>ウワマワ</t>
    </rPh>
    <rPh sb="33" eb="37">
      <t>イッパンカイケイ</t>
    </rPh>
    <rPh sb="37" eb="40">
      <t>クリイレキン</t>
    </rPh>
    <rPh sb="41" eb="43">
      <t>キンコウ</t>
    </rPh>
    <rPh sb="44" eb="45">
      <t>タモ</t>
    </rPh>
    <rPh sb="50" eb="53">
      <t>ケッソンキン</t>
    </rPh>
    <rPh sb="54" eb="55">
      <t>ショウ</t>
    </rPh>
    <rPh sb="61" eb="63">
      <t>チョウセイ</t>
    </rPh>
    <rPh sb="68" eb="70">
      <t>ジョウキョウ</t>
    </rPh>
    <rPh sb="150" eb="153">
      <t>キギョウサイ</t>
    </rPh>
    <rPh sb="153" eb="156">
      <t>ショウカンガク</t>
    </rPh>
    <rPh sb="161" eb="162">
      <t>コ</t>
    </rPh>
    <rPh sb="169" eb="171">
      <t>ネンネン</t>
    </rPh>
    <rPh sb="171" eb="173">
      <t>カイゼン</t>
    </rPh>
    <rPh sb="178" eb="180">
      <t>ジョウキョウ</t>
    </rPh>
    <rPh sb="184" eb="186">
      <t>レイワ</t>
    </rPh>
    <rPh sb="187" eb="189">
      <t>ネンド</t>
    </rPh>
    <rPh sb="315" eb="317">
      <t>ミコミ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</si>
</sst>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62-4E72-B214-209B8178216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462-4E72-B214-209B8178216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98.74</c:v>
                </c:pt>
                <c:pt idx="2">
                  <c:v>107.28</c:v>
                </c:pt>
                <c:pt idx="3">
                  <c:v>78.36</c:v>
                </c:pt>
                <c:pt idx="4">
                  <c:v>112.5</c:v>
                </c:pt>
              </c:numCache>
            </c:numRef>
          </c:val>
          <c:extLst>
            <c:ext xmlns:c16="http://schemas.microsoft.com/office/drawing/2014/chart" uri="{C3380CC4-5D6E-409C-BE32-E72D297353CC}">
              <c16:uniqueId val="{00000000-A931-4D9F-895E-68D36959794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99.03</c:v>
                </c:pt>
                <c:pt idx="2">
                  <c:v>100.41</c:v>
                </c:pt>
                <c:pt idx="3">
                  <c:v>100.17</c:v>
                </c:pt>
                <c:pt idx="4">
                  <c:v>96.95</c:v>
                </c:pt>
              </c:numCache>
            </c:numRef>
          </c:val>
          <c:smooth val="0"/>
          <c:extLst>
            <c:ext xmlns:c16="http://schemas.microsoft.com/office/drawing/2014/chart" uri="{C3380CC4-5D6E-409C-BE32-E72D297353CC}">
              <c16:uniqueId val="{00000001-A931-4D9F-895E-68D36959794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43.75</c:v>
                </c:pt>
                <c:pt idx="2">
                  <c:v>46.99</c:v>
                </c:pt>
                <c:pt idx="3">
                  <c:v>50.23</c:v>
                </c:pt>
                <c:pt idx="4">
                  <c:v>53.47</c:v>
                </c:pt>
              </c:numCache>
            </c:numRef>
          </c:val>
          <c:extLst>
            <c:ext xmlns:c16="http://schemas.microsoft.com/office/drawing/2014/chart" uri="{C3380CC4-5D6E-409C-BE32-E72D297353CC}">
              <c16:uniqueId val="{00000000-8960-4E2D-8C89-DAC73B0AB77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15.74</c:v>
                </c:pt>
                <c:pt idx="2">
                  <c:v>21.02</c:v>
                </c:pt>
                <c:pt idx="3">
                  <c:v>24.31</c:v>
                </c:pt>
                <c:pt idx="4">
                  <c:v>26.92</c:v>
                </c:pt>
              </c:numCache>
            </c:numRef>
          </c:val>
          <c:smooth val="0"/>
          <c:extLst>
            <c:ext xmlns:c16="http://schemas.microsoft.com/office/drawing/2014/chart" uri="{C3380CC4-5D6E-409C-BE32-E72D297353CC}">
              <c16:uniqueId val="{00000001-8960-4E2D-8C89-DAC73B0AB77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E9-4F33-92D6-63D3C4FBBA6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8E9-4F33-92D6-63D3C4FBBA6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5.2</c:v>
                </c:pt>
                <c:pt idx="2" formatCode="#,##0.00;&quot;△&quot;#,##0.00">
                  <c:v>0</c:v>
                </c:pt>
                <c:pt idx="3">
                  <c:v>75.25</c:v>
                </c:pt>
                <c:pt idx="4">
                  <c:v>15.25</c:v>
                </c:pt>
              </c:numCache>
            </c:numRef>
          </c:val>
          <c:extLst>
            <c:ext xmlns:c16="http://schemas.microsoft.com/office/drawing/2014/chart" uri="{C3380CC4-5D6E-409C-BE32-E72D297353CC}">
              <c16:uniqueId val="{00000000-F1EF-4677-88D8-9DA3E6AE0BB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74.239999999999995</c:v>
                </c:pt>
                <c:pt idx="2">
                  <c:v>83.92</c:v>
                </c:pt>
                <c:pt idx="3">
                  <c:v>89.31</c:v>
                </c:pt>
                <c:pt idx="4">
                  <c:v>91.33</c:v>
                </c:pt>
              </c:numCache>
            </c:numRef>
          </c:val>
          <c:smooth val="0"/>
          <c:extLst>
            <c:ext xmlns:c16="http://schemas.microsoft.com/office/drawing/2014/chart" uri="{C3380CC4-5D6E-409C-BE32-E72D297353CC}">
              <c16:uniqueId val="{00000001-F1EF-4677-88D8-9DA3E6AE0BB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20.16</c:v>
                </c:pt>
                <c:pt idx="2">
                  <c:v>76.8</c:v>
                </c:pt>
                <c:pt idx="3">
                  <c:v>107.16</c:v>
                </c:pt>
                <c:pt idx="4">
                  <c:v>159.35</c:v>
                </c:pt>
              </c:numCache>
            </c:numRef>
          </c:val>
          <c:extLst>
            <c:ext xmlns:c16="http://schemas.microsoft.com/office/drawing/2014/chart" uri="{C3380CC4-5D6E-409C-BE32-E72D297353CC}">
              <c16:uniqueId val="{00000000-FECE-4175-A717-C3B82E30301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100.47</c:v>
                </c:pt>
                <c:pt idx="2">
                  <c:v>122.71</c:v>
                </c:pt>
                <c:pt idx="3">
                  <c:v>138.19999999999999</c:v>
                </c:pt>
                <c:pt idx="4">
                  <c:v>126.97</c:v>
                </c:pt>
              </c:numCache>
            </c:numRef>
          </c:val>
          <c:smooth val="0"/>
          <c:extLst>
            <c:ext xmlns:c16="http://schemas.microsoft.com/office/drawing/2014/chart" uri="{C3380CC4-5D6E-409C-BE32-E72D297353CC}">
              <c16:uniqueId val="{00000001-FECE-4175-A717-C3B82E30301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D22-417A-B61A-1956C4F67EA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ED22-417A-B61A-1956C4F67EA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58.19</c:v>
                </c:pt>
                <c:pt idx="2">
                  <c:v>55.48</c:v>
                </c:pt>
                <c:pt idx="3">
                  <c:v>47.36</c:v>
                </c:pt>
                <c:pt idx="4">
                  <c:v>53.52</c:v>
                </c:pt>
              </c:numCache>
            </c:numRef>
          </c:val>
          <c:extLst>
            <c:ext xmlns:c16="http://schemas.microsoft.com/office/drawing/2014/chart" uri="{C3380CC4-5D6E-409C-BE32-E72D297353CC}">
              <c16:uniqueId val="{00000000-6278-4A65-862A-00735210E7F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60.59</c:v>
                </c:pt>
                <c:pt idx="2">
                  <c:v>60</c:v>
                </c:pt>
                <c:pt idx="3">
                  <c:v>59.01</c:v>
                </c:pt>
                <c:pt idx="4">
                  <c:v>56.06</c:v>
                </c:pt>
              </c:numCache>
            </c:numRef>
          </c:val>
          <c:smooth val="0"/>
          <c:extLst>
            <c:ext xmlns:c16="http://schemas.microsoft.com/office/drawing/2014/chart" uri="{C3380CC4-5D6E-409C-BE32-E72D297353CC}">
              <c16:uniqueId val="{00000001-6278-4A65-862A-00735210E7F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195.95</c:v>
                </c:pt>
                <c:pt idx="2">
                  <c:v>214.41</c:v>
                </c:pt>
                <c:pt idx="3">
                  <c:v>234.88</c:v>
                </c:pt>
                <c:pt idx="4">
                  <c:v>222.28</c:v>
                </c:pt>
              </c:numCache>
            </c:numRef>
          </c:val>
          <c:extLst>
            <c:ext xmlns:c16="http://schemas.microsoft.com/office/drawing/2014/chart" uri="{C3380CC4-5D6E-409C-BE32-E72D297353CC}">
              <c16:uniqueId val="{00000000-A3FD-49B3-B898-3F0E8255001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280.23</c:v>
                </c:pt>
                <c:pt idx="2">
                  <c:v>282.70999999999998</c:v>
                </c:pt>
                <c:pt idx="3">
                  <c:v>291.82</c:v>
                </c:pt>
                <c:pt idx="4">
                  <c:v>304.36</c:v>
                </c:pt>
              </c:numCache>
            </c:numRef>
          </c:val>
          <c:smooth val="0"/>
          <c:extLst>
            <c:ext xmlns:c16="http://schemas.microsoft.com/office/drawing/2014/chart" uri="{C3380CC4-5D6E-409C-BE32-E72D297353CC}">
              <c16:uniqueId val="{00000001-A3FD-49B3-B898-3F0E8255001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43.75</c:v>
                </c:pt>
                <c:pt idx="2">
                  <c:v>43.75</c:v>
                </c:pt>
                <c:pt idx="3">
                  <c:v>38.39</c:v>
                </c:pt>
                <c:pt idx="4">
                  <c:v>37.5</c:v>
                </c:pt>
              </c:numCache>
            </c:numRef>
          </c:val>
          <c:extLst>
            <c:ext xmlns:c16="http://schemas.microsoft.com/office/drawing/2014/chart" uri="{C3380CC4-5D6E-409C-BE32-E72D297353CC}">
              <c16:uniqueId val="{00000000-C6CB-4C9A-9771-592B7EC96D9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58.19</c:v>
                </c:pt>
                <c:pt idx="2">
                  <c:v>56.52</c:v>
                </c:pt>
                <c:pt idx="3">
                  <c:v>88.45</c:v>
                </c:pt>
                <c:pt idx="4">
                  <c:v>54.08</c:v>
                </c:pt>
              </c:numCache>
            </c:numRef>
          </c:val>
          <c:smooth val="0"/>
          <c:extLst>
            <c:ext xmlns:c16="http://schemas.microsoft.com/office/drawing/2014/chart" uri="{C3380CC4-5D6E-409C-BE32-E72D297353CC}">
              <c16:uniqueId val="{00000001-C6CB-4C9A-9771-592B7EC96D9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92.67</c:v>
                </c:pt>
                <c:pt idx="2">
                  <c:v>91.71</c:v>
                </c:pt>
                <c:pt idx="3">
                  <c:v>92.67</c:v>
                </c:pt>
                <c:pt idx="4">
                  <c:v>92.67</c:v>
                </c:pt>
              </c:numCache>
            </c:numRef>
          </c:val>
          <c:extLst>
            <c:ext xmlns:c16="http://schemas.microsoft.com/office/drawing/2014/chart" uri="{C3380CC4-5D6E-409C-BE32-E72D297353CC}">
              <c16:uniqueId val="{00000000-ED4B-418B-AB78-19526743C7E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87.8</c:v>
                </c:pt>
                <c:pt idx="2">
                  <c:v>88.43</c:v>
                </c:pt>
                <c:pt idx="3">
                  <c:v>90.34</c:v>
                </c:pt>
                <c:pt idx="4">
                  <c:v>90.57</c:v>
                </c:pt>
              </c:numCache>
            </c:numRef>
          </c:val>
          <c:smooth val="0"/>
          <c:extLst>
            <c:ext xmlns:c16="http://schemas.microsoft.com/office/drawing/2014/chart" uri="{C3380CC4-5D6E-409C-BE32-E72D297353CC}">
              <c16:uniqueId val="{00000001-ED4B-418B-AB78-19526743C7E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山梨県　北杜市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特定地域生活排水処理</v>
      </c>
      <c r="Q8" s="39"/>
      <c r="R8" s="39"/>
      <c r="S8" s="39"/>
      <c r="T8" s="39"/>
      <c r="U8" s="39"/>
      <c r="V8" s="39"/>
      <c r="W8" s="39" t="str">
        <f>データ!L6</f>
        <v>K2</v>
      </c>
      <c r="X8" s="39"/>
      <c r="Y8" s="39"/>
      <c r="Z8" s="39"/>
      <c r="AA8" s="39"/>
      <c r="AB8" s="39"/>
      <c r="AC8" s="39"/>
      <c r="AD8" s="40" t="str">
        <f>データ!$M$6</f>
        <v>非設置</v>
      </c>
      <c r="AE8" s="40"/>
      <c r="AF8" s="40"/>
      <c r="AG8" s="40"/>
      <c r="AH8" s="40"/>
      <c r="AI8" s="40"/>
      <c r="AJ8" s="40"/>
      <c r="AK8" s="3"/>
      <c r="AL8" s="41">
        <f>データ!S6</f>
        <v>45533</v>
      </c>
      <c r="AM8" s="41"/>
      <c r="AN8" s="41"/>
      <c r="AO8" s="41"/>
      <c r="AP8" s="41"/>
      <c r="AQ8" s="41"/>
      <c r="AR8" s="41"/>
      <c r="AS8" s="41"/>
      <c r="AT8" s="34">
        <f>データ!T6</f>
        <v>602.48</v>
      </c>
      <c r="AU8" s="34"/>
      <c r="AV8" s="34"/>
      <c r="AW8" s="34"/>
      <c r="AX8" s="34"/>
      <c r="AY8" s="34"/>
      <c r="AZ8" s="34"/>
      <c r="BA8" s="34"/>
      <c r="BB8" s="34">
        <f>データ!U6</f>
        <v>75.58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40.22</v>
      </c>
      <c r="J10" s="34"/>
      <c r="K10" s="34"/>
      <c r="L10" s="34"/>
      <c r="M10" s="34"/>
      <c r="N10" s="34"/>
      <c r="O10" s="34"/>
      <c r="P10" s="34">
        <f>データ!P6</f>
        <v>0.42</v>
      </c>
      <c r="Q10" s="34"/>
      <c r="R10" s="34"/>
      <c r="S10" s="34"/>
      <c r="T10" s="34"/>
      <c r="U10" s="34"/>
      <c r="V10" s="34"/>
      <c r="W10" s="34">
        <f>データ!Q6</f>
        <v>100</v>
      </c>
      <c r="X10" s="34"/>
      <c r="Y10" s="34"/>
      <c r="Z10" s="34"/>
      <c r="AA10" s="34"/>
      <c r="AB10" s="34"/>
      <c r="AC10" s="34"/>
      <c r="AD10" s="41">
        <f>データ!R6</f>
        <v>2090</v>
      </c>
      <c r="AE10" s="41"/>
      <c r="AF10" s="41"/>
      <c r="AG10" s="41"/>
      <c r="AH10" s="41"/>
      <c r="AI10" s="41"/>
      <c r="AJ10" s="41"/>
      <c r="AK10" s="2"/>
      <c r="AL10" s="41">
        <f>データ!V6</f>
        <v>191</v>
      </c>
      <c r="AM10" s="41"/>
      <c r="AN10" s="41"/>
      <c r="AO10" s="41"/>
      <c r="AP10" s="41"/>
      <c r="AQ10" s="41"/>
      <c r="AR10" s="41"/>
      <c r="AS10" s="41"/>
      <c r="AT10" s="34">
        <f>データ!W6</f>
        <v>0.13</v>
      </c>
      <c r="AU10" s="34"/>
      <c r="AV10" s="34"/>
      <c r="AW10" s="34"/>
      <c r="AX10" s="34"/>
      <c r="AY10" s="34"/>
      <c r="AZ10" s="34"/>
      <c r="BA10" s="34"/>
      <c r="BB10" s="34">
        <f>データ!X6</f>
        <v>1469.23</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70"/>
      <c r="BN66" s="70"/>
      <c r="BO66" s="70"/>
      <c r="BP66" s="70"/>
      <c r="BQ66" s="70"/>
      <c r="BR66" s="70"/>
      <c r="BS66" s="70"/>
      <c r="BT66" s="70"/>
      <c r="BU66" s="70"/>
      <c r="BV66" s="70"/>
      <c r="BW66" s="70"/>
      <c r="BX66" s="70"/>
      <c r="BY66" s="70"/>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70"/>
      <c r="BN67" s="70"/>
      <c r="BO67" s="70"/>
      <c r="BP67" s="70"/>
      <c r="BQ67" s="70"/>
      <c r="BR67" s="70"/>
      <c r="BS67" s="70"/>
      <c r="BT67" s="70"/>
      <c r="BU67" s="70"/>
      <c r="BV67" s="70"/>
      <c r="BW67" s="70"/>
      <c r="BX67" s="70"/>
      <c r="BY67" s="70"/>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70"/>
      <c r="BN68" s="70"/>
      <c r="BO68" s="70"/>
      <c r="BP68" s="70"/>
      <c r="BQ68" s="70"/>
      <c r="BR68" s="70"/>
      <c r="BS68" s="70"/>
      <c r="BT68" s="70"/>
      <c r="BU68" s="70"/>
      <c r="BV68" s="70"/>
      <c r="BW68" s="70"/>
      <c r="BX68" s="70"/>
      <c r="BY68" s="70"/>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70"/>
      <c r="BN69" s="70"/>
      <c r="BO69" s="70"/>
      <c r="BP69" s="70"/>
      <c r="BQ69" s="70"/>
      <c r="BR69" s="70"/>
      <c r="BS69" s="70"/>
      <c r="BT69" s="70"/>
      <c r="BU69" s="70"/>
      <c r="BV69" s="70"/>
      <c r="BW69" s="70"/>
      <c r="BX69" s="70"/>
      <c r="BY69" s="70"/>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70"/>
      <c r="BN70" s="70"/>
      <c r="BO70" s="70"/>
      <c r="BP70" s="70"/>
      <c r="BQ70" s="70"/>
      <c r="BR70" s="70"/>
      <c r="BS70" s="70"/>
      <c r="BT70" s="70"/>
      <c r="BU70" s="70"/>
      <c r="BV70" s="70"/>
      <c r="BW70" s="70"/>
      <c r="BX70" s="70"/>
      <c r="BY70" s="70"/>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70"/>
      <c r="BN71" s="70"/>
      <c r="BO71" s="70"/>
      <c r="BP71" s="70"/>
      <c r="BQ71" s="70"/>
      <c r="BR71" s="70"/>
      <c r="BS71" s="70"/>
      <c r="BT71" s="70"/>
      <c r="BU71" s="70"/>
      <c r="BV71" s="70"/>
      <c r="BW71" s="70"/>
      <c r="BX71" s="70"/>
      <c r="BY71" s="70"/>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70"/>
      <c r="BN72" s="70"/>
      <c r="BO72" s="70"/>
      <c r="BP72" s="70"/>
      <c r="BQ72" s="70"/>
      <c r="BR72" s="70"/>
      <c r="BS72" s="70"/>
      <c r="BT72" s="70"/>
      <c r="BU72" s="70"/>
      <c r="BV72" s="70"/>
      <c r="BW72" s="70"/>
      <c r="BX72" s="70"/>
      <c r="BY72" s="70"/>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70"/>
      <c r="BN73" s="70"/>
      <c r="BO73" s="70"/>
      <c r="BP73" s="70"/>
      <c r="BQ73" s="70"/>
      <c r="BR73" s="70"/>
      <c r="BS73" s="70"/>
      <c r="BT73" s="70"/>
      <c r="BU73" s="70"/>
      <c r="BV73" s="70"/>
      <c r="BW73" s="70"/>
      <c r="BX73" s="70"/>
      <c r="BY73" s="70"/>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70"/>
      <c r="BN74" s="70"/>
      <c r="BO74" s="70"/>
      <c r="BP74" s="70"/>
      <c r="BQ74" s="70"/>
      <c r="BR74" s="70"/>
      <c r="BS74" s="70"/>
      <c r="BT74" s="70"/>
      <c r="BU74" s="70"/>
      <c r="BV74" s="70"/>
      <c r="BW74" s="70"/>
      <c r="BX74" s="70"/>
      <c r="BY74" s="70"/>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70"/>
      <c r="BN75" s="70"/>
      <c r="BO75" s="70"/>
      <c r="BP75" s="70"/>
      <c r="BQ75" s="70"/>
      <c r="BR75" s="70"/>
      <c r="BS75" s="70"/>
      <c r="BT75" s="70"/>
      <c r="BU75" s="70"/>
      <c r="BV75" s="70"/>
      <c r="BW75" s="70"/>
      <c r="BX75" s="70"/>
      <c r="BY75" s="70"/>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70"/>
      <c r="BN76" s="70"/>
      <c r="BO76" s="70"/>
      <c r="BP76" s="70"/>
      <c r="BQ76" s="70"/>
      <c r="BR76" s="70"/>
      <c r="BS76" s="70"/>
      <c r="BT76" s="70"/>
      <c r="BU76" s="70"/>
      <c r="BV76" s="70"/>
      <c r="BW76" s="70"/>
      <c r="BX76" s="70"/>
      <c r="BY76" s="70"/>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70"/>
      <c r="BN77" s="70"/>
      <c r="BO77" s="70"/>
      <c r="BP77" s="70"/>
      <c r="BQ77" s="70"/>
      <c r="BR77" s="70"/>
      <c r="BS77" s="70"/>
      <c r="BT77" s="70"/>
      <c r="BU77" s="70"/>
      <c r="BV77" s="70"/>
      <c r="BW77" s="70"/>
      <c r="BX77" s="70"/>
      <c r="BY77" s="70"/>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70"/>
      <c r="BN78" s="70"/>
      <c r="BO78" s="70"/>
      <c r="BP78" s="70"/>
      <c r="BQ78" s="70"/>
      <c r="BR78" s="70"/>
      <c r="BS78" s="70"/>
      <c r="BT78" s="70"/>
      <c r="BU78" s="70"/>
      <c r="BV78" s="70"/>
      <c r="BW78" s="70"/>
      <c r="BX78" s="70"/>
      <c r="BY78" s="70"/>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70"/>
      <c r="BN79" s="70"/>
      <c r="BO79" s="70"/>
      <c r="BP79" s="70"/>
      <c r="BQ79" s="70"/>
      <c r="BR79" s="70"/>
      <c r="BS79" s="70"/>
      <c r="BT79" s="70"/>
      <c r="BU79" s="70"/>
      <c r="BV79" s="70"/>
      <c r="BW79" s="70"/>
      <c r="BX79" s="70"/>
      <c r="BY79" s="70"/>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70"/>
      <c r="BN80" s="70"/>
      <c r="BO80" s="70"/>
      <c r="BP80" s="70"/>
      <c r="BQ80" s="70"/>
      <c r="BR80" s="70"/>
      <c r="BS80" s="70"/>
      <c r="BT80" s="70"/>
      <c r="BU80" s="70"/>
      <c r="BV80" s="70"/>
      <c r="BW80" s="70"/>
      <c r="BX80" s="70"/>
      <c r="BY80" s="70"/>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70"/>
      <c r="BN81" s="70"/>
      <c r="BO81" s="70"/>
      <c r="BP81" s="70"/>
      <c r="BQ81" s="70"/>
      <c r="BR81" s="70"/>
      <c r="BS81" s="70"/>
      <c r="BT81" s="70"/>
      <c r="BU81" s="70"/>
      <c r="BV81" s="70"/>
      <c r="BW81" s="70"/>
      <c r="BX81" s="70"/>
      <c r="BY81" s="70"/>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Xl77YDLU2o2+OSeUPs9+YS6Vo3bkeTT3LijFlk1fuMX3/D4VGr7iw27kWT2q426KXGU7d+8opU/ayvDe6i3Sgg==" saltValue="doMQFhatrpkh4rYVPzcxS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192091</v>
      </c>
      <c r="D6" s="19">
        <f t="shared" si="3"/>
        <v>46</v>
      </c>
      <c r="E6" s="19">
        <f t="shared" si="3"/>
        <v>18</v>
      </c>
      <c r="F6" s="19">
        <f t="shared" si="3"/>
        <v>0</v>
      </c>
      <c r="G6" s="19">
        <f t="shared" si="3"/>
        <v>0</v>
      </c>
      <c r="H6" s="19" t="str">
        <f t="shared" si="3"/>
        <v>山梨県　北杜市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40.22</v>
      </c>
      <c r="P6" s="20">
        <f t="shared" si="3"/>
        <v>0.42</v>
      </c>
      <c r="Q6" s="20">
        <f t="shared" si="3"/>
        <v>100</v>
      </c>
      <c r="R6" s="20">
        <f t="shared" si="3"/>
        <v>2090</v>
      </c>
      <c r="S6" s="20">
        <f t="shared" si="3"/>
        <v>45533</v>
      </c>
      <c r="T6" s="20">
        <f t="shared" si="3"/>
        <v>602.48</v>
      </c>
      <c r="U6" s="20">
        <f t="shared" si="3"/>
        <v>75.58</v>
      </c>
      <c r="V6" s="20">
        <f t="shared" si="3"/>
        <v>191</v>
      </c>
      <c r="W6" s="20">
        <f t="shared" si="3"/>
        <v>0.13</v>
      </c>
      <c r="X6" s="20">
        <f t="shared" si="3"/>
        <v>1469.23</v>
      </c>
      <c r="Y6" s="21" t="str">
        <f>IF(Y7="",NA(),Y7)</f>
        <v>-</v>
      </c>
      <c r="Z6" s="21">
        <f t="shared" ref="Z6:AH6" si="4">IF(Z7="",NA(),Z7)</f>
        <v>98.74</v>
      </c>
      <c r="AA6" s="21">
        <f t="shared" si="4"/>
        <v>107.28</v>
      </c>
      <c r="AB6" s="21">
        <f t="shared" si="4"/>
        <v>78.36</v>
      </c>
      <c r="AC6" s="21">
        <f t="shared" si="4"/>
        <v>112.5</v>
      </c>
      <c r="AD6" s="21" t="str">
        <f t="shared" si="4"/>
        <v>-</v>
      </c>
      <c r="AE6" s="21">
        <f t="shared" si="4"/>
        <v>99.03</v>
      </c>
      <c r="AF6" s="21">
        <f t="shared" si="4"/>
        <v>100.41</v>
      </c>
      <c r="AG6" s="21">
        <f t="shared" si="4"/>
        <v>100.17</v>
      </c>
      <c r="AH6" s="21">
        <f t="shared" si="4"/>
        <v>96.95</v>
      </c>
      <c r="AI6" s="20" t="str">
        <f>IF(AI7="","",IF(AI7="-","【-】","【"&amp;SUBSTITUTE(TEXT(AI7,"#,##0.00"),"-","△")&amp;"】"))</f>
        <v>【96.62】</v>
      </c>
      <c r="AJ6" s="21" t="str">
        <f>IF(AJ7="",NA(),AJ7)</f>
        <v>-</v>
      </c>
      <c r="AK6" s="21">
        <f t="shared" ref="AK6:AS6" si="5">IF(AK7="",NA(),AK7)</f>
        <v>5.2</v>
      </c>
      <c r="AL6" s="20">
        <f t="shared" si="5"/>
        <v>0</v>
      </c>
      <c r="AM6" s="21">
        <f t="shared" si="5"/>
        <v>75.25</v>
      </c>
      <c r="AN6" s="21">
        <f t="shared" si="5"/>
        <v>15.25</v>
      </c>
      <c r="AO6" s="21" t="str">
        <f t="shared" si="5"/>
        <v>-</v>
      </c>
      <c r="AP6" s="21">
        <f t="shared" si="5"/>
        <v>74.239999999999995</v>
      </c>
      <c r="AQ6" s="21">
        <f t="shared" si="5"/>
        <v>83.92</v>
      </c>
      <c r="AR6" s="21">
        <f t="shared" si="5"/>
        <v>89.31</v>
      </c>
      <c r="AS6" s="21">
        <f t="shared" si="5"/>
        <v>91.33</v>
      </c>
      <c r="AT6" s="20" t="str">
        <f>IF(AT7="","",IF(AT7="-","【-】","【"&amp;SUBSTITUTE(TEXT(AT7,"#,##0.00"),"-","△")&amp;"】"))</f>
        <v>【111.69】</v>
      </c>
      <c r="AU6" s="21" t="str">
        <f>IF(AU7="",NA(),AU7)</f>
        <v>-</v>
      </c>
      <c r="AV6" s="21">
        <f t="shared" ref="AV6:BD6" si="6">IF(AV7="",NA(),AV7)</f>
        <v>20.16</v>
      </c>
      <c r="AW6" s="21">
        <f t="shared" si="6"/>
        <v>76.8</v>
      </c>
      <c r="AX6" s="21">
        <f t="shared" si="6"/>
        <v>107.16</v>
      </c>
      <c r="AY6" s="21">
        <f t="shared" si="6"/>
        <v>159.35</v>
      </c>
      <c r="AZ6" s="21" t="str">
        <f t="shared" si="6"/>
        <v>-</v>
      </c>
      <c r="BA6" s="21">
        <f t="shared" si="6"/>
        <v>100.47</v>
      </c>
      <c r="BB6" s="21">
        <f t="shared" si="6"/>
        <v>122.71</v>
      </c>
      <c r="BC6" s="21">
        <f t="shared" si="6"/>
        <v>138.19999999999999</v>
      </c>
      <c r="BD6" s="21">
        <f t="shared" si="6"/>
        <v>126.97</v>
      </c>
      <c r="BE6" s="20" t="str">
        <f>IF(BE7="","",IF(BE7="-","【-】","【"&amp;SUBSTITUTE(TEXT(BE7,"#,##0.00"),"-","△")&amp;"】"))</f>
        <v>【111.29】</v>
      </c>
      <c r="BF6" s="21" t="str">
        <f>IF(BF7="",NA(),BF7)</f>
        <v>-</v>
      </c>
      <c r="BG6" s="20">
        <f t="shared" ref="BG6:BO6" si="7">IF(BG7="",NA(),BG7)</f>
        <v>0</v>
      </c>
      <c r="BH6" s="20">
        <f t="shared" si="7"/>
        <v>0</v>
      </c>
      <c r="BI6" s="20">
        <f t="shared" si="7"/>
        <v>0</v>
      </c>
      <c r="BJ6" s="20">
        <f t="shared" si="7"/>
        <v>0</v>
      </c>
      <c r="BK6" s="21" t="str">
        <f t="shared" si="7"/>
        <v>-</v>
      </c>
      <c r="BL6" s="21">
        <f t="shared" si="7"/>
        <v>294.27</v>
      </c>
      <c r="BM6" s="21">
        <f t="shared" si="7"/>
        <v>294.08999999999997</v>
      </c>
      <c r="BN6" s="21">
        <f t="shared" si="7"/>
        <v>294.08999999999997</v>
      </c>
      <c r="BO6" s="21">
        <f t="shared" si="7"/>
        <v>338.47</v>
      </c>
      <c r="BP6" s="20" t="str">
        <f>IF(BP7="","",IF(BP7="-","【-】","【"&amp;SUBSTITUTE(TEXT(BP7,"#,##0.00"),"-","△")&amp;"】"))</f>
        <v>【349.83】</v>
      </c>
      <c r="BQ6" s="21" t="str">
        <f>IF(BQ7="",NA(),BQ7)</f>
        <v>-</v>
      </c>
      <c r="BR6" s="21">
        <f t="shared" ref="BR6:BZ6" si="8">IF(BR7="",NA(),BR7)</f>
        <v>58.19</v>
      </c>
      <c r="BS6" s="21">
        <f t="shared" si="8"/>
        <v>55.48</v>
      </c>
      <c r="BT6" s="21">
        <f t="shared" si="8"/>
        <v>47.36</v>
      </c>
      <c r="BU6" s="21">
        <f t="shared" si="8"/>
        <v>53.52</v>
      </c>
      <c r="BV6" s="21" t="str">
        <f t="shared" si="8"/>
        <v>-</v>
      </c>
      <c r="BW6" s="21">
        <f t="shared" si="8"/>
        <v>60.59</v>
      </c>
      <c r="BX6" s="21">
        <f t="shared" si="8"/>
        <v>60</v>
      </c>
      <c r="BY6" s="21">
        <f t="shared" si="8"/>
        <v>59.01</v>
      </c>
      <c r="BZ6" s="21">
        <f t="shared" si="8"/>
        <v>56.06</v>
      </c>
      <c r="CA6" s="20" t="str">
        <f>IF(CA7="","",IF(CA7="-","【-】","【"&amp;SUBSTITUTE(TEXT(CA7,"#,##0.00"),"-","△")&amp;"】"))</f>
        <v>【53.65】</v>
      </c>
      <c r="CB6" s="21" t="str">
        <f>IF(CB7="",NA(),CB7)</f>
        <v>-</v>
      </c>
      <c r="CC6" s="21">
        <f t="shared" ref="CC6:CK6" si="9">IF(CC7="",NA(),CC7)</f>
        <v>195.95</v>
      </c>
      <c r="CD6" s="21">
        <f t="shared" si="9"/>
        <v>214.41</v>
      </c>
      <c r="CE6" s="21">
        <f t="shared" si="9"/>
        <v>234.88</v>
      </c>
      <c r="CF6" s="21">
        <f t="shared" si="9"/>
        <v>222.28</v>
      </c>
      <c r="CG6" s="21" t="str">
        <f t="shared" si="9"/>
        <v>-</v>
      </c>
      <c r="CH6" s="21">
        <f t="shared" si="9"/>
        <v>280.23</v>
      </c>
      <c r="CI6" s="21">
        <f t="shared" si="9"/>
        <v>282.70999999999998</v>
      </c>
      <c r="CJ6" s="21">
        <f t="shared" si="9"/>
        <v>291.82</v>
      </c>
      <c r="CK6" s="21">
        <f t="shared" si="9"/>
        <v>304.36</v>
      </c>
      <c r="CL6" s="20" t="str">
        <f>IF(CL7="","",IF(CL7="-","【-】","【"&amp;SUBSTITUTE(TEXT(CL7,"#,##0.00"),"-","△")&amp;"】"))</f>
        <v>【307.86】</v>
      </c>
      <c r="CM6" s="21" t="str">
        <f>IF(CM7="",NA(),CM7)</f>
        <v>-</v>
      </c>
      <c r="CN6" s="21">
        <f t="shared" ref="CN6:CV6" si="10">IF(CN7="",NA(),CN7)</f>
        <v>43.75</v>
      </c>
      <c r="CO6" s="21">
        <f t="shared" si="10"/>
        <v>43.75</v>
      </c>
      <c r="CP6" s="21">
        <f t="shared" si="10"/>
        <v>38.39</v>
      </c>
      <c r="CQ6" s="21">
        <f t="shared" si="10"/>
        <v>37.5</v>
      </c>
      <c r="CR6" s="21" t="str">
        <f t="shared" si="10"/>
        <v>-</v>
      </c>
      <c r="CS6" s="21">
        <f t="shared" si="10"/>
        <v>58.19</v>
      </c>
      <c r="CT6" s="21">
        <f t="shared" si="10"/>
        <v>56.52</v>
      </c>
      <c r="CU6" s="21">
        <f t="shared" si="10"/>
        <v>88.45</v>
      </c>
      <c r="CV6" s="21">
        <f t="shared" si="10"/>
        <v>54.08</v>
      </c>
      <c r="CW6" s="20" t="str">
        <f>IF(CW7="","",IF(CW7="-","【-】","【"&amp;SUBSTITUTE(TEXT(CW7,"#,##0.00"),"-","△")&amp;"】"))</f>
        <v>【54.61】</v>
      </c>
      <c r="CX6" s="21" t="str">
        <f>IF(CX7="",NA(),CX7)</f>
        <v>-</v>
      </c>
      <c r="CY6" s="21">
        <f t="shared" ref="CY6:DG6" si="11">IF(CY7="",NA(),CY7)</f>
        <v>92.67</v>
      </c>
      <c r="CZ6" s="21">
        <f t="shared" si="11"/>
        <v>91.71</v>
      </c>
      <c r="DA6" s="21">
        <f t="shared" si="11"/>
        <v>92.67</v>
      </c>
      <c r="DB6" s="21">
        <f t="shared" si="11"/>
        <v>92.67</v>
      </c>
      <c r="DC6" s="21" t="str">
        <f t="shared" si="11"/>
        <v>-</v>
      </c>
      <c r="DD6" s="21">
        <f t="shared" si="11"/>
        <v>87.8</v>
      </c>
      <c r="DE6" s="21">
        <f t="shared" si="11"/>
        <v>88.43</v>
      </c>
      <c r="DF6" s="21">
        <f t="shared" si="11"/>
        <v>90.34</v>
      </c>
      <c r="DG6" s="21">
        <f t="shared" si="11"/>
        <v>90.57</v>
      </c>
      <c r="DH6" s="20" t="str">
        <f>IF(DH7="","",IF(DH7="-","【-】","【"&amp;SUBSTITUTE(TEXT(DH7,"#,##0.00"),"-","△")&amp;"】"))</f>
        <v>【85.31】</v>
      </c>
      <c r="DI6" s="21" t="str">
        <f>IF(DI7="",NA(),DI7)</f>
        <v>-</v>
      </c>
      <c r="DJ6" s="21">
        <f t="shared" ref="DJ6:DR6" si="12">IF(DJ7="",NA(),DJ7)</f>
        <v>43.75</v>
      </c>
      <c r="DK6" s="21">
        <f t="shared" si="12"/>
        <v>46.99</v>
      </c>
      <c r="DL6" s="21">
        <f t="shared" si="12"/>
        <v>50.23</v>
      </c>
      <c r="DM6" s="21">
        <f t="shared" si="12"/>
        <v>53.47</v>
      </c>
      <c r="DN6" s="21" t="str">
        <f t="shared" si="12"/>
        <v>-</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192091</v>
      </c>
      <c r="D7" s="23">
        <v>46</v>
      </c>
      <c r="E7" s="23">
        <v>18</v>
      </c>
      <c r="F7" s="23">
        <v>0</v>
      </c>
      <c r="G7" s="23">
        <v>0</v>
      </c>
      <c r="H7" s="23" t="s">
        <v>96</v>
      </c>
      <c r="I7" s="23" t="s">
        <v>97</v>
      </c>
      <c r="J7" s="23" t="s">
        <v>98</v>
      </c>
      <c r="K7" s="23" t="s">
        <v>99</v>
      </c>
      <c r="L7" s="23" t="s">
        <v>100</v>
      </c>
      <c r="M7" s="23" t="s">
        <v>101</v>
      </c>
      <c r="N7" s="24" t="s">
        <v>102</v>
      </c>
      <c r="O7" s="24">
        <v>40.22</v>
      </c>
      <c r="P7" s="24">
        <v>0.42</v>
      </c>
      <c r="Q7" s="24">
        <v>100</v>
      </c>
      <c r="R7" s="24">
        <v>2090</v>
      </c>
      <c r="S7" s="24">
        <v>45533</v>
      </c>
      <c r="T7" s="24">
        <v>602.48</v>
      </c>
      <c r="U7" s="24">
        <v>75.58</v>
      </c>
      <c r="V7" s="24">
        <v>191</v>
      </c>
      <c r="W7" s="24">
        <v>0.13</v>
      </c>
      <c r="X7" s="24">
        <v>1469.23</v>
      </c>
      <c r="Y7" s="24" t="s">
        <v>102</v>
      </c>
      <c r="Z7" s="24">
        <v>98.74</v>
      </c>
      <c r="AA7" s="24">
        <v>107.28</v>
      </c>
      <c r="AB7" s="24">
        <v>78.36</v>
      </c>
      <c r="AC7" s="24">
        <v>112.5</v>
      </c>
      <c r="AD7" s="24" t="s">
        <v>102</v>
      </c>
      <c r="AE7" s="24">
        <v>99.03</v>
      </c>
      <c r="AF7" s="24">
        <v>100.41</v>
      </c>
      <c r="AG7" s="24">
        <v>100.17</v>
      </c>
      <c r="AH7" s="24">
        <v>96.95</v>
      </c>
      <c r="AI7" s="24">
        <v>96.62</v>
      </c>
      <c r="AJ7" s="24" t="s">
        <v>102</v>
      </c>
      <c r="AK7" s="24">
        <v>5.2</v>
      </c>
      <c r="AL7" s="24">
        <v>0</v>
      </c>
      <c r="AM7" s="24">
        <v>75.25</v>
      </c>
      <c r="AN7" s="24">
        <v>15.25</v>
      </c>
      <c r="AO7" s="24" t="s">
        <v>102</v>
      </c>
      <c r="AP7" s="24">
        <v>74.239999999999995</v>
      </c>
      <c r="AQ7" s="24">
        <v>83.92</v>
      </c>
      <c r="AR7" s="24">
        <v>89.31</v>
      </c>
      <c r="AS7" s="24">
        <v>91.33</v>
      </c>
      <c r="AT7" s="24">
        <v>111.69</v>
      </c>
      <c r="AU7" s="24" t="s">
        <v>102</v>
      </c>
      <c r="AV7" s="24">
        <v>20.16</v>
      </c>
      <c r="AW7" s="24">
        <v>76.8</v>
      </c>
      <c r="AX7" s="24">
        <v>107.16</v>
      </c>
      <c r="AY7" s="24">
        <v>159.35</v>
      </c>
      <c r="AZ7" s="24" t="s">
        <v>102</v>
      </c>
      <c r="BA7" s="24">
        <v>100.47</v>
      </c>
      <c r="BB7" s="24">
        <v>122.71</v>
      </c>
      <c r="BC7" s="24">
        <v>138.19999999999999</v>
      </c>
      <c r="BD7" s="24">
        <v>126.97</v>
      </c>
      <c r="BE7" s="24">
        <v>111.29</v>
      </c>
      <c r="BF7" s="24" t="s">
        <v>102</v>
      </c>
      <c r="BG7" s="24">
        <v>0</v>
      </c>
      <c r="BH7" s="24">
        <v>0</v>
      </c>
      <c r="BI7" s="24">
        <v>0</v>
      </c>
      <c r="BJ7" s="24">
        <v>0</v>
      </c>
      <c r="BK7" s="24" t="s">
        <v>102</v>
      </c>
      <c r="BL7" s="24">
        <v>294.27</v>
      </c>
      <c r="BM7" s="24">
        <v>294.08999999999997</v>
      </c>
      <c r="BN7" s="24">
        <v>294.08999999999997</v>
      </c>
      <c r="BO7" s="24">
        <v>338.47</v>
      </c>
      <c r="BP7" s="24">
        <v>349.83</v>
      </c>
      <c r="BQ7" s="24" t="s">
        <v>102</v>
      </c>
      <c r="BR7" s="24">
        <v>58.19</v>
      </c>
      <c r="BS7" s="24">
        <v>55.48</v>
      </c>
      <c r="BT7" s="24">
        <v>47.36</v>
      </c>
      <c r="BU7" s="24">
        <v>53.52</v>
      </c>
      <c r="BV7" s="24" t="s">
        <v>102</v>
      </c>
      <c r="BW7" s="24">
        <v>60.59</v>
      </c>
      <c r="BX7" s="24">
        <v>60</v>
      </c>
      <c r="BY7" s="24">
        <v>59.01</v>
      </c>
      <c r="BZ7" s="24">
        <v>56.06</v>
      </c>
      <c r="CA7" s="24">
        <v>53.65</v>
      </c>
      <c r="CB7" s="24" t="s">
        <v>102</v>
      </c>
      <c r="CC7" s="24">
        <v>195.95</v>
      </c>
      <c r="CD7" s="24">
        <v>214.41</v>
      </c>
      <c r="CE7" s="24">
        <v>234.88</v>
      </c>
      <c r="CF7" s="24">
        <v>222.28</v>
      </c>
      <c r="CG7" s="24" t="s">
        <v>102</v>
      </c>
      <c r="CH7" s="24">
        <v>280.23</v>
      </c>
      <c r="CI7" s="24">
        <v>282.70999999999998</v>
      </c>
      <c r="CJ7" s="24">
        <v>291.82</v>
      </c>
      <c r="CK7" s="24">
        <v>304.36</v>
      </c>
      <c r="CL7" s="24">
        <v>307.86</v>
      </c>
      <c r="CM7" s="24" t="s">
        <v>102</v>
      </c>
      <c r="CN7" s="24">
        <v>43.75</v>
      </c>
      <c r="CO7" s="24">
        <v>43.75</v>
      </c>
      <c r="CP7" s="24">
        <v>38.39</v>
      </c>
      <c r="CQ7" s="24">
        <v>37.5</v>
      </c>
      <c r="CR7" s="24" t="s">
        <v>102</v>
      </c>
      <c r="CS7" s="24">
        <v>58.19</v>
      </c>
      <c r="CT7" s="24">
        <v>56.52</v>
      </c>
      <c r="CU7" s="24">
        <v>88.45</v>
      </c>
      <c r="CV7" s="24">
        <v>54.08</v>
      </c>
      <c r="CW7" s="24">
        <v>54.61</v>
      </c>
      <c r="CX7" s="24" t="s">
        <v>102</v>
      </c>
      <c r="CY7" s="24">
        <v>92.67</v>
      </c>
      <c r="CZ7" s="24">
        <v>91.71</v>
      </c>
      <c r="DA7" s="24">
        <v>92.67</v>
      </c>
      <c r="DB7" s="24">
        <v>92.67</v>
      </c>
      <c r="DC7" s="24" t="s">
        <v>102</v>
      </c>
      <c r="DD7" s="24">
        <v>87.8</v>
      </c>
      <c r="DE7" s="24">
        <v>88.43</v>
      </c>
      <c r="DF7" s="24">
        <v>90.34</v>
      </c>
      <c r="DG7" s="24">
        <v>90.57</v>
      </c>
      <c r="DH7" s="24">
        <v>85.31</v>
      </c>
      <c r="DI7" s="24" t="s">
        <v>102</v>
      </c>
      <c r="DJ7" s="24">
        <v>43.75</v>
      </c>
      <c r="DK7" s="24">
        <v>46.99</v>
      </c>
      <c r="DL7" s="24">
        <v>50.23</v>
      </c>
      <c r="DM7" s="24">
        <v>53.47</v>
      </c>
      <c r="DN7" s="24" t="s">
        <v>102</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2025-02-05T05:22:22Z</cp:lastPrinted>
  <dcterms:created xsi:type="dcterms:W3CDTF">2025-01-24T07:24:26Z</dcterms:created>
  <dcterms:modified xsi:type="dcterms:W3CDTF">2025-02-18T05:09:45Z</dcterms:modified>
  <cp:category/>
</cp:coreProperties>
</file>