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2橘田\00 各市町村\08北杜市\"/>
    </mc:Choice>
  </mc:AlternateContent>
  <xr:revisionPtr revIDLastSave="0" documentId="13_ncr:1_{0AB15A70-EB7E-474C-A626-F5D03E81756A}" xr6:coauthVersionLast="47" xr6:coauthVersionMax="47" xr10:uidLastSave="{00000000-0000-0000-0000-000000000000}"/>
  <workbookProtection workbookAlgorithmName="SHA-512" workbookHashValue="CmI0yNjLxVCCXKVHRp8ZIc+Jct6uB7DZWfY8n6EZBq9WfHuT4wKosNGWQuyA6nbiwdCriRpbsIZN8fugdfX5uA==" workbookSaltValue="CUtfH9Xe2d8UNURJDJnIqw==" workbookSpinCount="100000" lockStructure="1"/>
  <bookViews>
    <workbookView xWindow="-108" yWindow="-108" windowWidth="30936" windowHeight="167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85" i="4"/>
  <c r="E85" i="4"/>
  <c r="AT10" i="4"/>
  <c r="AL10" i="4"/>
  <c r="I10" i="4"/>
  <c r="AL8" i="4"/>
  <c r="P8"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<sst xmlns="http://schemas.openxmlformats.org/spreadsheetml/2006/main" count="253" uniqueCount="116">
  <si>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</si>
  <si>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</si>
  <si>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</si>
  <si>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</si>
  <si>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</si>
  <si>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</si>
  <si>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</si>
  <si>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</si>
  <si>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</si>
  <si>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</si>
  <si>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</si>
  <si>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</si>
  <si>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</si>
  <si>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</si>
  <si>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</si>
  <si>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</si>
  <si>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</si>
  <si>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</si>
  <si>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</si>
  <si>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</si>
  <si>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</si>
  <si>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</si>
  <si>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</si>
  <si>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</si>
  <si>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</si>
  <si>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</si>
  <si>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</si>
  <si>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</si>
  <si>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</si>
  <si>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</si>
  <si>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</si>
  <si>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</si>
  <si>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</si>
  <si>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</si>
  <si>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</si>
  <si>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</si>
  <si>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</si>
  <si>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</si>
  <si>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</si>
  <si>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</si>
  <si>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</si>
  <si>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</si>
  <si>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</si>
  <si>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</si>
  <si>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</si>
  <si>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</si>
  <si>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</si>
  <si>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</si>
  <si>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</si>
  <si>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</si>
  <si>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</si>
  <si>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</si>
  <si>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</si>
  <si>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</si>
  <si>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</si>
  <si>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</si>
  <si>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</si>
  <si>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</si>
  <si>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</si>
  <si>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</si>
  <si>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</si>
  <si>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</si>
  <si>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</si>
  <si>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</si>
  <si>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</si>
  <si>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</si>
  <si>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</si>
  <si>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</si>
  <si>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</si>
  <si>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</si>
  <si>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</si>
  <si>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</si>
  <si>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</si>
  <si>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</si>
  <si>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</si>
  <si>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</si>
  <si>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</si>
  <si>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</si>
  <si>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</si>
  <si>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</si>
  <si>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</si>
  <si>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</si>
  <si>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</si>
  <si>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</si>
  <si>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</si>
  <si>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</si>
  <si>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</si>
  <si>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</si>
  <si>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</si>
  <si>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</si>
  <si>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</si>
  <si>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</si>
  <si>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</si>
  <si>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</si>
  <si>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</si>
  <si>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</si>
  <si>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北杜市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</si>
  <si>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</si>
  <si>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</si>
  <si>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</si>
  <si>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</si>
  <si>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</si>
  <si>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</si>
  <si>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</si>
  <si>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</si>
  <si>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</si>
  <si>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</si>
  <si>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</si>
  <si>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</si>
  <si>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</si>
  <si>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</si>
  <si>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</si>
  <si>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</si>
  <si>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の53.31％を償却している状況であり、年々老朽化が進行していることから、建設改良事業の財源を確保し、更新を進めていく必要があるが、施設利用率は類似団体平均よりも低く、水洗化率から考えると過剰な施設の規模となっており、更新の際にダウンサイジングの検討も必要である。</t>
    <rPh sb="21" eb="23">
      <t>ジョウキョウ</t>
    </rPh>
    <rPh sb="27" eb="29">
      <t>ネンネン</t>
    </rPh>
    <rPh sb="29" eb="32">
      <t>ロウキュウカ</t>
    </rPh>
    <rPh sb="33" eb="35">
      <t>シンコウ</t>
    </rPh>
    <rPh sb="44" eb="48">
      <t>ケンセツカイリョウ</t>
    </rPh>
    <rPh sb="48" eb="50">
      <t>ジギョウ</t>
    </rPh>
    <rPh sb="51" eb="53">
      <t>ザイゲン</t>
    </rPh>
    <rPh sb="54" eb="56">
      <t>カクホ</t>
    </rPh>
    <rPh sb="61" eb="62">
      <t>スス</t>
    </rPh>
    <rPh sb="66" eb="68">
      <t>ヒツヨウ</t>
    </rPh>
    <rPh sb="130" eb="132">
      <t>ケントウ</t>
    </rPh>
    <phoneticPr fontId="4"/>
  </si>
  <si>
    <t>　本市の下水道事業は、令和2年4月より地方公営企業会計へ移行した。平成29年度から組織編成や公金徴収業務の民間委託を行い経営の健全化に努めたが、人口減少や節水意識の向上により、有収水量の大幅な増加が見込めないため、経営状況は一層厳しさを増すことが予想される。
　そのため、令和5年度に策定した「北杜市上下水道経営基本計画」に基づき、PPP/PFI等の導入検討を行い、より包括的に維持管理を行うことによるランニングコストの抑制と、施設の統廃合などに取り組み、より一層財政収支の適正を図り経営の健全化を図ることが求められる。</t>
    <rPh sb="175" eb="179">
      <t>ドウニュウケントウ</t>
    </rPh>
    <rPh sb="180" eb="181">
      <t>オコナ</t>
    </rPh>
    <rPh sb="214" eb="216">
      <t>シセツ</t>
    </rPh>
    <rPh sb="217" eb="220">
      <t>トウハイゴウ</t>
    </rPh>
    <phoneticPr fontId="4"/>
  </si>
  <si>
    <r>
      <t>　健全経営の水準とされる経常収支比率は、100％を</t>
    </r>
    <r>
      <rPr>
        <sz val="11"/>
        <rFont val="ＭＳ ゴシック"/>
        <family val="3"/>
        <charset val="128"/>
      </rPr>
      <t>上回っているが</t>
    </r>
    <r>
      <rPr>
        <sz val="11"/>
        <color theme="1"/>
        <rFont val="ＭＳ ゴシック"/>
        <family val="3"/>
        <charset val="128"/>
      </rPr>
      <t>、料金水準の妥当性を示す経費回収率</t>
    </r>
    <r>
      <rPr>
        <sz val="11"/>
        <rFont val="ＭＳ ゴシック"/>
        <family val="3"/>
        <charset val="128"/>
      </rPr>
      <t>は</t>
    </r>
    <r>
      <rPr>
        <sz val="11"/>
        <color theme="1"/>
        <rFont val="ＭＳ ゴシック"/>
        <family val="3"/>
        <charset val="128"/>
      </rPr>
      <t>100％を下回っていることから、一般会計繰入金でかろうじて均衡を保っているにすぎず、建設改良事業の財源を確保できる水準となっていない状況である。
　また、流動比率は前年度比から大きく改善されたものの、100％を大きく下回っており、債務に対して支払い能力が低く、一般会計繰入金により負債を賄っている状況に過ぎない。建設改良費等に充てられた企業債償還額がピークを超えたため、流動負債は今後も減少していく傾向である。
　水洗化率は類似団体より下回り、水洗化率向上に取組む必要があり、新たに管渠等を整備する際は、地理的要因等により整備に係る費用対効果を検証し実施する必要がある。
　施設利用率は類似団体平均よりも低く、人口減少が顕著に現れ、過剰な施設の規模となっていることから、終末処理場の統合やユニット式の処理方法等により、汚水処理量の増減に対応できる方式へ転換する検討が必要である。これにより汚水処理原価を抑えられる可能性がある。</t>
    </r>
    <rPh sb="25" eb="27">
      <t>ウワマワ</t>
    </rPh>
    <rPh sb="132" eb="136">
      <t>ゼンネンドヒ</t>
    </rPh>
    <rPh sb="138" eb="139">
      <t>オオ</t>
    </rPh>
    <rPh sb="141" eb="143">
      <t>カイゼン</t>
    </rPh>
    <rPh sb="201" eb="202">
      <t>ス</t>
    </rPh>
    <rPh sb="229" eb="230">
      <t>コ</t>
    </rPh>
    <rPh sb="240" eb="24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</si>
</sst>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3490-4992-A3BF-58CFD8B833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3490-4992-A3BF-58CFD8B833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108.64</c:v>
                </c:pt>
                <c:pt idx="2">
                  <c:v>101.91</c:v>
                </c:pt>
                <c:pt idx="3">
                  <c:v>93.21</c:v>
                </c:pt>
                <c:pt idx="4">
                  <c:v>107.33</c:v>
                </c:pt>
              </c:numCache>
            </c:numRef>
          </c:val>
          <c:extLst>
            <c:ext xmlns:c16="http://schemas.microsoft.com/office/drawing/2014/chart" uri="{C3380CC4-5D6E-409C-BE32-E72D297353CC}">
              <c16:uniqueId val="{00000000-9946-4CB7-9D1A-98EDA00353E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9946-4CB7-9D1A-98EDA00353E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48.26</c:v>
                </c:pt>
                <c:pt idx="2">
                  <c:v>50</c:v>
                </c:pt>
                <c:pt idx="3">
                  <c:v>51.68</c:v>
                </c:pt>
                <c:pt idx="4">
                  <c:v>53.31</c:v>
                </c:pt>
              </c:numCache>
            </c:numRef>
          </c:val>
          <c:extLst>
            <c:ext xmlns:c16="http://schemas.microsoft.com/office/drawing/2014/chart" uri="{C3380CC4-5D6E-409C-BE32-E72D297353CC}">
              <c16:uniqueId val="{00000000-270A-4DF5-B616-B9678397EE8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270A-4DF5-B616-B9678397EE8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72A-4930-AEB8-0FDDED0BC3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472A-4930-AEB8-0FDDED0BC3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ADE-4811-8FA0-A86ACE5B9C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FADE-4811-8FA0-A86ACE5B9C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10.18</c:v>
                </c:pt>
                <c:pt idx="2">
                  <c:v>13.46</c:v>
                </c:pt>
                <c:pt idx="3">
                  <c:v>19.48</c:v>
                </c:pt>
                <c:pt idx="4">
                  <c:v>35.840000000000003</c:v>
                </c:pt>
              </c:numCache>
            </c:numRef>
          </c:val>
          <c:extLst>
            <c:ext xmlns:c16="http://schemas.microsoft.com/office/drawing/2014/chart" uri="{C3380CC4-5D6E-409C-BE32-E72D297353CC}">
              <c16:uniqueId val="{00000000-5017-43DF-97B2-1703DEC237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5017-43DF-97B2-1703DEC237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A30-4400-9946-334DF01C9D2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4A30-4400-9946-334DF01C9D2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71.33</c:v>
                </c:pt>
                <c:pt idx="2">
                  <c:v>56.91</c:v>
                </c:pt>
                <c:pt idx="3">
                  <c:v>61.35</c:v>
                </c:pt>
                <c:pt idx="4">
                  <c:v>63.09</c:v>
                </c:pt>
              </c:numCache>
            </c:numRef>
          </c:val>
          <c:extLst>
            <c:ext xmlns:c16="http://schemas.microsoft.com/office/drawing/2014/chart" uri="{C3380CC4-5D6E-409C-BE32-E72D297353CC}">
              <c16:uniqueId val="{00000000-A65D-4300-88A0-28E5018BE9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A65D-4300-88A0-28E5018BE9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187.15</c:v>
                </c:pt>
                <c:pt idx="2">
                  <c:v>235.18</c:v>
                </c:pt>
                <c:pt idx="3">
                  <c:v>218.09</c:v>
                </c:pt>
                <c:pt idx="4">
                  <c:v>214.84</c:v>
                </c:pt>
              </c:numCache>
            </c:numRef>
          </c:val>
          <c:extLst>
            <c:ext xmlns:c16="http://schemas.microsoft.com/office/drawing/2014/chart" uri="{C3380CC4-5D6E-409C-BE32-E72D297353CC}">
              <c16:uniqueId val="{00000000-2B5B-4131-BFED-F0795CC41F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2B5B-4131-BFED-F0795CC41F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42.45</c:v>
                </c:pt>
                <c:pt idx="2">
                  <c:v>39.85</c:v>
                </c:pt>
                <c:pt idx="3">
                  <c:v>38.03</c:v>
                </c:pt>
                <c:pt idx="4">
                  <c:v>37</c:v>
                </c:pt>
              </c:numCache>
            </c:numRef>
          </c:val>
          <c:extLst>
            <c:ext xmlns:c16="http://schemas.microsoft.com/office/drawing/2014/chart" uri="{C3380CC4-5D6E-409C-BE32-E72D297353CC}">
              <c16:uniqueId val="{00000000-A698-4AFA-B3FD-BF5ED655F32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A698-4AFA-B3FD-BF5ED655F32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78.87</c:v>
                </c:pt>
                <c:pt idx="2">
                  <c:v>78.91</c:v>
                </c:pt>
                <c:pt idx="3">
                  <c:v>78.94</c:v>
                </c:pt>
                <c:pt idx="4">
                  <c:v>79.31</c:v>
                </c:pt>
              </c:numCache>
            </c:numRef>
          </c:val>
          <c:extLst>
            <c:ext xmlns:c16="http://schemas.microsoft.com/office/drawing/2014/chart" uri="{C3380CC4-5D6E-409C-BE32-E72D297353CC}">
              <c16:uniqueId val="{00000000-4C21-4D1B-9E8F-182E698F58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4C21-4D1B-9E8F-182E698F58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北杜市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45533</v>
      </c>
      <c r="AM8" s="44"/>
      <c r="AN8" s="44"/>
      <c r="AO8" s="44"/>
      <c r="AP8" s="44"/>
      <c r="AQ8" s="44"/>
      <c r="AR8" s="44"/>
      <c r="AS8" s="44"/>
      <c r="AT8" s="45">
        <f>データ!T6</f>
        <v>602.48</v>
      </c>
      <c r="AU8" s="45"/>
      <c r="AV8" s="45"/>
      <c r="AW8" s="45"/>
      <c r="AX8" s="45"/>
      <c r="AY8" s="45"/>
      <c r="AZ8" s="45"/>
      <c r="BA8" s="45"/>
      <c r="BB8" s="45">
        <f>データ!U6</f>
        <v>75.58</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70.78</v>
      </c>
      <c r="J10" s="45"/>
      <c r="K10" s="45"/>
      <c r="L10" s="45"/>
      <c r="M10" s="45"/>
      <c r="N10" s="45"/>
      <c r="O10" s="45"/>
      <c r="P10" s="45">
        <f>データ!P6</f>
        <v>23.4</v>
      </c>
      <c r="Q10" s="45"/>
      <c r="R10" s="45"/>
      <c r="S10" s="45"/>
      <c r="T10" s="45"/>
      <c r="U10" s="45"/>
      <c r="V10" s="45"/>
      <c r="W10" s="45">
        <f>データ!Q6</f>
        <v>85.8</v>
      </c>
      <c r="X10" s="45"/>
      <c r="Y10" s="45"/>
      <c r="Z10" s="45"/>
      <c r="AA10" s="45"/>
      <c r="AB10" s="45"/>
      <c r="AC10" s="45"/>
      <c r="AD10" s="44">
        <f>データ!R6</f>
        <v>2310</v>
      </c>
      <c r="AE10" s="44"/>
      <c r="AF10" s="44"/>
      <c r="AG10" s="44"/>
      <c r="AH10" s="44"/>
      <c r="AI10" s="44"/>
      <c r="AJ10" s="44"/>
      <c r="AK10" s="2"/>
      <c r="AL10" s="44">
        <f>データ!V6</f>
        <v>10628</v>
      </c>
      <c r="AM10" s="44"/>
      <c r="AN10" s="44"/>
      <c r="AO10" s="44"/>
      <c r="AP10" s="44"/>
      <c r="AQ10" s="44"/>
      <c r="AR10" s="44"/>
      <c r="AS10" s="44"/>
      <c r="AT10" s="45">
        <f>データ!W6</f>
        <v>9.16</v>
      </c>
      <c r="AU10" s="45"/>
      <c r="AV10" s="45"/>
      <c r="AW10" s="45"/>
      <c r="AX10" s="45"/>
      <c r="AY10" s="45"/>
      <c r="AZ10" s="45"/>
      <c r="BA10" s="45"/>
      <c r="BB10" s="45">
        <f>データ!X6</f>
        <v>1160.26</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zVgYiBxmrY+6fvVGTMDNWyk0ouDhlJRsulpd9MlhLqVPBENTex0R9kKOz2WdEm63UUhQ/m7NhBV+oYuJtK97jw==" saltValue="4i35P5sSQh5B9hHjQ70aK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192091</v>
      </c>
      <c r="D6" s="19">
        <f t="shared" si="3"/>
        <v>46</v>
      </c>
      <c r="E6" s="19">
        <f t="shared" si="3"/>
        <v>17</v>
      </c>
      <c r="F6" s="19">
        <f t="shared" si="3"/>
        <v>5</v>
      </c>
      <c r="G6" s="19">
        <f t="shared" si="3"/>
        <v>0</v>
      </c>
      <c r="H6" s="19" t="str">
        <f t="shared" si="3"/>
        <v>山梨県　北杜市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70.78</v>
      </c>
      <c r="P6" s="20">
        <f t="shared" si="3"/>
        <v>23.4</v>
      </c>
      <c r="Q6" s="20">
        <f t="shared" si="3"/>
        <v>85.8</v>
      </c>
      <c r="R6" s="20">
        <f t="shared" si="3"/>
        <v>2310</v>
      </c>
      <c r="S6" s="20">
        <f t="shared" si="3"/>
        <v>45533</v>
      </c>
      <c r="T6" s="20">
        <f t="shared" si="3"/>
        <v>602.48</v>
      </c>
      <c r="U6" s="20">
        <f t="shared" si="3"/>
        <v>75.58</v>
      </c>
      <c r="V6" s="20">
        <f t="shared" si="3"/>
        <v>10628</v>
      </c>
      <c r="W6" s="20">
        <f t="shared" si="3"/>
        <v>9.16</v>
      </c>
      <c r="X6" s="20">
        <f t="shared" si="3"/>
        <v>1160.26</v>
      </c>
      <c r="Y6" s="21" t="str">
        <f>IF(Y7="",NA(),Y7)</f>
        <v>-</v>
      </c>
      <c r="Z6" s="21">
        <f t="shared" ref="Z6:AH6" si="4">IF(Z7="",NA(),Z7)</f>
        <v>108.64</v>
      </c>
      <c r="AA6" s="21">
        <f t="shared" si="4"/>
        <v>101.91</v>
      </c>
      <c r="AB6" s="21">
        <f t="shared" si="4"/>
        <v>93.21</v>
      </c>
      <c r="AC6" s="21">
        <f t="shared" si="4"/>
        <v>107.33</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0">
        <f t="shared" ref="AK6:AS6" si="5">IF(AK7="",NA(),AK7)</f>
        <v>0</v>
      </c>
      <c r="AL6" s="20">
        <f t="shared" si="5"/>
        <v>0</v>
      </c>
      <c r="AM6" s="20">
        <f t="shared" si="5"/>
        <v>0</v>
      </c>
      <c r="AN6" s="20">
        <f t="shared" si="5"/>
        <v>0</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10.18</v>
      </c>
      <c r="AW6" s="21">
        <f t="shared" si="6"/>
        <v>13.46</v>
      </c>
      <c r="AX6" s="21">
        <f t="shared" si="6"/>
        <v>19.48</v>
      </c>
      <c r="AY6" s="21">
        <f t="shared" si="6"/>
        <v>35.840000000000003</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0">
        <f t="shared" ref="BG6:BO6" si="7">IF(BG7="",NA(),BG7)</f>
        <v>0</v>
      </c>
      <c r="BH6" s="20">
        <f t="shared" si="7"/>
        <v>0</v>
      </c>
      <c r="BI6" s="20">
        <f t="shared" si="7"/>
        <v>0</v>
      </c>
      <c r="BJ6" s="20">
        <f t="shared" si="7"/>
        <v>0</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71.33</v>
      </c>
      <c r="BS6" s="21">
        <f t="shared" si="8"/>
        <v>56.91</v>
      </c>
      <c r="BT6" s="21">
        <f t="shared" si="8"/>
        <v>61.35</v>
      </c>
      <c r="BU6" s="21">
        <f t="shared" si="8"/>
        <v>63.09</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187.15</v>
      </c>
      <c r="CD6" s="21">
        <f t="shared" si="9"/>
        <v>235.18</v>
      </c>
      <c r="CE6" s="21">
        <f t="shared" si="9"/>
        <v>218.09</v>
      </c>
      <c r="CF6" s="21">
        <f t="shared" si="9"/>
        <v>214.84</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42.45</v>
      </c>
      <c r="CO6" s="21">
        <f t="shared" si="10"/>
        <v>39.85</v>
      </c>
      <c r="CP6" s="21">
        <f t="shared" si="10"/>
        <v>38.03</v>
      </c>
      <c r="CQ6" s="21">
        <f t="shared" si="10"/>
        <v>37</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78.87</v>
      </c>
      <c r="CZ6" s="21">
        <f t="shared" si="11"/>
        <v>78.91</v>
      </c>
      <c r="DA6" s="21">
        <f t="shared" si="11"/>
        <v>78.94</v>
      </c>
      <c r="DB6" s="21">
        <f t="shared" si="11"/>
        <v>79.31</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48.26</v>
      </c>
      <c r="DK6" s="21">
        <f t="shared" si="12"/>
        <v>50</v>
      </c>
      <c r="DL6" s="21">
        <f t="shared" si="12"/>
        <v>51.68</v>
      </c>
      <c r="DM6" s="21">
        <f t="shared" si="12"/>
        <v>53.31</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2">
      <c r="A7" s="14"/>
      <c r="B7" s="23">
        <v>2023</v>
      </c>
      <c r="C7" s="23">
        <v>192091</v>
      </c>
      <c r="D7" s="23">
        <v>46</v>
      </c>
      <c r="E7" s="23">
        <v>17</v>
      </c>
      <c r="F7" s="23">
        <v>5</v>
      </c>
      <c r="G7" s="23">
        <v>0</v>
      </c>
      <c r="H7" s="23" t="s">
        <v>96</v>
      </c>
      <c r="I7" s="23" t="s">
        <v>97</v>
      </c>
      <c r="J7" s="23" t="s">
        <v>98</v>
      </c>
      <c r="K7" s="23" t="s">
        <v>99</v>
      </c>
      <c r="L7" s="23" t="s">
        <v>100</v>
      </c>
      <c r="M7" s="23" t="s">
        <v>101</v>
      </c>
      <c r="N7" s="24" t="s">
        <v>102</v>
      </c>
      <c r="O7" s="24">
        <v>70.78</v>
      </c>
      <c r="P7" s="24">
        <v>23.4</v>
      </c>
      <c r="Q7" s="24">
        <v>85.8</v>
      </c>
      <c r="R7" s="24">
        <v>2310</v>
      </c>
      <c r="S7" s="24">
        <v>45533</v>
      </c>
      <c r="T7" s="24">
        <v>602.48</v>
      </c>
      <c r="U7" s="24">
        <v>75.58</v>
      </c>
      <c r="V7" s="24">
        <v>10628</v>
      </c>
      <c r="W7" s="24">
        <v>9.16</v>
      </c>
      <c r="X7" s="24">
        <v>1160.26</v>
      </c>
      <c r="Y7" s="24" t="s">
        <v>102</v>
      </c>
      <c r="Z7" s="24">
        <v>108.64</v>
      </c>
      <c r="AA7" s="24">
        <v>101.91</v>
      </c>
      <c r="AB7" s="24">
        <v>93.21</v>
      </c>
      <c r="AC7" s="24">
        <v>107.33</v>
      </c>
      <c r="AD7" s="24" t="s">
        <v>102</v>
      </c>
      <c r="AE7" s="24">
        <v>106.37</v>
      </c>
      <c r="AF7" s="24">
        <v>106.07</v>
      </c>
      <c r="AG7" s="24">
        <v>105.5</v>
      </c>
      <c r="AH7" s="24">
        <v>103.07</v>
      </c>
      <c r="AI7" s="24">
        <v>104.44</v>
      </c>
      <c r="AJ7" s="24" t="s">
        <v>102</v>
      </c>
      <c r="AK7" s="24">
        <v>0</v>
      </c>
      <c r="AL7" s="24">
        <v>0</v>
      </c>
      <c r="AM7" s="24">
        <v>0</v>
      </c>
      <c r="AN7" s="24">
        <v>0</v>
      </c>
      <c r="AO7" s="24" t="s">
        <v>102</v>
      </c>
      <c r="AP7" s="24">
        <v>139.02000000000001</v>
      </c>
      <c r="AQ7" s="24">
        <v>132.04</v>
      </c>
      <c r="AR7" s="24">
        <v>145.43</v>
      </c>
      <c r="AS7" s="24">
        <v>120.64</v>
      </c>
      <c r="AT7" s="24">
        <v>124.06</v>
      </c>
      <c r="AU7" s="24" t="s">
        <v>102</v>
      </c>
      <c r="AV7" s="24">
        <v>10.18</v>
      </c>
      <c r="AW7" s="24">
        <v>13.46</v>
      </c>
      <c r="AX7" s="24">
        <v>19.48</v>
      </c>
      <c r="AY7" s="24">
        <v>35.840000000000003</v>
      </c>
      <c r="AZ7" s="24" t="s">
        <v>102</v>
      </c>
      <c r="BA7" s="24">
        <v>29.13</v>
      </c>
      <c r="BB7" s="24">
        <v>35.69</v>
      </c>
      <c r="BC7" s="24">
        <v>38.4</v>
      </c>
      <c r="BD7" s="24">
        <v>39.82</v>
      </c>
      <c r="BE7" s="24">
        <v>42.02</v>
      </c>
      <c r="BF7" s="24" t="s">
        <v>102</v>
      </c>
      <c r="BG7" s="24">
        <v>0</v>
      </c>
      <c r="BH7" s="24">
        <v>0</v>
      </c>
      <c r="BI7" s="24">
        <v>0</v>
      </c>
      <c r="BJ7" s="24">
        <v>0</v>
      </c>
      <c r="BK7" s="24" t="s">
        <v>102</v>
      </c>
      <c r="BL7" s="24">
        <v>867.83</v>
      </c>
      <c r="BM7" s="24">
        <v>791.76</v>
      </c>
      <c r="BN7" s="24">
        <v>900.82</v>
      </c>
      <c r="BO7" s="24">
        <v>743.31</v>
      </c>
      <c r="BP7" s="24">
        <v>785.1</v>
      </c>
      <c r="BQ7" s="24" t="s">
        <v>102</v>
      </c>
      <c r="BR7" s="24">
        <v>71.33</v>
      </c>
      <c r="BS7" s="24">
        <v>56.91</v>
      </c>
      <c r="BT7" s="24">
        <v>61.35</v>
      </c>
      <c r="BU7" s="24">
        <v>63.09</v>
      </c>
      <c r="BV7" s="24" t="s">
        <v>102</v>
      </c>
      <c r="BW7" s="24">
        <v>57.08</v>
      </c>
      <c r="BX7" s="24">
        <v>56.26</v>
      </c>
      <c r="BY7" s="24">
        <v>52.94</v>
      </c>
      <c r="BZ7" s="24">
        <v>61.15</v>
      </c>
      <c r="CA7" s="24">
        <v>56.93</v>
      </c>
      <c r="CB7" s="24" t="s">
        <v>102</v>
      </c>
      <c r="CC7" s="24">
        <v>187.15</v>
      </c>
      <c r="CD7" s="24">
        <v>235.18</v>
      </c>
      <c r="CE7" s="24">
        <v>218.09</v>
      </c>
      <c r="CF7" s="24">
        <v>214.84</v>
      </c>
      <c r="CG7" s="24" t="s">
        <v>102</v>
      </c>
      <c r="CH7" s="24">
        <v>274.99</v>
      </c>
      <c r="CI7" s="24">
        <v>282.08999999999997</v>
      </c>
      <c r="CJ7" s="24">
        <v>303.27999999999997</v>
      </c>
      <c r="CK7" s="24">
        <v>250.43</v>
      </c>
      <c r="CL7" s="24">
        <v>271.14999999999998</v>
      </c>
      <c r="CM7" s="24" t="s">
        <v>102</v>
      </c>
      <c r="CN7" s="24">
        <v>42.45</v>
      </c>
      <c r="CO7" s="24">
        <v>39.85</v>
      </c>
      <c r="CP7" s="24">
        <v>38.03</v>
      </c>
      <c r="CQ7" s="24">
        <v>37</v>
      </c>
      <c r="CR7" s="24" t="s">
        <v>102</v>
      </c>
      <c r="CS7" s="24">
        <v>54.83</v>
      </c>
      <c r="CT7" s="24">
        <v>66.53</v>
      </c>
      <c r="CU7" s="24">
        <v>52.35</v>
      </c>
      <c r="CV7" s="24">
        <v>52.63</v>
      </c>
      <c r="CW7" s="24">
        <v>49.87</v>
      </c>
      <c r="CX7" s="24" t="s">
        <v>102</v>
      </c>
      <c r="CY7" s="24">
        <v>78.87</v>
      </c>
      <c r="CZ7" s="24">
        <v>78.91</v>
      </c>
      <c r="DA7" s="24">
        <v>78.94</v>
      </c>
      <c r="DB7" s="24">
        <v>79.31</v>
      </c>
      <c r="DC7" s="24" t="s">
        <v>102</v>
      </c>
      <c r="DD7" s="24">
        <v>84.7</v>
      </c>
      <c r="DE7" s="24">
        <v>84.67</v>
      </c>
      <c r="DF7" s="24">
        <v>84.39</v>
      </c>
      <c r="DG7" s="24">
        <v>90.32</v>
      </c>
      <c r="DH7" s="24">
        <v>87.54</v>
      </c>
      <c r="DI7" s="24" t="s">
        <v>102</v>
      </c>
      <c r="DJ7" s="24">
        <v>48.26</v>
      </c>
      <c r="DK7" s="24">
        <v>50</v>
      </c>
      <c r="DL7" s="24">
        <v>51.68</v>
      </c>
      <c r="DM7" s="24">
        <v>53.31</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0.03</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2025-02-05T04:40:19Z</cp:lastPrinted>
  <dcterms:created xsi:type="dcterms:W3CDTF">2025-01-24T07:17:38Z</dcterms:created>
  <dcterms:modified xsi:type="dcterms:W3CDTF">2025-02-18T05:10:32Z</dcterms:modified>
  <cp:category/>
</cp:coreProperties>
</file>