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0229_市町村課\02\決算統計（公営企業）\R6\16★経営比較分析表★\03市町村等→県\03長谷川\02法適簡水\04山梨市\"/>
    </mc:Choice>
  </mc:AlternateContent>
  <xr:revisionPtr revIDLastSave="0" documentId="13_ncr:1_{FA041A5B-BA18-4E76-9229-05BB63E7A043}" xr6:coauthVersionLast="47" xr6:coauthVersionMax="47" xr10:uidLastSave="{00000000-0000-0000-0000-000000000000}"/>
  <workbookProtection workbookAlgorithmName="SHA-512" workbookHashValue="l2SjhrUyxytAoN840VWjxxmA5Bl/Z0xWJP4r64nQ0YmZ0mjcDZ2gBtgISs4IBi3YgeCSjtXJLfEhsifQz6VP9g==" workbookSaltValue="Mhjvvk0USi/7+wUxFMRgFQ==" workbookSpinCount="100000" lockStructure="1"/>
  <bookViews>
    <workbookView xWindow="22932" yWindow="-1980" windowWidth="30936" windowHeight="167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BB10" i="4"/>
  <c r="AT10" i="4"/>
  <c r="AL10" i="4"/>
  <c r="W10" i="4"/>
  <c r="P10" i="4"/>
  <c r="BB8" i="4"/>
  <c r="AT8" i="4"/>
  <c r="AL8" i="4"/>
  <c r="P8" i="4"/>
  <c r="I8" i="4"/>
  <c r="B8"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<sst xmlns="http://schemas.openxmlformats.org/spreadsheetml/2006/main" count="250" uniqueCount="112">
  <si>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</si>
  <si>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</si>
  <si>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</si>
  <si>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</si>
  <si>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</si>
  <si>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</si>
  <si>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</si>
  <si>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</si>
  <si>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</si>
  <si>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</si>
  <si>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</si>
  <si>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</si>
  <si>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</si>
  <si>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</si>
  <si>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</si>
  <si>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</si>
  <si>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</si>
  <si>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</si>
  <si>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</si>
  <si>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</si>
  <si>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</si>
  <si>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</si>
  <si>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</si>
  <si>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</si>
  <si>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</si>
  <si>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</si>
  <si>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</si>
  <si>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</si>
  <si>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</si>
  <si>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</si>
  <si>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</si>
  <si>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</si>
  <si>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</si>
  <si>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</si>
  <si>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</si>
  <si>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</si>
  <si>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</si>
  <si>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</si>
  <si>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</si>
  <si>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</si>
  <si>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</si>
  <si>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</si>
  <si>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</si>
  <si>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</si>
  <si>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</si>
  <si>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</si>
  <si>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</si>
  <si>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</si>
  <si>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</si>
  <si>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</si>
  <si>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</si>
  <si>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</si>
  <si>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</si>
  <si>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</si>
  <si>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</si>
  <si>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</si>
  <si>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</si>
  <si>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</si>
  <si>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</si>
  <si>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</si>
  <si>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</si>
  <si>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</si>
  <si>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</si>
  <si>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</si>
  <si>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</si>
  <si>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</si>
  <si>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</si>
  <si>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</si>
  <si>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</si>
  <si>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</si>
  <si>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</si>
  <si>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</si>
  <si>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</si>
  <si>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</si>
  <si>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</si>
  <si>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</si>
  <si>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</si>
  <si>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</si>
  <si>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</si>
  <si>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</si>
  <si>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</si>
  <si>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</si>
  <si>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</si>
  <si>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</si>
  <si>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</si>
  <si>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</si>
  <si>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</si>
  <si>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</si>
  <si>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</si>
  <si>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</si>
  <si>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</si>
  <si>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</si>
  <si>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山梨市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</si>
  <si>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</si>
  <si>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</si>
  <si>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</si>
  <si>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</si>
  <si>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</si>
  <si>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</si>
  <si>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</si>
  <si>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</si>
  <si>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</si>
  <si>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</si>
  <si>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</si>
  <si>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</si>
  <si>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</si>
  <si>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</si>
  <si>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</si>
  <si>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</si>
  <si>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令和5年度決算において、経常収支比率は100%を上回り、累積欠損金比率が1.68%減少した。
　流動比率は依然として低い水準を維持しており、資金ショートの危険性を常にかかえている状態のため、一定の流動資産の確保等の改善が必要である。
　企業債残高対給水収益比率は減少傾向にはあるが、依然として高い水準を維持しており、収益規模に対しての投資額の多さが見える。施設利用率が40%を下回っていることからも適正な施設能力へのスペックダウンやダウンサイジング等の検討が必要である。
　料金回収率は非常に低い水準となっており、近年の人口減や節水機器の普及による影響に加え、物価高騰に伴う給水原価の上昇を考慮したうえで、適切な料金体系の設定が必要である。
</t>
    <rPh sb="1" eb="3">
      <t>レイワ</t>
    </rPh>
    <rPh sb="4" eb="6">
      <t>ネンド</t>
    </rPh>
    <rPh sb="6" eb="8">
      <t>ケッサン</t>
    </rPh>
    <rPh sb="13" eb="19">
      <t>ケイジョウシュウシヒリツ</t>
    </rPh>
    <rPh sb="25" eb="27">
      <t>ウワマワ</t>
    </rPh>
    <rPh sb="29" eb="31">
      <t>ルイセキ</t>
    </rPh>
    <rPh sb="31" eb="34">
      <t>ケッソンキン</t>
    </rPh>
    <rPh sb="34" eb="36">
      <t>ヒリツ</t>
    </rPh>
    <rPh sb="42" eb="44">
      <t>ゲンショウ</t>
    </rPh>
    <rPh sb="49" eb="53">
      <t>リュウドウヒリツ</t>
    </rPh>
    <rPh sb="54" eb="56">
      <t>イゼン</t>
    </rPh>
    <rPh sb="59" eb="60">
      <t>ヒク</t>
    </rPh>
    <rPh sb="61" eb="63">
      <t>スイジュン</t>
    </rPh>
    <rPh sb="64" eb="66">
      <t>イジ</t>
    </rPh>
    <rPh sb="71" eb="73">
      <t>シキン</t>
    </rPh>
    <rPh sb="78" eb="81">
      <t>キケンセイ</t>
    </rPh>
    <rPh sb="82" eb="83">
      <t>ツネ</t>
    </rPh>
    <rPh sb="90" eb="92">
      <t>ジョウタイ</t>
    </rPh>
    <rPh sb="96" eb="98">
      <t>イッテイ</t>
    </rPh>
    <rPh sb="99" eb="103">
      <t>リュウドウシサン</t>
    </rPh>
    <rPh sb="104" eb="107">
      <t>カクホトウ</t>
    </rPh>
    <rPh sb="108" eb="110">
      <t>カイゼン</t>
    </rPh>
    <rPh sb="111" eb="113">
      <t>ヒツヨウ</t>
    </rPh>
    <rPh sb="119" eb="122">
      <t>キギョウサイ</t>
    </rPh>
    <rPh sb="122" eb="124">
      <t>ザンタカ</t>
    </rPh>
    <rPh sb="124" eb="125">
      <t>タイ</t>
    </rPh>
    <rPh sb="125" eb="127">
      <t>キュウスイ</t>
    </rPh>
    <rPh sb="127" eb="129">
      <t>シュウエキ</t>
    </rPh>
    <rPh sb="129" eb="131">
      <t>ヒリツ</t>
    </rPh>
    <rPh sb="132" eb="134">
      <t>ゲンショウ</t>
    </rPh>
    <rPh sb="134" eb="136">
      <t>ケイコウ</t>
    </rPh>
    <rPh sb="142" eb="144">
      <t>イゼン</t>
    </rPh>
    <rPh sb="159" eb="161">
      <t>シュウエキ</t>
    </rPh>
    <rPh sb="161" eb="163">
      <t>キボ</t>
    </rPh>
    <rPh sb="164" eb="165">
      <t>タイ</t>
    </rPh>
    <rPh sb="168" eb="171">
      <t>トウシガク</t>
    </rPh>
    <rPh sb="172" eb="173">
      <t>オオ</t>
    </rPh>
    <rPh sb="175" eb="176">
      <t>ミ</t>
    </rPh>
    <rPh sb="179" eb="184">
      <t>シセツリヨウリツ</t>
    </rPh>
    <rPh sb="189" eb="191">
      <t>シタマワ</t>
    </rPh>
    <rPh sb="200" eb="202">
      <t>テキセイ</t>
    </rPh>
    <rPh sb="203" eb="205">
      <t>シセツ</t>
    </rPh>
    <rPh sb="205" eb="207">
      <t>ノウリョク</t>
    </rPh>
    <rPh sb="225" eb="226">
      <t>トウ</t>
    </rPh>
    <rPh sb="227" eb="229">
      <t>ケントウ</t>
    </rPh>
    <rPh sb="230" eb="232">
      <t>ヒツヨウ</t>
    </rPh>
    <rPh sb="238" eb="243">
      <t>リョウキンカイシュウリツ</t>
    </rPh>
    <rPh sb="244" eb="246">
      <t>ヒジョウ</t>
    </rPh>
    <rPh sb="247" eb="248">
      <t>ヒク</t>
    </rPh>
    <rPh sb="249" eb="251">
      <t>スイジュン</t>
    </rPh>
    <rPh sb="258" eb="260">
      <t>キンネン</t>
    </rPh>
    <rPh sb="309" eb="311">
      <t>タイケイ</t>
    </rPh>
    <phoneticPr fontId="4"/>
  </si>
  <si>
    <t>　有形固定資産減価償却率と管路経年化率は類似団体と比較して低い水準にあるが、これは本事業の法適用化に伴い、償却累計額を0としたためである。年々上昇傾向にあるが、前段の企業債残高対給水比率や施設利用率から、収益規模に比例しない過剰な投資を行っていることがわかり、施設更新の必要性を検討したうえで実施していくことが求められる。</t>
    <rPh sb="1" eb="5">
      <t>ユウケイコテイ</t>
    </rPh>
    <rPh sb="5" eb="7">
      <t>シサン</t>
    </rPh>
    <rPh sb="7" eb="12">
      <t>ゲンカショウキャクリツ</t>
    </rPh>
    <rPh sb="13" eb="15">
      <t>カンロ</t>
    </rPh>
    <rPh sb="15" eb="18">
      <t>ケイネンカ</t>
    </rPh>
    <rPh sb="18" eb="19">
      <t>リツ</t>
    </rPh>
    <rPh sb="20" eb="24">
      <t>ルイジダンタイ</t>
    </rPh>
    <rPh sb="25" eb="27">
      <t>ヒカク</t>
    </rPh>
    <rPh sb="29" eb="30">
      <t>ヒク</t>
    </rPh>
    <rPh sb="31" eb="33">
      <t>スイジュン</t>
    </rPh>
    <rPh sb="41" eb="44">
      <t>ホンジギョウ</t>
    </rPh>
    <rPh sb="45" eb="49">
      <t>ホウテキヨウカ</t>
    </rPh>
    <rPh sb="50" eb="51">
      <t>トモナ</t>
    </rPh>
    <rPh sb="53" eb="58">
      <t>ショウキャクルイケイガク</t>
    </rPh>
    <rPh sb="69" eb="71">
      <t>ネンネン</t>
    </rPh>
    <rPh sb="71" eb="73">
      <t>ジョウショウ</t>
    </rPh>
    <rPh sb="73" eb="75">
      <t>ケイコウ</t>
    </rPh>
    <rPh sb="80" eb="82">
      <t>ゼンダン</t>
    </rPh>
    <rPh sb="83" eb="88">
      <t>キギョウサイザンダカ</t>
    </rPh>
    <rPh sb="88" eb="89">
      <t>タイ</t>
    </rPh>
    <rPh sb="89" eb="91">
      <t>キュウスイ</t>
    </rPh>
    <rPh sb="91" eb="93">
      <t>ヒリツ</t>
    </rPh>
    <rPh sb="94" eb="99">
      <t>シセツリヨウリツ</t>
    </rPh>
    <rPh sb="107" eb="109">
      <t>ヒレイ</t>
    </rPh>
    <rPh sb="112" eb="114">
      <t>カジョウ</t>
    </rPh>
    <rPh sb="115" eb="117">
      <t>トウシ</t>
    </rPh>
    <rPh sb="118" eb="119">
      <t>オコナ</t>
    </rPh>
    <rPh sb="130" eb="134">
      <t>シセツコウシン</t>
    </rPh>
    <rPh sb="135" eb="138">
      <t>ヒツヨウセイ</t>
    </rPh>
    <rPh sb="139" eb="141">
      <t>ケントウ</t>
    </rPh>
    <rPh sb="146" eb="148">
      <t>ジッシ</t>
    </rPh>
    <rPh sb="155" eb="156">
      <t>モト</t>
    </rPh>
    <phoneticPr fontId="4"/>
  </si>
  <si>
    <t>　近年災害への対策が求められるなか、初期投資への償還等の負債が重く、また、収益規模に比例しない事業規模であることから経常費用も多く発生し、料金回収率は必然的に低くなり、更新費用の確保が課題となる。</t>
    <rPh sb="1" eb="3">
      <t>キンネン</t>
    </rPh>
    <rPh sb="3" eb="5">
      <t>サイガイ</t>
    </rPh>
    <rPh sb="7" eb="9">
      <t>タイサク</t>
    </rPh>
    <rPh sb="10" eb="11">
      <t>モト</t>
    </rPh>
    <rPh sb="18" eb="20">
      <t>ショキ</t>
    </rPh>
    <rPh sb="20" eb="22">
      <t>トウシ</t>
    </rPh>
    <rPh sb="24" eb="26">
      <t>ショウカン</t>
    </rPh>
    <rPh sb="26" eb="27">
      <t>トウ</t>
    </rPh>
    <rPh sb="28" eb="30">
      <t>フサイ</t>
    </rPh>
    <rPh sb="31" eb="32">
      <t>オモ</t>
    </rPh>
    <rPh sb="37" eb="39">
      <t>シュウエキ</t>
    </rPh>
    <rPh sb="39" eb="41">
      <t>キボ</t>
    </rPh>
    <rPh sb="42" eb="44">
      <t>ヒレイ</t>
    </rPh>
    <rPh sb="47" eb="49">
      <t>ジギョウ</t>
    </rPh>
    <rPh sb="49" eb="51">
      <t>キボ</t>
    </rPh>
    <rPh sb="58" eb="60">
      <t>ケイジョウ</t>
    </rPh>
    <rPh sb="60" eb="62">
      <t>ヒヨウ</t>
    </rPh>
    <rPh sb="63" eb="64">
      <t>オオ</t>
    </rPh>
    <rPh sb="65" eb="67">
      <t>ハッセイ</t>
    </rPh>
    <rPh sb="69" eb="74">
      <t>リョウキンカイシュウリツ</t>
    </rPh>
    <rPh sb="75" eb="78">
      <t>ヒツゼンテキ</t>
    </rPh>
    <rPh sb="79" eb="80">
      <t>ヒク</t>
    </rPh>
    <rPh sb="84" eb="86">
      <t>コウシン</t>
    </rPh>
    <rPh sb="86" eb="88">
      <t>ヒヨウ</t>
    </rPh>
    <rPh sb="89" eb="91">
      <t>カクホ</t>
    </rPh>
    <rPh sb="92" eb="94">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</si>
</sst>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formatCode="#,##0.00;&quot;△&quot;#,##0.00;&quot;-&quot;">
                  <c:v>0.04</c:v>
                </c:pt>
                <c:pt idx="3" formatCode="#,##0.00;&quot;△&quot;#,##0.00;&quot;-&quot;">
                  <c:v>0.02</c:v>
                </c:pt>
                <c:pt idx="4">
                  <c:v>0</c:v>
                </c:pt>
              </c:numCache>
            </c:numRef>
          </c:val>
          <c:extLst>
            <c:ext xmlns:c16="http://schemas.microsoft.com/office/drawing/2014/chart" uri="{C3380CC4-5D6E-409C-BE32-E72D297353CC}">
              <c16:uniqueId val="{00000000-3617-4F74-BC65-955E727F31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3617-4F74-BC65-955E727F31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37.31</c:v>
                </c:pt>
                <c:pt idx="2">
                  <c:v>36.92</c:v>
                </c:pt>
                <c:pt idx="3">
                  <c:v>36.28</c:v>
                </c:pt>
                <c:pt idx="4">
                  <c:v>37.24</c:v>
                </c:pt>
              </c:numCache>
            </c:numRef>
          </c:val>
          <c:extLst>
            <c:ext xmlns:c16="http://schemas.microsoft.com/office/drawing/2014/chart" uri="{C3380CC4-5D6E-409C-BE32-E72D297353CC}">
              <c16:uniqueId val="{00000000-E441-48CA-94BF-88D042B16B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E441-48CA-94BF-88D042B16B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80.5</c:v>
                </c:pt>
                <c:pt idx="2">
                  <c:v>78.599999999999994</c:v>
                </c:pt>
                <c:pt idx="3">
                  <c:v>78.5</c:v>
                </c:pt>
                <c:pt idx="4">
                  <c:v>76.7</c:v>
                </c:pt>
              </c:numCache>
            </c:numRef>
          </c:val>
          <c:extLst>
            <c:ext xmlns:c16="http://schemas.microsoft.com/office/drawing/2014/chart" uri="{C3380CC4-5D6E-409C-BE32-E72D297353CC}">
              <c16:uniqueId val="{00000000-4B1A-4F05-A372-EC97B03E7F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4B1A-4F05-A372-EC97B03E7F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100.58</c:v>
                </c:pt>
                <c:pt idx="2">
                  <c:v>100.08</c:v>
                </c:pt>
                <c:pt idx="3">
                  <c:v>99.23</c:v>
                </c:pt>
                <c:pt idx="4">
                  <c:v>100.41</c:v>
                </c:pt>
              </c:numCache>
            </c:numRef>
          </c:val>
          <c:extLst>
            <c:ext xmlns:c16="http://schemas.microsoft.com/office/drawing/2014/chart" uri="{C3380CC4-5D6E-409C-BE32-E72D297353CC}">
              <c16:uniqueId val="{00000000-69FB-4CE3-B0A0-A3C32FE221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69FB-4CE3-B0A0-A3C32FE221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3.85</c:v>
                </c:pt>
                <c:pt idx="2">
                  <c:v>7.48</c:v>
                </c:pt>
                <c:pt idx="3">
                  <c:v>11.12</c:v>
                </c:pt>
                <c:pt idx="4">
                  <c:v>14.69</c:v>
                </c:pt>
              </c:numCache>
            </c:numRef>
          </c:val>
          <c:extLst>
            <c:ext xmlns:c16="http://schemas.microsoft.com/office/drawing/2014/chart" uri="{C3380CC4-5D6E-409C-BE32-E72D297353CC}">
              <c16:uniqueId val="{00000000-2ECD-4B0E-A5AA-3EDE5D585B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2ECD-4B0E-A5AA-3EDE5D585B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9.07</c:v>
                </c:pt>
                <c:pt idx="2">
                  <c:v>10.92</c:v>
                </c:pt>
                <c:pt idx="3">
                  <c:v>22.5</c:v>
                </c:pt>
                <c:pt idx="4">
                  <c:v>11.65</c:v>
                </c:pt>
              </c:numCache>
            </c:numRef>
          </c:val>
          <c:extLst>
            <c:ext xmlns:c16="http://schemas.microsoft.com/office/drawing/2014/chart" uri="{C3380CC4-5D6E-409C-BE32-E72D297353CC}">
              <c16:uniqueId val="{00000000-4269-465A-912D-241634834D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4269-465A-912D-241634834D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1.36</c:v>
                </c:pt>
                <c:pt idx="2">
                  <c:v>1.1299999999999999</c:v>
                </c:pt>
                <c:pt idx="3">
                  <c:v>4.9400000000000004</c:v>
                </c:pt>
                <c:pt idx="4">
                  <c:v>3.26</c:v>
                </c:pt>
              </c:numCache>
            </c:numRef>
          </c:val>
          <c:extLst>
            <c:ext xmlns:c16="http://schemas.microsoft.com/office/drawing/2014/chart" uri="{C3380CC4-5D6E-409C-BE32-E72D297353CC}">
              <c16:uniqueId val="{00000000-87E9-4A5A-9978-82C75ABD91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87E9-4A5A-9978-82C75ABD91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10.5</c:v>
                </c:pt>
                <c:pt idx="2">
                  <c:v>9.76</c:v>
                </c:pt>
                <c:pt idx="3">
                  <c:v>13.25</c:v>
                </c:pt>
                <c:pt idx="4">
                  <c:v>12.48</c:v>
                </c:pt>
              </c:numCache>
            </c:numRef>
          </c:val>
          <c:extLst>
            <c:ext xmlns:c16="http://schemas.microsoft.com/office/drawing/2014/chart" uri="{C3380CC4-5D6E-409C-BE32-E72D297353CC}">
              <c16:uniqueId val="{00000000-BC61-46B6-9BCE-8274694CEC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BC61-46B6-9BCE-8274694CEC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3138.36</c:v>
                </c:pt>
                <c:pt idx="2">
                  <c:v>3059.44</c:v>
                </c:pt>
                <c:pt idx="3">
                  <c:v>2889.84</c:v>
                </c:pt>
                <c:pt idx="4">
                  <c:v>2664.68</c:v>
                </c:pt>
              </c:numCache>
            </c:numRef>
          </c:val>
          <c:extLst>
            <c:ext xmlns:c16="http://schemas.microsoft.com/office/drawing/2014/chart" uri="{C3380CC4-5D6E-409C-BE32-E72D297353CC}">
              <c16:uniqueId val="{00000000-0B3D-4C14-BB1D-BEC1C3290E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0B3D-4C14-BB1D-BEC1C3290E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26.74</c:v>
                </c:pt>
                <c:pt idx="2">
                  <c:v>26.47</c:v>
                </c:pt>
                <c:pt idx="3">
                  <c:v>25.87</c:v>
                </c:pt>
                <c:pt idx="4">
                  <c:v>25.35</c:v>
                </c:pt>
              </c:numCache>
            </c:numRef>
          </c:val>
          <c:extLst>
            <c:ext xmlns:c16="http://schemas.microsoft.com/office/drawing/2014/chart" uri="{C3380CC4-5D6E-409C-BE32-E72D297353CC}">
              <c16:uniqueId val="{00000000-F280-444C-B520-D483BD2867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F280-444C-B520-D483BD2867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637.69000000000005</c:v>
                </c:pt>
                <c:pt idx="2">
                  <c:v>653.39</c:v>
                </c:pt>
                <c:pt idx="3">
                  <c:v>667.48</c:v>
                </c:pt>
                <c:pt idx="4">
                  <c:v>666.51</c:v>
                </c:pt>
              </c:numCache>
            </c:numRef>
          </c:val>
          <c:extLst>
            <c:ext xmlns:c16="http://schemas.microsoft.com/office/drawing/2014/chart" uri="{C3380CC4-5D6E-409C-BE32-E72D297353CC}">
              <c16:uniqueId val="{00000000-0D48-4E1E-A14D-04905F815F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0D48-4E1E-A14D-04905F815F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山梨県　山梨市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33114</v>
      </c>
      <c r="AM8" s="58"/>
      <c r="AN8" s="58"/>
      <c r="AO8" s="58"/>
      <c r="AP8" s="58"/>
      <c r="AQ8" s="58"/>
      <c r="AR8" s="58"/>
      <c r="AS8" s="58"/>
      <c r="AT8" s="55">
        <f>データ!$S$6</f>
        <v>289.8</v>
      </c>
      <c r="AU8" s="56"/>
      <c r="AV8" s="56"/>
      <c r="AW8" s="56"/>
      <c r="AX8" s="56"/>
      <c r="AY8" s="56"/>
      <c r="AZ8" s="56"/>
      <c r="BA8" s="56"/>
      <c r="BB8" s="45">
        <f>データ!$T$6</f>
        <v>114.27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52.45</v>
      </c>
      <c r="J10" s="56"/>
      <c r="K10" s="56"/>
      <c r="L10" s="56"/>
      <c r="M10" s="56"/>
      <c r="N10" s="56"/>
      <c r="O10" s="57"/>
      <c r="P10" s="45">
        <f>データ!$P$6</f>
        <v>12.97</v>
      </c>
      <c r="Q10" s="45"/>
      <c r="R10" s="45"/>
      <c r="S10" s="45"/>
      <c r="T10" s="45"/>
      <c r="U10" s="45"/>
      <c r="V10" s="45"/>
      <c r="W10" s="58">
        <f>データ!$Q$6</f>
        <v>3003</v>
      </c>
      <c r="X10" s="58"/>
      <c r="Y10" s="58"/>
      <c r="Z10" s="58"/>
      <c r="AA10" s="58"/>
      <c r="AB10" s="58"/>
      <c r="AC10" s="58"/>
      <c r="AD10" s="2"/>
      <c r="AE10" s="2"/>
      <c r="AF10" s="2"/>
      <c r="AG10" s="2"/>
      <c r="AH10" s="2"/>
      <c r="AI10" s="2"/>
      <c r="AJ10" s="2"/>
      <c r="AK10" s="2"/>
      <c r="AL10" s="58">
        <f>データ!$U$6</f>
        <v>4269</v>
      </c>
      <c r="AM10" s="58"/>
      <c r="AN10" s="58"/>
      <c r="AO10" s="58"/>
      <c r="AP10" s="58"/>
      <c r="AQ10" s="58"/>
      <c r="AR10" s="58"/>
      <c r="AS10" s="58"/>
      <c r="AT10" s="55">
        <f>データ!$V$6</f>
        <v>11.33</v>
      </c>
      <c r="AU10" s="56"/>
      <c r="AV10" s="56"/>
      <c r="AW10" s="56"/>
      <c r="AX10" s="56"/>
      <c r="AY10" s="56"/>
      <c r="AZ10" s="56"/>
      <c r="BA10" s="56"/>
      <c r="BB10" s="45">
        <f>データ!$W$6</f>
        <v>376.79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pVGkXdsvwo52OICsJ2Xj5BJa6FVncxW+sF5h13bUawlrVoM4N6bag9Ay3S4lI5Y4rQ62iOylmIYmejAv7HeB3g==" saltValue="9A1pa60uERjfW0veqUq3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192058</v>
      </c>
      <c r="D6" s="20">
        <f t="shared" si="3"/>
        <v>46</v>
      </c>
      <c r="E6" s="20">
        <f t="shared" si="3"/>
        <v>1</v>
      </c>
      <c r="F6" s="20">
        <f t="shared" si="3"/>
        <v>0</v>
      </c>
      <c r="G6" s="20">
        <f t="shared" si="3"/>
        <v>5</v>
      </c>
      <c r="H6" s="20" t="str">
        <f t="shared" si="3"/>
        <v>山梨県　山梨市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52.45</v>
      </c>
      <c r="P6" s="21">
        <f t="shared" si="3"/>
        <v>12.97</v>
      </c>
      <c r="Q6" s="21">
        <f t="shared" si="3"/>
        <v>3003</v>
      </c>
      <c r="R6" s="21">
        <f t="shared" si="3"/>
        <v>33114</v>
      </c>
      <c r="S6" s="21">
        <f t="shared" si="3"/>
        <v>289.8</v>
      </c>
      <c r="T6" s="21">
        <f t="shared" si="3"/>
        <v>114.27</v>
      </c>
      <c r="U6" s="21">
        <f t="shared" si="3"/>
        <v>4269</v>
      </c>
      <c r="V6" s="21">
        <f t="shared" si="3"/>
        <v>11.33</v>
      </c>
      <c r="W6" s="21">
        <f t="shared" si="3"/>
        <v>376.79</v>
      </c>
      <c r="X6" s="22" t="str">
        <f>IF(X7="",NA(),X7)</f>
        <v>-</v>
      </c>
      <c r="Y6" s="22">
        <f t="shared" ref="Y6:AG6" si="4">IF(Y7="",NA(),Y7)</f>
        <v>100.58</v>
      </c>
      <c r="Z6" s="22">
        <f t="shared" si="4"/>
        <v>100.08</v>
      </c>
      <c r="AA6" s="22">
        <f t="shared" si="4"/>
        <v>99.23</v>
      </c>
      <c r="AB6" s="22">
        <f t="shared" si="4"/>
        <v>100.41</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1.36</v>
      </c>
      <c r="AK6" s="22">
        <f t="shared" si="5"/>
        <v>1.1299999999999999</v>
      </c>
      <c r="AL6" s="22">
        <f t="shared" si="5"/>
        <v>4.9400000000000004</v>
      </c>
      <c r="AM6" s="22">
        <f t="shared" si="5"/>
        <v>3.26</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10.5</v>
      </c>
      <c r="AV6" s="22">
        <f t="shared" si="6"/>
        <v>9.76</v>
      </c>
      <c r="AW6" s="22">
        <f t="shared" si="6"/>
        <v>13.25</v>
      </c>
      <c r="AX6" s="22">
        <f t="shared" si="6"/>
        <v>12.48</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3138.36</v>
      </c>
      <c r="BG6" s="22">
        <f t="shared" si="7"/>
        <v>3059.44</v>
      </c>
      <c r="BH6" s="22">
        <f t="shared" si="7"/>
        <v>2889.84</v>
      </c>
      <c r="BI6" s="22">
        <f t="shared" si="7"/>
        <v>2664.68</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26.74</v>
      </c>
      <c r="BR6" s="22">
        <f t="shared" si="8"/>
        <v>26.47</v>
      </c>
      <c r="BS6" s="22">
        <f t="shared" si="8"/>
        <v>25.87</v>
      </c>
      <c r="BT6" s="22">
        <f t="shared" si="8"/>
        <v>25.35</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637.69000000000005</v>
      </c>
      <c r="CC6" s="22">
        <f t="shared" si="9"/>
        <v>653.39</v>
      </c>
      <c r="CD6" s="22">
        <f t="shared" si="9"/>
        <v>667.48</v>
      </c>
      <c r="CE6" s="22">
        <f t="shared" si="9"/>
        <v>666.51</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37.31</v>
      </c>
      <c r="CN6" s="22">
        <f t="shared" si="10"/>
        <v>36.92</v>
      </c>
      <c r="CO6" s="22">
        <f t="shared" si="10"/>
        <v>36.28</v>
      </c>
      <c r="CP6" s="22">
        <f t="shared" si="10"/>
        <v>37.24</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80.5</v>
      </c>
      <c r="CY6" s="22">
        <f t="shared" si="11"/>
        <v>78.599999999999994</v>
      </c>
      <c r="CZ6" s="22">
        <f t="shared" si="11"/>
        <v>78.5</v>
      </c>
      <c r="DA6" s="22">
        <f t="shared" si="11"/>
        <v>76.7</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3.85</v>
      </c>
      <c r="DJ6" s="22">
        <f t="shared" si="12"/>
        <v>7.48</v>
      </c>
      <c r="DK6" s="22">
        <f t="shared" si="12"/>
        <v>11.12</v>
      </c>
      <c r="DL6" s="22">
        <f t="shared" si="12"/>
        <v>14.69</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9.07</v>
      </c>
      <c r="DU6" s="22">
        <f t="shared" si="13"/>
        <v>10.92</v>
      </c>
      <c r="DV6" s="22">
        <f t="shared" si="13"/>
        <v>22.5</v>
      </c>
      <c r="DW6" s="22">
        <f t="shared" si="13"/>
        <v>11.65</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1">
        <f t="shared" ref="EE6:EM6" si="14">IF(EE7="",NA(),EE7)</f>
        <v>0</v>
      </c>
      <c r="EF6" s="22">
        <f t="shared" si="14"/>
        <v>0.04</v>
      </c>
      <c r="EG6" s="22">
        <f t="shared" si="14"/>
        <v>0.02</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192058</v>
      </c>
      <c r="D7" s="24">
        <v>46</v>
      </c>
      <c r="E7" s="24">
        <v>1</v>
      </c>
      <c r="F7" s="24">
        <v>0</v>
      </c>
      <c r="G7" s="24">
        <v>5</v>
      </c>
      <c r="H7" s="24" t="s">
        <v>92</v>
      </c>
      <c r="I7" s="24" t="s">
        <v>93</v>
      </c>
      <c r="J7" s="24" t="s">
        <v>94</v>
      </c>
      <c r="K7" s="24" t="s">
        <v>95</v>
      </c>
      <c r="L7" s="24" t="s">
        <v>96</v>
      </c>
      <c r="M7" s="24" t="s">
        <v>97</v>
      </c>
      <c r="N7" s="25" t="s">
        <v>98</v>
      </c>
      <c r="O7" s="25">
        <v>52.45</v>
      </c>
      <c r="P7" s="25">
        <v>12.97</v>
      </c>
      <c r="Q7" s="25">
        <v>3003</v>
      </c>
      <c r="R7" s="25">
        <v>33114</v>
      </c>
      <c r="S7" s="25">
        <v>289.8</v>
      </c>
      <c r="T7" s="25">
        <v>114.27</v>
      </c>
      <c r="U7" s="25">
        <v>4269</v>
      </c>
      <c r="V7" s="25">
        <v>11.33</v>
      </c>
      <c r="W7" s="25">
        <v>376.79</v>
      </c>
      <c r="X7" s="25" t="s">
        <v>98</v>
      </c>
      <c r="Y7" s="25">
        <v>100.58</v>
      </c>
      <c r="Z7" s="25">
        <v>100.08</v>
      </c>
      <c r="AA7" s="25">
        <v>99.23</v>
      </c>
      <c r="AB7" s="25">
        <v>100.41</v>
      </c>
      <c r="AC7" s="25" t="s">
        <v>98</v>
      </c>
      <c r="AD7" s="25">
        <v>103.82</v>
      </c>
      <c r="AE7" s="25">
        <v>105.75</v>
      </c>
      <c r="AF7" s="25">
        <v>105.52</v>
      </c>
      <c r="AG7" s="25">
        <v>103.1</v>
      </c>
      <c r="AH7" s="25">
        <v>103.05</v>
      </c>
      <c r="AI7" s="25" t="s">
        <v>98</v>
      </c>
      <c r="AJ7" s="25">
        <v>1.36</v>
      </c>
      <c r="AK7" s="25">
        <v>1.1299999999999999</v>
      </c>
      <c r="AL7" s="25">
        <v>4.9400000000000004</v>
      </c>
      <c r="AM7" s="25">
        <v>3.26</v>
      </c>
      <c r="AN7" s="25" t="s">
        <v>98</v>
      </c>
      <c r="AO7" s="25">
        <v>31.54</v>
      </c>
      <c r="AP7" s="25">
        <v>31.15</v>
      </c>
      <c r="AQ7" s="25">
        <v>30.01</v>
      </c>
      <c r="AR7" s="25">
        <v>27.32</v>
      </c>
      <c r="AS7" s="25">
        <v>30.22</v>
      </c>
      <c r="AT7" s="25" t="s">
        <v>98</v>
      </c>
      <c r="AU7" s="25">
        <v>10.5</v>
      </c>
      <c r="AV7" s="25">
        <v>9.76</v>
      </c>
      <c r="AW7" s="25">
        <v>13.25</v>
      </c>
      <c r="AX7" s="25">
        <v>12.48</v>
      </c>
      <c r="AY7" s="25" t="s">
        <v>98</v>
      </c>
      <c r="AZ7" s="25">
        <v>302.22000000000003</v>
      </c>
      <c r="BA7" s="25">
        <v>263.45</v>
      </c>
      <c r="BB7" s="25">
        <v>249.43</v>
      </c>
      <c r="BC7" s="25">
        <v>217.55</v>
      </c>
      <c r="BD7" s="25">
        <v>179.3</v>
      </c>
      <c r="BE7" s="25" t="s">
        <v>98</v>
      </c>
      <c r="BF7" s="25">
        <v>3138.36</v>
      </c>
      <c r="BG7" s="25">
        <v>3059.44</v>
      </c>
      <c r="BH7" s="25">
        <v>2889.84</v>
      </c>
      <c r="BI7" s="25">
        <v>2664.68</v>
      </c>
      <c r="BJ7" s="25" t="s">
        <v>98</v>
      </c>
      <c r="BK7" s="25">
        <v>970.36</v>
      </c>
      <c r="BL7" s="25">
        <v>940.22</v>
      </c>
      <c r="BM7" s="25">
        <v>922.05</v>
      </c>
      <c r="BN7" s="25">
        <v>916.17</v>
      </c>
      <c r="BO7" s="25">
        <v>1042.45</v>
      </c>
      <c r="BP7" s="25" t="s">
        <v>98</v>
      </c>
      <c r="BQ7" s="25">
        <v>26.74</v>
      </c>
      <c r="BR7" s="25">
        <v>26.47</v>
      </c>
      <c r="BS7" s="25">
        <v>25.87</v>
      </c>
      <c r="BT7" s="25">
        <v>25.35</v>
      </c>
      <c r="BU7" s="25" t="s">
        <v>98</v>
      </c>
      <c r="BV7" s="25">
        <v>64.52</v>
      </c>
      <c r="BW7" s="25">
        <v>66.8</v>
      </c>
      <c r="BX7" s="25">
        <v>64.39</v>
      </c>
      <c r="BY7" s="25">
        <v>63.95</v>
      </c>
      <c r="BZ7" s="25">
        <v>57.74</v>
      </c>
      <c r="CA7" s="25" t="s">
        <v>98</v>
      </c>
      <c r="CB7" s="25">
        <v>637.69000000000005</v>
      </c>
      <c r="CC7" s="25">
        <v>653.39</v>
      </c>
      <c r="CD7" s="25">
        <v>667.48</v>
      </c>
      <c r="CE7" s="25">
        <v>666.51</v>
      </c>
      <c r="CF7" s="25" t="s">
        <v>98</v>
      </c>
      <c r="CG7" s="25">
        <v>270.68</v>
      </c>
      <c r="CH7" s="25">
        <v>268.88</v>
      </c>
      <c r="CI7" s="25">
        <v>258.89999999999998</v>
      </c>
      <c r="CJ7" s="25">
        <v>263.56</v>
      </c>
      <c r="CK7" s="25">
        <v>285.48</v>
      </c>
      <c r="CL7" s="25" t="s">
        <v>98</v>
      </c>
      <c r="CM7" s="25">
        <v>37.31</v>
      </c>
      <c r="CN7" s="25">
        <v>36.92</v>
      </c>
      <c r="CO7" s="25">
        <v>36.28</v>
      </c>
      <c r="CP7" s="25">
        <v>37.24</v>
      </c>
      <c r="CQ7" s="25" t="s">
        <v>98</v>
      </c>
      <c r="CR7" s="25">
        <v>48.86</v>
      </c>
      <c r="CS7" s="25">
        <v>49</v>
      </c>
      <c r="CT7" s="25">
        <v>50.07</v>
      </c>
      <c r="CU7" s="25">
        <v>53.4</v>
      </c>
      <c r="CV7" s="25">
        <v>53.73</v>
      </c>
      <c r="CW7" s="25" t="s">
        <v>98</v>
      </c>
      <c r="CX7" s="25">
        <v>80.5</v>
      </c>
      <c r="CY7" s="25">
        <v>78.599999999999994</v>
      </c>
      <c r="CZ7" s="25">
        <v>78.5</v>
      </c>
      <c r="DA7" s="25">
        <v>76.7</v>
      </c>
      <c r="DB7" s="25" t="s">
        <v>98</v>
      </c>
      <c r="DC7" s="25">
        <v>76.48</v>
      </c>
      <c r="DD7" s="25">
        <v>75.64</v>
      </c>
      <c r="DE7" s="25">
        <v>75.7</v>
      </c>
      <c r="DF7" s="25">
        <v>72.53</v>
      </c>
      <c r="DG7" s="25">
        <v>71.52</v>
      </c>
      <c r="DH7" s="25" t="s">
        <v>98</v>
      </c>
      <c r="DI7" s="25">
        <v>3.85</v>
      </c>
      <c r="DJ7" s="25">
        <v>7.48</v>
      </c>
      <c r="DK7" s="25">
        <v>11.12</v>
      </c>
      <c r="DL7" s="25">
        <v>14.69</v>
      </c>
      <c r="DM7" s="25" t="s">
        <v>98</v>
      </c>
      <c r="DN7" s="25">
        <v>39.409999999999997</v>
      </c>
      <c r="DO7" s="25">
        <v>41.18</v>
      </c>
      <c r="DP7" s="25">
        <v>42.98</v>
      </c>
      <c r="DQ7" s="25">
        <v>40.46</v>
      </c>
      <c r="DR7" s="25">
        <v>38.43</v>
      </c>
      <c r="DS7" s="25" t="s">
        <v>98</v>
      </c>
      <c r="DT7" s="25">
        <v>9.07</v>
      </c>
      <c r="DU7" s="25">
        <v>10.92</v>
      </c>
      <c r="DV7" s="25">
        <v>22.5</v>
      </c>
      <c r="DW7" s="25">
        <v>11.65</v>
      </c>
      <c r="DX7" s="25" t="s">
        <v>98</v>
      </c>
      <c r="DY7" s="25">
        <v>20.97</v>
      </c>
      <c r="DZ7" s="25">
        <v>21.65</v>
      </c>
      <c r="EA7" s="25">
        <v>23.24</v>
      </c>
      <c r="EB7" s="25">
        <v>22.77</v>
      </c>
      <c r="EC7" s="25">
        <v>19.16</v>
      </c>
      <c r="ED7" s="25" t="s">
        <v>98</v>
      </c>
      <c r="EE7" s="25">
        <v>0</v>
      </c>
      <c r="EF7" s="25">
        <v>0.04</v>
      </c>
      <c r="EG7" s="25">
        <v>0.02</v>
      </c>
      <c r="EH7" s="25">
        <v>0</v>
      </c>
      <c r="EI7" s="25" t="s">
        <v>98</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dcterms:created xsi:type="dcterms:W3CDTF">2025-01-24T06:48:43Z</dcterms:created>
  <dcterms:modified xsi:type="dcterms:W3CDTF">2025-02-13T06:45:29Z</dcterms:modified>
  <cp:category/>
</cp:coreProperties>
</file>