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3長谷川\01上水\04山梨市　OK\"/>
    </mc:Choice>
  </mc:AlternateContent>
  <xr:revisionPtr revIDLastSave="0" documentId="13_ncr:1_{1C44BA2B-FCF0-4FDF-8930-9CE97AFC824A}" xr6:coauthVersionLast="47" xr6:coauthVersionMax="47" xr10:uidLastSave="{00000000-0000-0000-0000-000000000000}"/>
  <workbookProtection workbookAlgorithmName="SHA-512" workbookHashValue="P6JzfpucJMZ44s7WaTBG+JDK5d5HUHjJbELKakELgkgMdnjkBaR1omocAF7pkyYyb+b5XNhReZ7Wn5WAXsNcug==" workbookSaltValue="2Q8k7l0Zakzstjg8LVy//A==" workbookSpinCount="100000" lockStructure="1"/>
  <bookViews>
    <workbookView xWindow="23424" yWindow="-1488" windowWidth="13548" windowHeight="122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H85" i="4"/>
  <c r="BB10" i="4"/>
  <c r="W10" i="4"/>
  <c r="I10" i="4"/>
  <c r="B10" i="4"/>
  <c r="BB8" i="4"/>
  <c r="AT8" i="4"/>
  <c r="W8" i="4"/>
  <c r="P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<sst xmlns="http://schemas.openxmlformats.org/spreadsheetml/2006/main" count="228" uniqueCount="112">
  <si>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</si>
  <si>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</si>
  <si>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</si>
  <si>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</si>
  <si>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</si>
  <si>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</si>
  <si>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</si>
  <si>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</si>
  <si>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</si>
  <si>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</si>
  <si>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</si>
  <si>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</si>
  <si>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</si>
  <si>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</si>
  <si>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</si>
  <si>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</si>
  <si>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</si>
  <si>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</si>
  <si>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</si>
  <si>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</si>
  <si>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</si>
  <si>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</si>
  <si>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</si>
  <si>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</si>
  <si>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</si>
  <si>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</si>
  <si>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</si>
  <si>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</si>
  <si>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</si>
  <si>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</si>
  <si>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</si>
  <si>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</si>
  <si>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</si>
  <si>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</si>
  <si>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</si>
  <si>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</si>
  <si>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</si>
  <si>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</si>
  <si>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</si>
  <si>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</si>
  <si>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</si>
  <si>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</si>
  <si>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</si>
  <si>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</si>
  <si>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</si>
  <si>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</si>
  <si>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</si>
  <si>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</si>
  <si>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</si>
  <si>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</si>
  <si>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</si>
  <si>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</si>
  <si>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</si>
  <si>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</si>
  <si>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</si>
  <si>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</si>
  <si>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</si>
  <si>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</si>
  <si>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</si>
  <si>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</si>
  <si>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</si>
  <si>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</si>
  <si>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</si>
  <si>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</si>
  <si>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</si>
  <si>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</si>
  <si>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</si>
  <si>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</si>
  <si>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</si>
  <si>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</si>
  <si>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</si>
  <si>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</si>
  <si>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</si>
  <si>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</si>
  <si>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</si>
  <si>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</si>
  <si>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</si>
  <si>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</si>
  <si>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</si>
  <si>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</si>
  <si>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</si>
  <si>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</si>
  <si>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</si>
  <si>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</si>
  <si>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</si>
  <si>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</si>
  <si>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</si>
  <si>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</si>
  <si>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</si>
  <si>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</si>
  <si>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</si>
  <si>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</si>
  <si>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</si>
  <si>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</si>
  <si>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</si>
  <si>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</si>
  <si>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</si>
  <si>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</si>
  <si>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</si>
  <si>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</si>
  <si>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</si>
  <si>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</si>
  <si>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</si>
  <si>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</si>
  <si>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</si>
  <si>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</si>
  <si>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</si>
  <si>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</si>
  <si>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</si>
  <si>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経常収支比率は100%を超える105%の黒字決算となったが、類似団体と比較して低い水準であるため、安定した事業継続のためにも更なる経営改善が求められる。
　累積欠損金比率は繰越利益剰余金からの補填により0%を維持している。
　流動比率は減少傾向にあるが、100%を上回る600%超えを維持しているため、弾力性は高く短期的な債務に対する支払い能力を保持している。
　企業債残高対給水比率は企業債借入の抑制により減少傾向にあるが、類似団体と比較して高い水準にあるため、給水収益に比例した施設等への適切な投資をしていく必要がある。
　料金回収率は94%と上昇傾向にあるが、依然として100%を下回っているため、適正な水道料金体系の設定等の改善が必要である。
　給水原価は昨年度と比べ上昇の172円となったが、これは物価高騰等の影響が大きく、今後も上昇傾向が続く可能性が高い。
　施設利用率は類似団体の平均値を下回る53%となり、現水需要に対して配水能力が過剰となっていることから、スペックダウン等の施設能力の見直しを検討していく必要がある。
　有収率は依然として70%に近い水準となっており、老朽管の更新による改善が求められる一方で、投資規模が給水収益と比較して過剰なことから慎重に検討をしてく必要がある。</t>
    <rPh sb="1" eb="3">
      <t>ケイジョウ</t>
    </rPh>
    <rPh sb="3" eb="7">
      <t>シュウシヒリツ</t>
    </rPh>
    <rPh sb="13" eb="14">
      <t>コ</t>
    </rPh>
    <rPh sb="21" eb="23">
      <t>クロジ</t>
    </rPh>
    <rPh sb="23" eb="25">
      <t>ケッサン</t>
    </rPh>
    <rPh sb="31" eb="33">
      <t>ルイジ</t>
    </rPh>
    <rPh sb="33" eb="35">
      <t>ダンタイ</t>
    </rPh>
    <rPh sb="36" eb="38">
      <t>ヒカク</t>
    </rPh>
    <rPh sb="40" eb="41">
      <t>ヒク</t>
    </rPh>
    <rPh sb="42" eb="44">
      <t>スイジュン</t>
    </rPh>
    <rPh sb="50" eb="52">
      <t>アンテイ</t>
    </rPh>
    <rPh sb="54" eb="56">
      <t>ジギョウ</t>
    </rPh>
    <rPh sb="56" eb="58">
      <t>ケイゾク</t>
    </rPh>
    <rPh sb="63" eb="64">
      <t>サラ</t>
    </rPh>
    <rPh sb="66" eb="68">
      <t>ケイエイ</t>
    </rPh>
    <rPh sb="68" eb="70">
      <t>カイゼン</t>
    </rPh>
    <rPh sb="71" eb="72">
      <t>モト</t>
    </rPh>
    <rPh sb="79" eb="81">
      <t>ルイセキ</t>
    </rPh>
    <rPh sb="81" eb="86">
      <t>ケッソンキンヒリツ</t>
    </rPh>
    <rPh sb="87" eb="89">
      <t>クリコシ</t>
    </rPh>
    <rPh sb="89" eb="91">
      <t>リエキ</t>
    </rPh>
    <rPh sb="91" eb="94">
      <t>ジョウヨキン</t>
    </rPh>
    <rPh sb="97" eb="99">
      <t>ホテン</t>
    </rPh>
    <rPh sb="105" eb="107">
      <t>イジ</t>
    </rPh>
    <rPh sb="114" eb="116">
      <t>リュウドウ</t>
    </rPh>
    <rPh sb="116" eb="118">
      <t>ヒリツ</t>
    </rPh>
    <rPh sb="119" eb="121">
      <t>ゲンショウ</t>
    </rPh>
    <rPh sb="121" eb="123">
      <t>ケイコウ</t>
    </rPh>
    <rPh sb="133" eb="135">
      <t>ウワマワ</t>
    </rPh>
    <rPh sb="140" eb="141">
      <t>コ</t>
    </rPh>
    <rPh sb="143" eb="145">
      <t>イジ</t>
    </rPh>
    <rPh sb="152" eb="155">
      <t>ダンリョクセイ</t>
    </rPh>
    <rPh sb="156" eb="157">
      <t>タカ</t>
    </rPh>
    <rPh sb="158" eb="161">
      <t>タンキテキ</t>
    </rPh>
    <rPh sb="162" eb="164">
      <t>サイム</t>
    </rPh>
    <rPh sb="165" eb="166">
      <t>タイ</t>
    </rPh>
    <rPh sb="168" eb="170">
      <t>シハラ</t>
    </rPh>
    <rPh sb="171" eb="173">
      <t>ノウリョク</t>
    </rPh>
    <rPh sb="174" eb="176">
      <t>ホジ</t>
    </rPh>
    <rPh sb="183" eb="186">
      <t>キギョウサイ</t>
    </rPh>
    <rPh sb="186" eb="188">
      <t>ザンタカ</t>
    </rPh>
    <rPh sb="188" eb="189">
      <t>タイ</t>
    </rPh>
    <rPh sb="189" eb="191">
      <t>キュウスイ</t>
    </rPh>
    <rPh sb="191" eb="193">
      <t>ヒリツ</t>
    </rPh>
    <rPh sb="194" eb="197">
      <t>キギョウサイ</t>
    </rPh>
    <rPh sb="197" eb="199">
      <t>カリイレ</t>
    </rPh>
    <rPh sb="200" eb="202">
      <t>ヨクセイ</t>
    </rPh>
    <rPh sb="205" eb="209">
      <t>ゲンショウケイコウ</t>
    </rPh>
    <rPh sb="214" eb="216">
      <t>ルイジ</t>
    </rPh>
    <rPh sb="216" eb="218">
      <t>ダンタイ</t>
    </rPh>
    <rPh sb="219" eb="221">
      <t>ヒカク</t>
    </rPh>
    <rPh sb="223" eb="224">
      <t>タカ</t>
    </rPh>
    <rPh sb="225" eb="227">
      <t>スイジュン</t>
    </rPh>
    <rPh sb="233" eb="235">
      <t>キュウスイ</t>
    </rPh>
    <rPh sb="235" eb="237">
      <t>シュウエキ</t>
    </rPh>
    <rPh sb="238" eb="240">
      <t>ヒレイ</t>
    </rPh>
    <rPh sb="242" eb="245">
      <t>シセツトウ</t>
    </rPh>
    <rPh sb="247" eb="249">
      <t>テキセツ</t>
    </rPh>
    <rPh sb="250" eb="252">
      <t>トウシ</t>
    </rPh>
    <rPh sb="257" eb="259">
      <t>ヒツヨウ</t>
    </rPh>
    <rPh sb="265" eb="270">
      <t>リョウキンカイシュウリツ</t>
    </rPh>
    <rPh sb="275" eb="277">
      <t>ジョウショウ</t>
    </rPh>
    <rPh sb="277" eb="279">
      <t>ケイコウ</t>
    </rPh>
    <rPh sb="284" eb="286">
      <t>イゼン</t>
    </rPh>
    <rPh sb="294" eb="296">
      <t>シタマワ</t>
    </rPh>
    <rPh sb="303" eb="305">
      <t>テキセイ</t>
    </rPh>
    <rPh sb="306" eb="310">
      <t>スイドウリョウキン</t>
    </rPh>
    <rPh sb="310" eb="312">
      <t>タイケイ</t>
    </rPh>
    <rPh sb="313" eb="315">
      <t>セッテイ</t>
    </rPh>
    <rPh sb="315" eb="316">
      <t>トウ</t>
    </rPh>
    <rPh sb="317" eb="319">
      <t>カイゼン</t>
    </rPh>
    <rPh sb="320" eb="322">
      <t>ヒツヨウ</t>
    </rPh>
    <rPh sb="328" eb="332">
      <t>キュウスイゲンカ</t>
    </rPh>
    <rPh sb="333" eb="336">
      <t>サクネンド</t>
    </rPh>
    <rPh sb="337" eb="338">
      <t>クラ</t>
    </rPh>
    <rPh sb="339" eb="341">
      <t>ジョウショウ</t>
    </rPh>
    <rPh sb="345" eb="346">
      <t>エン</t>
    </rPh>
    <rPh sb="355" eb="357">
      <t>ブッカ</t>
    </rPh>
    <rPh sb="357" eb="359">
      <t>コウトウ</t>
    </rPh>
    <rPh sb="359" eb="360">
      <t>トウ</t>
    </rPh>
    <rPh sb="361" eb="363">
      <t>エイキョウ</t>
    </rPh>
    <rPh sb="364" eb="365">
      <t>オオ</t>
    </rPh>
    <rPh sb="368" eb="370">
      <t>コンゴ</t>
    </rPh>
    <rPh sb="371" eb="373">
      <t>ジョウショウ</t>
    </rPh>
    <rPh sb="373" eb="375">
      <t>ケイコウ</t>
    </rPh>
    <rPh sb="376" eb="377">
      <t>ツヅ</t>
    </rPh>
    <rPh sb="378" eb="381">
      <t>カノウセイ</t>
    </rPh>
    <rPh sb="382" eb="383">
      <t>タカ</t>
    </rPh>
    <rPh sb="387" eb="389">
      <t>シセツ</t>
    </rPh>
    <rPh sb="389" eb="392">
      <t>リヨウリツ</t>
    </rPh>
    <rPh sb="393" eb="395">
      <t>ルイジ</t>
    </rPh>
    <rPh sb="395" eb="397">
      <t>ダンタイ</t>
    </rPh>
    <rPh sb="398" eb="401">
      <t>ヘイキンチ</t>
    </rPh>
    <rPh sb="402" eb="404">
      <t>シタマワ</t>
    </rPh>
    <rPh sb="413" eb="414">
      <t>ミズ</t>
    </rPh>
    <rPh sb="414" eb="416">
      <t>ジュヨウ</t>
    </rPh>
    <rPh sb="417" eb="418">
      <t>タイ</t>
    </rPh>
    <rPh sb="420" eb="422">
      <t>ハイスイ</t>
    </rPh>
    <rPh sb="422" eb="424">
      <t>ノウリョク</t>
    </rPh>
    <rPh sb="425" eb="427">
      <t>カジョウ</t>
    </rPh>
    <rPh sb="445" eb="446">
      <t>トウ</t>
    </rPh>
    <rPh sb="447" eb="449">
      <t>シセツ</t>
    </rPh>
    <rPh sb="449" eb="451">
      <t>ノウリョク</t>
    </rPh>
    <rPh sb="452" eb="454">
      <t>ミナオ</t>
    </rPh>
    <rPh sb="456" eb="458">
      <t>ケントウ</t>
    </rPh>
    <rPh sb="462" eb="464">
      <t>ヒツヨウ</t>
    </rPh>
    <rPh sb="470" eb="473">
      <t>ユウシュウリツ</t>
    </rPh>
    <rPh sb="474" eb="476">
      <t>イゼン</t>
    </rPh>
    <rPh sb="483" eb="484">
      <t>チカ</t>
    </rPh>
    <rPh sb="485" eb="487">
      <t>スイジュン</t>
    </rPh>
    <rPh sb="494" eb="497">
      <t>ロウキュウカン</t>
    </rPh>
    <rPh sb="498" eb="500">
      <t>コウシン</t>
    </rPh>
    <rPh sb="503" eb="505">
      <t>カイゼン</t>
    </rPh>
    <rPh sb="506" eb="507">
      <t>モト</t>
    </rPh>
    <rPh sb="511" eb="513">
      <t>イッポウ</t>
    </rPh>
    <rPh sb="515" eb="517">
      <t>トウシ</t>
    </rPh>
    <rPh sb="517" eb="519">
      <t>キボ</t>
    </rPh>
    <rPh sb="520" eb="522">
      <t>キュウスイ</t>
    </rPh>
    <rPh sb="522" eb="524">
      <t>シュウエキ</t>
    </rPh>
    <rPh sb="525" eb="527">
      <t>ヒカク</t>
    </rPh>
    <rPh sb="529" eb="531">
      <t>カジョウ</t>
    </rPh>
    <rPh sb="536" eb="538">
      <t>シンチョウ</t>
    </rPh>
    <rPh sb="539" eb="541">
      <t>ケントウ</t>
    </rPh>
    <rPh sb="545" eb="547">
      <t>ヒツヨウ</t>
    </rPh>
    <phoneticPr fontId="4"/>
  </si>
  <si>
    <t>　有形固定資産減価償却率は上昇傾向にはあるが、類似団体の平均値を下回る48%となっている。一方で、管路経年化率は24%と類似団体と上回っていることから、施設の更新は適切に行われているが、管路の更新が遅れていることがわかる。
　管路更新率は0.89%と類似団体と比較して高い水準を維持しているが、全体的な管路更新は遅れているため、今後も継続した管路更新が求められる。</t>
    <rPh sb="1" eb="3">
      <t>ユウケイ</t>
    </rPh>
    <rPh sb="3" eb="5">
      <t>コテイ</t>
    </rPh>
    <rPh sb="5" eb="7">
      <t>シサン</t>
    </rPh>
    <rPh sb="7" eb="12">
      <t>ゲンカショウキャクリツ</t>
    </rPh>
    <rPh sb="13" eb="17">
      <t>ジョウショウケイコウ</t>
    </rPh>
    <rPh sb="23" eb="25">
      <t>ルイジ</t>
    </rPh>
    <rPh sb="25" eb="27">
      <t>ダンタイ</t>
    </rPh>
    <phoneticPr fontId="4"/>
  </si>
  <si>
    <t>　経常収支比率は100%を超えることとなったが、料金回収率は100%を下回っていることから経営安定のためには更なる改善が求められる。施設利用率が低いため、市の人口ビジョン等を考慮した適切な施設配置を検討していくことで経費削減を図る必要がある。また、近年は災害への対策が求められており、老朽管の適切な更新が必要となる一方で、給水収益に比例して過剰な投資規模となっていることから、適切な水道料金の設定を検討することで、施設更新費用の確保が必要となってくる。</t>
    <rPh sb="1" eb="3">
      <t>ケイジョウ</t>
    </rPh>
    <rPh sb="3" eb="7">
      <t>シュウシヒリツ</t>
    </rPh>
    <rPh sb="13" eb="14">
      <t>コ</t>
    </rPh>
    <rPh sb="24" eb="29">
      <t>リョウキンカイシュウリツ</t>
    </rPh>
    <rPh sb="35" eb="37">
      <t>シタマワ</t>
    </rPh>
    <rPh sb="45" eb="47">
      <t>ケイエイ</t>
    </rPh>
    <rPh sb="47" eb="49">
      <t>アンテイ</t>
    </rPh>
    <rPh sb="54" eb="55">
      <t>サラ</t>
    </rPh>
    <rPh sb="57" eb="59">
      <t>カイゼン</t>
    </rPh>
    <rPh sb="60" eb="61">
      <t>モト</t>
    </rPh>
    <rPh sb="66" eb="68">
      <t>シセツ</t>
    </rPh>
    <rPh sb="68" eb="71">
      <t>リヨウリツ</t>
    </rPh>
    <rPh sb="72" eb="73">
      <t>ヒク</t>
    </rPh>
    <rPh sb="77" eb="78">
      <t>シ</t>
    </rPh>
    <rPh sb="79" eb="81">
      <t>ジンコウ</t>
    </rPh>
    <rPh sb="85" eb="86">
      <t>トウ</t>
    </rPh>
    <rPh sb="87" eb="89">
      <t>コウリョ</t>
    </rPh>
    <rPh sb="91" eb="93">
      <t>テキセツ</t>
    </rPh>
    <rPh sb="94" eb="96">
      <t>シセツ</t>
    </rPh>
    <rPh sb="96" eb="98">
      <t>ハイチ</t>
    </rPh>
    <rPh sb="99" eb="101">
      <t>ケントウ</t>
    </rPh>
    <rPh sb="113" eb="114">
      <t>ハカ</t>
    </rPh>
    <rPh sb="115" eb="117">
      <t>ヒツヨウ</t>
    </rPh>
    <rPh sb="124" eb="126">
      <t>キンネン</t>
    </rPh>
    <rPh sb="127" eb="129">
      <t>サイガイ</t>
    </rPh>
    <rPh sb="131" eb="133">
      <t>タイサク</t>
    </rPh>
    <rPh sb="134" eb="135">
      <t>モト</t>
    </rPh>
    <rPh sb="142" eb="145">
      <t>ロウキュウカン</t>
    </rPh>
    <rPh sb="146" eb="148">
      <t>テキセツ</t>
    </rPh>
    <rPh sb="149" eb="151">
      <t>コウシン</t>
    </rPh>
    <rPh sb="152" eb="154">
      <t>ヒツヨウ</t>
    </rPh>
    <rPh sb="157" eb="159">
      <t>イッポウ</t>
    </rPh>
    <rPh sb="161" eb="163">
      <t>キュウスイ</t>
    </rPh>
    <rPh sb="163" eb="165">
      <t>シュウエキ</t>
    </rPh>
    <rPh sb="166" eb="168">
      <t>ヒレイ</t>
    </rPh>
    <rPh sb="170" eb="172">
      <t>カジョウ</t>
    </rPh>
    <rPh sb="173" eb="175">
      <t>トウシ</t>
    </rPh>
    <rPh sb="175" eb="177">
      <t>キボ</t>
    </rPh>
    <rPh sb="188" eb="190">
      <t>テキセツ</t>
    </rPh>
    <rPh sb="191" eb="195">
      <t>スイドウリョウキン</t>
    </rPh>
    <rPh sb="196" eb="198">
      <t>セッテイ</t>
    </rPh>
    <rPh sb="199" eb="201">
      <t>ケントウ</t>
    </rPh>
    <rPh sb="207" eb="209">
      <t>シセツ</t>
    </rPh>
    <rPh sb="209" eb="213">
      <t>コウシンヒヨウ</t>
    </rPh>
    <rPh sb="214" eb="216">
      <t>カクホ</t>
    </rPh>
    <rPh sb="217" eb="2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</si>
</sst>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0.92</c:v>
                </c:pt>
                <c:pt idx="1">
                  <c:v>0.82</c:v>
                </c:pt>
                <c:pt idx="2">
                  <c:v>0.57999999999999996</c:v>
                </c:pt>
                <c:pt idx="3">
                  <c:v>0.9</c:v>
                </c:pt>
                <c:pt idx="4">
                  <c:v>0.89</c:v>
                </c:pt>
              </c:numCache>
            </c:numRef>
          </c:val>
          <c:extLst>
            <c:ext xmlns:c16="http://schemas.microsoft.com/office/drawing/2014/chart" uri="{C3380CC4-5D6E-409C-BE32-E72D297353CC}">
              <c16:uniqueId val="{00000000-97B1-4768-BCD4-2F241B3F7AF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97B1-4768-BCD4-2F241B3F7AF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56.95</c:v>
                </c:pt>
                <c:pt idx="1">
                  <c:v>59.07</c:v>
                </c:pt>
                <c:pt idx="2">
                  <c:v>57.63</c:v>
                </c:pt>
                <c:pt idx="3">
                  <c:v>57.5</c:v>
                </c:pt>
                <c:pt idx="4">
                  <c:v>53.22</c:v>
                </c:pt>
              </c:numCache>
            </c:numRef>
          </c:val>
          <c:extLst>
            <c:ext xmlns:c16="http://schemas.microsoft.com/office/drawing/2014/chart" uri="{C3380CC4-5D6E-409C-BE32-E72D297353CC}">
              <c16:uniqueId val="{00000000-3D7E-4E75-96EE-4ACDF6E36C7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3D7E-4E75-96EE-4ACDF6E36C7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70.209999999999994</c:v>
                </c:pt>
                <c:pt idx="1">
                  <c:v>70.069999999999993</c:v>
                </c:pt>
                <c:pt idx="2">
                  <c:v>69.8</c:v>
                </c:pt>
                <c:pt idx="3">
                  <c:v>69.97</c:v>
                </c:pt>
                <c:pt idx="4">
                  <c:v>70.41</c:v>
                </c:pt>
              </c:numCache>
            </c:numRef>
          </c:val>
          <c:extLst>
            <c:ext xmlns:c16="http://schemas.microsoft.com/office/drawing/2014/chart" uri="{C3380CC4-5D6E-409C-BE32-E72D297353CC}">
              <c16:uniqueId val="{00000000-67A4-40CD-91B9-CEF084B3C1A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67A4-40CD-91B9-CEF084B3C1A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98.24</c:v>
                </c:pt>
                <c:pt idx="1">
                  <c:v>100.97</c:v>
                </c:pt>
                <c:pt idx="2">
                  <c:v>97.04</c:v>
                </c:pt>
                <c:pt idx="3">
                  <c:v>97.66</c:v>
                </c:pt>
                <c:pt idx="4">
                  <c:v>105.18</c:v>
                </c:pt>
              </c:numCache>
            </c:numRef>
          </c:val>
          <c:extLst>
            <c:ext xmlns:c16="http://schemas.microsoft.com/office/drawing/2014/chart" uri="{C3380CC4-5D6E-409C-BE32-E72D297353CC}">
              <c16:uniqueId val="{00000000-D594-4162-9BDB-CF67AEC23C1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D594-4162-9BDB-CF67AEC23C1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43.41</c:v>
                </c:pt>
                <c:pt idx="1">
                  <c:v>44.88</c:v>
                </c:pt>
                <c:pt idx="2">
                  <c:v>46.82</c:v>
                </c:pt>
                <c:pt idx="3">
                  <c:v>48.14</c:v>
                </c:pt>
                <c:pt idx="4">
                  <c:v>48.86</c:v>
                </c:pt>
              </c:numCache>
            </c:numRef>
          </c:val>
          <c:extLst>
            <c:ext xmlns:c16="http://schemas.microsoft.com/office/drawing/2014/chart" uri="{C3380CC4-5D6E-409C-BE32-E72D297353CC}">
              <c16:uniqueId val="{00000000-5C94-4041-BCE0-8A7BB6447CF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5C94-4041-BCE0-8A7BB6447CF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25.3</c:v>
                </c:pt>
                <c:pt idx="1">
                  <c:v>25.29</c:v>
                </c:pt>
                <c:pt idx="2">
                  <c:v>25.17</c:v>
                </c:pt>
                <c:pt idx="3">
                  <c:v>24.41</c:v>
                </c:pt>
                <c:pt idx="4">
                  <c:v>24.29</c:v>
                </c:pt>
              </c:numCache>
            </c:numRef>
          </c:val>
          <c:extLst>
            <c:ext xmlns:c16="http://schemas.microsoft.com/office/drawing/2014/chart" uri="{C3380CC4-5D6E-409C-BE32-E72D297353CC}">
              <c16:uniqueId val="{00000000-2BA5-4EDD-9BDD-911C6C611DD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2BA5-4EDD-9BDD-911C6C611DD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E4-463F-B7BB-957E48F8DCD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6FE4-463F-B7BB-957E48F8DCD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715.22</c:v>
                </c:pt>
                <c:pt idx="1">
                  <c:v>725.86</c:v>
                </c:pt>
                <c:pt idx="2">
                  <c:v>667.96</c:v>
                </c:pt>
                <c:pt idx="3">
                  <c:v>645.03</c:v>
                </c:pt>
                <c:pt idx="4">
                  <c:v>630.34</c:v>
                </c:pt>
              </c:numCache>
            </c:numRef>
          </c:val>
          <c:extLst>
            <c:ext xmlns:c16="http://schemas.microsoft.com/office/drawing/2014/chart" uri="{C3380CC4-5D6E-409C-BE32-E72D297353CC}">
              <c16:uniqueId val="{00000000-CDCE-44DD-87B2-371CAD39605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CDCE-44DD-87B2-371CAD39605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456.25</c:v>
                </c:pt>
                <c:pt idx="1">
                  <c:v>439.87</c:v>
                </c:pt>
                <c:pt idx="2">
                  <c:v>434.28</c:v>
                </c:pt>
                <c:pt idx="3">
                  <c:v>429.5</c:v>
                </c:pt>
                <c:pt idx="4">
                  <c:v>434.53</c:v>
                </c:pt>
              </c:numCache>
            </c:numRef>
          </c:val>
          <c:extLst>
            <c:ext xmlns:c16="http://schemas.microsoft.com/office/drawing/2014/chart" uri="{C3380CC4-5D6E-409C-BE32-E72D297353CC}">
              <c16:uniqueId val="{00000000-AB1F-4E40-B4AE-0C2E8BD6FC1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AB1F-4E40-B4AE-0C2E8BD6FC1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89.4</c:v>
                </c:pt>
                <c:pt idx="1">
                  <c:v>92.24</c:v>
                </c:pt>
                <c:pt idx="2">
                  <c:v>90.91</c:v>
                </c:pt>
                <c:pt idx="3">
                  <c:v>92.22</c:v>
                </c:pt>
                <c:pt idx="4">
                  <c:v>94.54</c:v>
                </c:pt>
              </c:numCache>
            </c:numRef>
          </c:val>
          <c:extLst>
            <c:ext xmlns:c16="http://schemas.microsoft.com/office/drawing/2014/chart" uri="{C3380CC4-5D6E-409C-BE32-E72D297353CC}">
              <c16:uniqueId val="{00000000-5C5D-48E8-8AE4-0320225D9DB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5C5D-48E8-8AE4-0320225D9DB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176.21</c:v>
                </c:pt>
                <c:pt idx="1">
                  <c:v>168.09</c:v>
                </c:pt>
                <c:pt idx="2">
                  <c:v>169.78</c:v>
                </c:pt>
                <c:pt idx="3">
                  <c:v>167.38</c:v>
                </c:pt>
                <c:pt idx="4">
                  <c:v>172.51</c:v>
                </c:pt>
              </c:numCache>
            </c:numRef>
          </c:val>
          <c:extLst>
            <c:ext xmlns:c16="http://schemas.microsoft.com/office/drawing/2014/chart" uri="{C3380CC4-5D6E-409C-BE32-E72D297353CC}">
              <c16:uniqueId val="{00000000-F7D5-44A3-8B78-E412E0A3CF3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F7D5-44A3-8B78-E412E0A3CF3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山梨県　山梨市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33114</v>
      </c>
      <c r="AM8" s="58"/>
      <c r="AN8" s="58"/>
      <c r="AO8" s="58"/>
      <c r="AP8" s="58"/>
      <c r="AQ8" s="58"/>
      <c r="AR8" s="58"/>
      <c r="AS8" s="58"/>
      <c r="AT8" s="55">
        <f>データ!$S$6</f>
        <v>289.8</v>
      </c>
      <c r="AU8" s="56"/>
      <c r="AV8" s="56"/>
      <c r="AW8" s="56"/>
      <c r="AX8" s="56"/>
      <c r="AY8" s="56"/>
      <c r="AZ8" s="56"/>
      <c r="BA8" s="56"/>
      <c r="BB8" s="45">
        <f>データ!$T$6</f>
        <v>114.27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64.430000000000007</v>
      </c>
      <c r="J10" s="56"/>
      <c r="K10" s="56"/>
      <c r="L10" s="56"/>
      <c r="M10" s="56"/>
      <c r="N10" s="56"/>
      <c r="O10" s="57"/>
      <c r="P10" s="45">
        <f>データ!$P$6</f>
        <v>84.69</v>
      </c>
      <c r="Q10" s="45"/>
      <c r="R10" s="45"/>
      <c r="S10" s="45"/>
      <c r="T10" s="45"/>
      <c r="U10" s="45"/>
      <c r="V10" s="45"/>
      <c r="W10" s="58">
        <f>データ!$Q$6</f>
        <v>3003</v>
      </c>
      <c r="X10" s="58"/>
      <c r="Y10" s="58"/>
      <c r="Z10" s="58"/>
      <c r="AA10" s="58"/>
      <c r="AB10" s="58"/>
      <c r="AC10" s="58"/>
      <c r="AD10" s="2"/>
      <c r="AE10" s="2"/>
      <c r="AF10" s="2"/>
      <c r="AG10" s="2"/>
      <c r="AH10" s="2"/>
      <c r="AI10" s="2"/>
      <c r="AJ10" s="2"/>
      <c r="AK10" s="2"/>
      <c r="AL10" s="58">
        <f>データ!$U$6</f>
        <v>27872</v>
      </c>
      <c r="AM10" s="58"/>
      <c r="AN10" s="58"/>
      <c r="AO10" s="58"/>
      <c r="AP10" s="58"/>
      <c r="AQ10" s="58"/>
      <c r="AR10" s="58"/>
      <c r="AS10" s="58"/>
      <c r="AT10" s="55">
        <f>データ!$V$6</f>
        <v>34.46</v>
      </c>
      <c r="AU10" s="56"/>
      <c r="AV10" s="56"/>
      <c r="AW10" s="56"/>
      <c r="AX10" s="56"/>
      <c r="AY10" s="56"/>
      <c r="AZ10" s="56"/>
      <c r="BA10" s="56"/>
      <c r="BB10" s="45">
        <f>データ!$W$6</f>
        <v>808.82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DeCHbmNav66jqYBXR2HL8gOQfh+kQvx+gwjmuzDHk2ml2bqnoPRZgAfY5H/qAopqAsOlNltUCkN6mBjOjwBag==" saltValue="egjOquRoNYSMuoiJubdUX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192058</v>
      </c>
      <c r="D6" s="20">
        <f t="shared" si="3"/>
        <v>46</v>
      </c>
      <c r="E6" s="20">
        <f t="shared" si="3"/>
        <v>1</v>
      </c>
      <c r="F6" s="20">
        <f t="shared" si="3"/>
        <v>0</v>
      </c>
      <c r="G6" s="20">
        <f t="shared" si="3"/>
        <v>1</v>
      </c>
      <c r="H6" s="20" t="str">
        <f t="shared" si="3"/>
        <v>山梨県　山梨市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64.430000000000007</v>
      </c>
      <c r="P6" s="21">
        <f t="shared" si="3"/>
        <v>84.69</v>
      </c>
      <c r="Q6" s="21">
        <f t="shared" si="3"/>
        <v>3003</v>
      </c>
      <c r="R6" s="21">
        <f t="shared" si="3"/>
        <v>33114</v>
      </c>
      <c r="S6" s="21">
        <f t="shared" si="3"/>
        <v>289.8</v>
      </c>
      <c r="T6" s="21">
        <f t="shared" si="3"/>
        <v>114.27</v>
      </c>
      <c r="U6" s="21">
        <f t="shared" si="3"/>
        <v>27872</v>
      </c>
      <c r="V6" s="21">
        <f t="shared" si="3"/>
        <v>34.46</v>
      </c>
      <c r="W6" s="21">
        <f t="shared" si="3"/>
        <v>808.82</v>
      </c>
      <c r="X6" s="22">
        <f>IF(X7="",NA(),X7)</f>
        <v>98.24</v>
      </c>
      <c r="Y6" s="22">
        <f t="shared" ref="Y6:AG6" si="4">IF(Y7="",NA(),Y7)</f>
        <v>100.97</v>
      </c>
      <c r="Z6" s="22">
        <f t="shared" si="4"/>
        <v>97.04</v>
      </c>
      <c r="AA6" s="22">
        <f t="shared" si="4"/>
        <v>97.66</v>
      </c>
      <c r="AB6" s="22">
        <f t="shared" si="4"/>
        <v>105.18</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715.22</v>
      </c>
      <c r="AU6" s="22">
        <f t="shared" ref="AU6:BC6" si="6">IF(AU7="",NA(),AU7)</f>
        <v>725.86</v>
      </c>
      <c r="AV6" s="22">
        <f t="shared" si="6"/>
        <v>667.96</v>
      </c>
      <c r="AW6" s="22">
        <f t="shared" si="6"/>
        <v>645.03</v>
      </c>
      <c r="AX6" s="22">
        <f t="shared" si="6"/>
        <v>630.34</v>
      </c>
      <c r="AY6" s="22">
        <f t="shared" si="6"/>
        <v>379.08</v>
      </c>
      <c r="AZ6" s="22">
        <f t="shared" si="6"/>
        <v>367.55</v>
      </c>
      <c r="BA6" s="22">
        <f t="shared" si="6"/>
        <v>378.56</v>
      </c>
      <c r="BB6" s="22">
        <f t="shared" si="6"/>
        <v>364.46</v>
      </c>
      <c r="BC6" s="22">
        <f t="shared" si="6"/>
        <v>338.89</v>
      </c>
      <c r="BD6" s="21" t="str">
        <f>IF(BD7="","",IF(BD7="-","【-】","【"&amp;SUBSTITUTE(TEXT(BD7,"#,##0.00"),"-","△")&amp;"】"))</f>
        <v>【243.36】</v>
      </c>
      <c r="BE6" s="22">
        <f>IF(BE7="",NA(),BE7)</f>
        <v>456.25</v>
      </c>
      <c r="BF6" s="22">
        <f t="shared" ref="BF6:BN6" si="7">IF(BF7="",NA(),BF7)</f>
        <v>439.87</v>
      </c>
      <c r="BG6" s="22">
        <f t="shared" si="7"/>
        <v>434.28</v>
      </c>
      <c r="BH6" s="22">
        <f t="shared" si="7"/>
        <v>429.5</v>
      </c>
      <c r="BI6" s="22">
        <f t="shared" si="7"/>
        <v>434.53</v>
      </c>
      <c r="BJ6" s="22">
        <f t="shared" si="7"/>
        <v>398.98</v>
      </c>
      <c r="BK6" s="22">
        <f t="shared" si="7"/>
        <v>418.68</v>
      </c>
      <c r="BL6" s="22">
        <f t="shared" si="7"/>
        <v>395.68</v>
      </c>
      <c r="BM6" s="22">
        <f t="shared" si="7"/>
        <v>403.72</v>
      </c>
      <c r="BN6" s="22">
        <f t="shared" si="7"/>
        <v>400.21</v>
      </c>
      <c r="BO6" s="21" t="str">
        <f>IF(BO7="","",IF(BO7="-","【-】","【"&amp;SUBSTITUTE(TEXT(BO7,"#,##0.00"),"-","△")&amp;"】"))</f>
        <v>【265.93】</v>
      </c>
      <c r="BP6" s="22">
        <f>IF(BP7="",NA(),BP7)</f>
        <v>89.4</v>
      </c>
      <c r="BQ6" s="22">
        <f t="shared" ref="BQ6:BY6" si="8">IF(BQ7="",NA(),BQ7)</f>
        <v>92.24</v>
      </c>
      <c r="BR6" s="22">
        <f t="shared" si="8"/>
        <v>90.91</v>
      </c>
      <c r="BS6" s="22">
        <f t="shared" si="8"/>
        <v>92.22</v>
      </c>
      <c r="BT6" s="22">
        <f t="shared" si="8"/>
        <v>94.54</v>
      </c>
      <c r="BU6" s="22">
        <f t="shared" si="8"/>
        <v>98.64</v>
      </c>
      <c r="BV6" s="22">
        <f t="shared" si="8"/>
        <v>94.78</v>
      </c>
      <c r="BW6" s="22">
        <f t="shared" si="8"/>
        <v>97.59</v>
      </c>
      <c r="BX6" s="22">
        <f t="shared" si="8"/>
        <v>92.17</v>
      </c>
      <c r="BY6" s="22">
        <f t="shared" si="8"/>
        <v>92.83</v>
      </c>
      <c r="BZ6" s="21" t="str">
        <f>IF(BZ7="","",IF(BZ7="-","【-】","【"&amp;SUBSTITUTE(TEXT(BZ7,"#,##0.00"),"-","△")&amp;"】"))</f>
        <v>【97.82】</v>
      </c>
      <c r="CA6" s="22">
        <f>IF(CA7="",NA(),CA7)</f>
        <v>176.21</v>
      </c>
      <c r="CB6" s="22">
        <f t="shared" ref="CB6:CJ6" si="9">IF(CB7="",NA(),CB7)</f>
        <v>168.09</v>
      </c>
      <c r="CC6" s="22">
        <f t="shared" si="9"/>
        <v>169.78</v>
      </c>
      <c r="CD6" s="22">
        <f t="shared" si="9"/>
        <v>167.38</v>
      </c>
      <c r="CE6" s="22">
        <f t="shared" si="9"/>
        <v>172.51</v>
      </c>
      <c r="CF6" s="22">
        <f t="shared" si="9"/>
        <v>178.92</v>
      </c>
      <c r="CG6" s="22">
        <f t="shared" si="9"/>
        <v>181.3</v>
      </c>
      <c r="CH6" s="22">
        <f t="shared" si="9"/>
        <v>181.71</v>
      </c>
      <c r="CI6" s="22">
        <f t="shared" si="9"/>
        <v>188.51</v>
      </c>
      <c r="CJ6" s="22">
        <f t="shared" si="9"/>
        <v>189.43</v>
      </c>
      <c r="CK6" s="21" t="str">
        <f>IF(CK7="","",IF(CK7="-","【-】","【"&amp;SUBSTITUTE(TEXT(CK7,"#,##0.00"),"-","△")&amp;"】"))</f>
        <v>【177.56】</v>
      </c>
      <c r="CL6" s="22">
        <f>IF(CL7="",NA(),CL7)</f>
        <v>56.95</v>
      </c>
      <c r="CM6" s="22">
        <f t="shared" ref="CM6:CU6" si="10">IF(CM7="",NA(),CM7)</f>
        <v>59.07</v>
      </c>
      <c r="CN6" s="22">
        <f t="shared" si="10"/>
        <v>57.63</v>
      </c>
      <c r="CO6" s="22">
        <f t="shared" si="10"/>
        <v>57.5</v>
      </c>
      <c r="CP6" s="22">
        <f t="shared" si="10"/>
        <v>53.22</v>
      </c>
      <c r="CQ6" s="22">
        <f t="shared" si="10"/>
        <v>55.14</v>
      </c>
      <c r="CR6" s="22">
        <f t="shared" si="10"/>
        <v>55.89</v>
      </c>
      <c r="CS6" s="22">
        <f t="shared" si="10"/>
        <v>55.72</v>
      </c>
      <c r="CT6" s="22">
        <f t="shared" si="10"/>
        <v>55.31</v>
      </c>
      <c r="CU6" s="22">
        <f t="shared" si="10"/>
        <v>55.14</v>
      </c>
      <c r="CV6" s="21" t="str">
        <f>IF(CV7="","",IF(CV7="-","【-】","【"&amp;SUBSTITUTE(TEXT(CV7,"#,##0.00"),"-","△")&amp;"】"))</f>
        <v>【59.81】</v>
      </c>
      <c r="CW6" s="22">
        <f>IF(CW7="",NA(),CW7)</f>
        <v>70.209999999999994</v>
      </c>
      <c r="CX6" s="22">
        <f t="shared" ref="CX6:DF6" si="11">IF(CX7="",NA(),CX7)</f>
        <v>70.069999999999993</v>
      </c>
      <c r="CY6" s="22">
        <f t="shared" si="11"/>
        <v>69.8</v>
      </c>
      <c r="CZ6" s="22">
        <f t="shared" si="11"/>
        <v>69.97</v>
      </c>
      <c r="DA6" s="22">
        <f t="shared" si="11"/>
        <v>70.41</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43.41</v>
      </c>
      <c r="DI6" s="22">
        <f t="shared" ref="DI6:DQ6" si="12">IF(DI7="",NA(),DI7)</f>
        <v>44.88</v>
      </c>
      <c r="DJ6" s="22">
        <f t="shared" si="12"/>
        <v>46.82</v>
      </c>
      <c r="DK6" s="22">
        <f t="shared" si="12"/>
        <v>48.14</v>
      </c>
      <c r="DL6" s="22">
        <f t="shared" si="12"/>
        <v>48.86</v>
      </c>
      <c r="DM6" s="22">
        <f t="shared" si="12"/>
        <v>49.92</v>
      </c>
      <c r="DN6" s="22">
        <f t="shared" si="12"/>
        <v>50.63</v>
      </c>
      <c r="DO6" s="22">
        <f t="shared" si="12"/>
        <v>51.29</v>
      </c>
      <c r="DP6" s="22">
        <f t="shared" si="12"/>
        <v>52.2</v>
      </c>
      <c r="DQ6" s="22">
        <f t="shared" si="12"/>
        <v>52.7</v>
      </c>
      <c r="DR6" s="21" t="str">
        <f>IF(DR7="","",IF(DR7="-","【-】","【"&amp;SUBSTITUTE(TEXT(DR7,"#,##0.00"),"-","△")&amp;"】"))</f>
        <v>【52.02】</v>
      </c>
      <c r="DS6" s="22">
        <f>IF(DS7="",NA(),DS7)</f>
        <v>25.3</v>
      </c>
      <c r="DT6" s="22">
        <f t="shared" ref="DT6:EB6" si="13">IF(DT7="",NA(),DT7)</f>
        <v>25.29</v>
      </c>
      <c r="DU6" s="22">
        <f t="shared" si="13"/>
        <v>25.17</v>
      </c>
      <c r="DV6" s="22">
        <f t="shared" si="13"/>
        <v>24.41</v>
      </c>
      <c r="DW6" s="22">
        <f t="shared" si="13"/>
        <v>24.29</v>
      </c>
      <c r="DX6" s="22">
        <f t="shared" si="13"/>
        <v>16.88</v>
      </c>
      <c r="DY6" s="22">
        <f t="shared" si="13"/>
        <v>18.28</v>
      </c>
      <c r="DZ6" s="22">
        <f t="shared" si="13"/>
        <v>19.61</v>
      </c>
      <c r="EA6" s="22">
        <f t="shared" si="13"/>
        <v>20.73</v>
      </c>
      <c r="EB6" s="22">
        <f t="shared" si="13"/>
        <v>22.86</v>
      </c>
      <c r="EC6" s="21" t="str">
        <f>IF(EC7="","",IF(EC7="-","【-】","【"&amp;SUBSTITUTE(TEXT(EC7,"#,##0.00"),"-","△")&amp;"】"))</f>
        <v>【25.37】</v>
      </c>
      <c r="ED6" s="22">
        <f>IF(ED7="",NA(),ED7)</f>
        <v>0.92</v>
      </c>
      <c r="EE6" s="22">
        <f t="shared" ref="EE6:EM6" si="14">IF(EE7="",NA(),EE7)</f>
        <v>0.82</v>
      </c>
      <c r="EF6" s="22">
        <f t="shared" si="14"/>
        <v>0.57999999999999996</v>
      </c>
      <c r="EG6" s="22">
        <f t="shared" si="14"/>
        <v>0.9</v>
      </c>
      <c r="EH6" s="22">
        <f t="shared" si="14"/>
        <v>0.89</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192058</v>
      </c>
      <c r="D7" s="24">
        <v>46</v>
      </c>
      <c r="E7" s="24">
        <v>1</v>
      </c>
      <c r="F7" s="24">
        <v>0</v>
      </c>
      <c r="G7" s="24">
        <v>1</v>
      </c>
      <c r="H7" s="24" t="s">
        <v>93</v>
      </c>
      <c r="I7" s="24" t="s">
        <v>94</v>
      </c>
      <c r="J7" s="24" t="s">
        <v>95</v>
      </c>
      <c r="K7" s="24" t="s">
        <v>96</v>
      </c>
      <c r="L7" s="24" t="s">
        <v>97</v>
      </c>
      <c r="M7" s="24" t="s">
        <v>98</v>
      </c>
      <c r="N7" s="25" t="s">
        <v>99</v>
      </c>
      <c r="O7" s="25">
        <v>64.430000000000007</v>
      </c>
      <c r="P7" s="25">
        <v>84.69</v>
      </c>
      <c r="Q7" s="25">
        <v>3003</v>
      </c>
      <c r="R7" s="25">
        <v>33114</v>
      </c>
      <c r="S7" s="25">
        <v>289.8</v>
      </c>
      <c r="T7" s="25">
        <v>114.27</v>
      </c>
      <c r="U7" s="25">
        <v>27872</v>
      </c>
      <c r="V7" s="25">
        <v>34.46</v>
      </c>
      <c r="W7" s="25">
        <v>808.82</v>
      </c>
      <c r="X7" s="25">
        <v>98.24</v>
      </c>
      <c r="Y7" s="25">
        <v>100.97</v>
      </c>
      <c r="Z7" s="25">
        <v>97.04</v>
      </c>
      <c r="AA7" s="25">
        <v>97.66</v>
      </c>
      <c r="AB7" s="25">
        <v>105.18</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715.22</v>
      </c>
      <c r="AU7" s="25">
        <v>725.86</v>
      </c>
      <c r="AV7" s="25">
        <v>667.96</v>
      </c>
      <c r="AW7" s="25">
        <v>645.03</v>
      </c>
      <c r="AX7" s="25">
        <v>630.34</v>
      </c>
      <c r="AY7" s="25">
        <v>379.08</v>
      </c>
      <c r="AZ7" s="25">
        <v>367.55</v>
      </c>
      <c r="BA7" s="25">
        <v>378.56</v>
      </c>
      <c r="BB7" s="25">
        <v>364.46</v>
      </c>
      <c r="BC7" s="25">
        <v>338.89</v>
      </c>
      <c r="BD7" s="25">
        <v>243.36</v>
      </c>
      <c r="BE7" s="25">
        <v>456.25</v>
      </c>
      <c r="BF7" s="25">
        <v>439.87</v>
      </c>
      <c r="BG7" s="25">
        <v>434.28</v>
      </c>
      <c r="BH7" s="25">
        <v>429.5</v>
      </c>
      <c r="BI7" s="25">
        <v>434.53</v>
      </c>
      <c r="BJ7" s="25">
        <v>398.98</v>
      </c>
      <c r="BK7" s="25">
        <v>418.68</v>
      </c>
      <c r="BL7" s="25">
        <v>395.68</v>
      </c>
      <c r="BM7" s="25">
        <v>403.72</v>
      </c>
      <c r="BN7" s="25">
        <v>400.21</v>
      </c>
      <c r="BO7" s="25">
        <v>265.93</v>
      </c>
      <c r="BP7" s="25">
        <v>89.4</v>
      </c>
      <c r="BQ7" s="25">
        <v>92.24</v>
      </c>
      <c r="BR7" s="25">
        <v>90.91</v>
      </c>
      <c r="BS7" s="25">
        <v>92.22</v>
      </c>
      <c r="BT7" s="25">
        <v>94.54</v>
      </c>
      <c r="BU7" s="25">
        <v>98.64</v>
      </c>
      <c r="BV7" s="25">
        <v>94.78</v>
      </c>
      <c r="BW7" s="25">
        <v>97.59</v>
      </c>
      <c r="BX7" s="25">
        <v>92.17</v>
      </c>
      <c r="BY7" s="25">
        <v>92.83</v>
      </c>
      <c r="BZ7" s="25">
        <v>97.82</v>
      </c>
      <c r="CA7" s="25">
        <v>176.21</v>
      </c>
      <c r="CB7" s="25">
        <v>168.09</v>
      </c>
      <c r="CC7" s="25">
        <v>169.78</v>
      </c>
      <c r="CD7" s="25">
        <v>167.38</v>
      </c>
      <c r="CE7" s="25">
        <v>172.51</v>
      </c>
      <c r="CF7" s="25">
        <v>178.92</v>
      </c>
      <c r="CG7" s="25">
        <v>181.3</v>
      </c>
      <c r="CH7" s="25">
        <v>181.71</v>
      </c>
      <c r="CI7" s="25">
        <v>188.51</v>
      </c>
      <c r="CJ7" s="25">
        <v>189.43</v>
      </c>
      <c r="CK7" s="25">
        <v>177.56</v>
      </c>
      <c r="CL7" s="25">
        <v>56.95</v>
      </c>
      <c r="CM7" s="25">
        <v>59.07</v>
      </c>
      <c r="CN7" s="25">
        <v>57.63</v>
      </c>
      <c r="CO7" s="25">
        <v>57.5</v>
      </c>
      <c r="CP7" s="25">
        <v>53.22</v>
      </c>
      <c r="CQ7" s="25">
        <v>55.14</v>
      </c>
      <c r="CR7" s="25">
        <v>55.89</v>
      </c>
      <c r="CS7" s="25">
        <v>55.72</v>
      </c>
      <c r="CT7" s="25">
        <v>55.31</v>
      </c>
      <c r="CU7" s="25">
        <v>55.14</v>
      </c>
      <c r="CV7" s="25">
        <v>59.81</v>
      </c>
      <c r="CW7" s="25">
        <v>70.209999999999994</v>
      </c>
      <c r="CX7" s="25">
        <v>70.069999999999993</v>
      </c>
      <c r="CY7" s="25">
        <v>69.8</v>
      </c>
      <c r="CZ7" s="25">
        <v>69.97</v>
      </c>
      <c r="DA7" s="25">
        <v>70.41</v>
      </c>
      <c r="DB7" s="25">
        <v>81.39</v>
      </c>
      <c r="DC7" s="25">
        <v>81.27</v>
      </c>
      <c r="DD7" s="25">
        <v>81.260000000000005</v>
      </c>
      <c r="DE7" s="25">
        <v>80.36</v>
      </c>
      <c r="DF7" s="25">
        <v>80.13</v>
      </c>
      <c r="DG7" s="25">
        <v>89.42</v>
      </c>
      <c r="DH7" s="25">
        <v>43.41</v>
      </c>
      <c r="DI7" s="25">
        <v>44.88</v>
      </c>
      <c r="DJ7" s="25">
        <v>46.82</v>
      </c>
      <c r="DK7" s="25">
        <v>48.14</v>
      </c>
      <c r="DL7" s="25">
        <v>48.86</v>
      </c>
      <c r="DM7" s="25">
        <v>49.92</v>
      </c>
      <c r="DN7" s="25">
        <v>50.63</v>
      </c>
      <c r="DO7" s="25">
        <v>51.29</v>
      </c>
      <c r="DP7" s="25">
        <v>52.2</v>
      </c>
      <c r="DQ7" s="25">
        <v>52.7</v>
      </c>
      <c r="DR7" s="25">
        <v>52.02</v>
      </c>
      <c r="DS7" s="25">
        <v>25.3</v>
      </c>
      <c r="DT7" s="25">
        <v>25.29</v>
      </c>
      <c r="DU7" s="25">
        <v>25.17</v>
      </c>
      <c r="DV7" s="25">
        <v>24.41</v>
      </c>
      <c r="DW7" s="25">
        <v>24.29</v>
      </c>
      <c r="DX7" s="25">
        <v>16.88</v>
      </c>
      <c r="DY7" s="25">
        <v>18.28</v>
      </c>
      <c r="DZ7" s="25">
        <v>19.61</v>
      </c>
      <c r="EA7" s="25">
        <v>20.73</v>
      </c>
      <c r="EB7" s="25">
        <v>22.86</v>
      </c>
      <c r="EC7" s="25">
        <v>25.37</v>
      </c>
      <c r="ED7" s="25">
        <v>0.92</v>
      </c>
      <c r="EE7" s="25">
        <v>0.82</v>
      </c>
      <c r="EF7" s="25">
        <v>0.57999999999999996</v>
      </c>
      <c r="EG7" s="25">
        <v>0.9</v>
      </c>
      <c r="EH7" s="25">
        <v>0.89</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2025-01-24T06:48:43Z</dcterms:created>
  <dcterms:modified xsi:type="dcterms:W3CDTF">2025-02-13T04:18:49Z</dcterms:modified>
  <cp:category/>
</cp:coreProperties>
</file>