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03都留市\"/>
    </mc:Choice>
  </mc:AlternateContent>
  <xr:revisionPtr revIDLastSave="0" documentId="13_ncr:1_{BC533CCC-F205-42EE-941B-2377295CFF73}" xr6:coauthVersionLast="47" xr6:coauthVersionMax="47" xr10:uidLastSave="{00000000-0000-0000-0000-000000000000}"/>
  <workbookProtection workbookAlgorithmName="SHA-512" workbookHashValue="e1kNXXOjX3b/NoFoGDfaVKiBmLAyndA02q9ZogjFPIfDhndTRrPHq8ghgWrmPYjs+Mc591lO7Pj6C+id+23uUA==" workbookSaltValue="j9jswaPSafqfX65YGnblKQ=="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AT10" i="4"/>
  <c r="AL10" i="4"/>
  <c r="I10" i="4"/>
  <c r="AL8" i="4"/>
  <c r="P8" i="4"/>
</calcChain>
</file>

<file path=xl/sharedStrings.xml><?xml version="1.0" encoding="utf-8"?>
<sst xmlns="http://schemas.openxmlformats.org/spreadsheetml/2006/main" count="259" uniqueCount="117">
  <si>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</si>
  <si>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</si>
  <si>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</si>
  <si>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</si>
  <si>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</si>
  <si>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</si>
  <si>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</si>
  <si>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</si>
  <si>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</si>
  <si>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</si>
  <si>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</si>
  <si>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</si>
  <si>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</si>
  <si>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</si>
  <si>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</si>
  <si>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</si>
  <si>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</si>
  <si>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</si>
  <si>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</si>
  <si>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</si>
  <si>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</si>
  <si>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</si>
  <si>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</si>
  <si>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</si>
  <si>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</si>
  <si>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</si>
  <si>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</si>
  <si>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</si>
  <si>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</si>
  <si>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</si>
  <si>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</si>
  <si>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</si>
  <si>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</si>
  <si>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</si>
  <si>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</si>
  <si>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</si>
  <si>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</si>
  <si>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</si>
  <si>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</si>
  <si>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</si>
  <si>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</si>
  <si>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</si>
  <si>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</si>
  <si>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</si>
  <si>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</si>
  <si>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</si>
  <si>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</si>
  <si>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</si>
  <si>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</si>
  <si>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</si>
  <si>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</si>
  <si>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</si>
  <si>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</si>
  <si>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</si>
  <si>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</si>
  <si>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</si>
  <si>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</si>
  <si>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</si>
  <si>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</si>
  <si>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</si>
  <si>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</si>
  <si>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</si>
  <si>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</si>
  <si>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</si>
  <si>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</si>
  <si>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</si>
  <si>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</si>
  <si>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</si>
  <si>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</si>
  <si>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</si>
  <si>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</si>
  <si>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</si>
  <si>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</si>
  <si>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</si>
  <si>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</si>
  <si>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</si>
  <si>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</si>
  <si>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</si>
  <si>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</si>
  <si>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</si>
  <si>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</si>
  <si>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</si>
  <si>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</si>
  <si>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</si>
  <si>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</si>
  <si>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</si>
  <si>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</si>
  <si>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</si>
  <si>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</si>
  <si>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</si>
  <si>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</si>
  <si>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</si>
  <si>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</si>
  <si>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</si>
  <si>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</si>
  <si>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</si>
  <si>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</si>
  <si>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</si>
  <si>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</si>
  <si>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</si>
  <si>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</si>
  <si>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</si>
  <si>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</si>
  <si>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</si>
  <si>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</si>
  <si>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</si>
  <si>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</si>
  <si>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</si>
  <si>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</si>
  <si>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</si>
  <si>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</si>
  <si>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</si>
  <si>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</si>
  <si>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</si>
  <si>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では平成5年度に事業開始し、平成16年度より順次供用を開始しており、最も古い管渠は布設から30年が経過したが、比較的新しい施設であるため、現時点で、管渠における老朽化対策は未実施だが、マンホールポンプ施設については、耐用年数を考慮し、随時更新を実施している。
　今後の更新需要に向け、ストックマネジメント計画等の策定を検討し、投資の平準化を図る必要がある。
　①有形固定資産減価償却率は、9.63％であり類似団体平均値を下回っている。今後は減価償却を重ねていくことにより増加していく。　
　②と③は、法定耐用年数を超えた管渠および更新した管渠が無いので該当しない。</t>
  </si>
  <si>
    <r>
      <rPr>
        <sz val="10"/>
        <rFont val="ＭＳ ゴシック"/>
        <family val="3"/>
        <charset val="128"/>
      </rPr>
      <t>　令和2年度から地方公営企業法の一部を適用し、公営企業会計に移行したことにより、事業の経営や財政状況がより明確になった中で、現状では、維持管理費を使用料収入で賄えておらず、一般会計からの繰入金に依存していることから、持続的かつ安定的な事業経営に向けた長期的目線での取組みが不可欠である。</t>
    </r>
    <r>
      <rPr>
        <sz val="10"/>
        <color rgb="FFFF0000"/>
        <rFont val="ＭＳ ゴシック"/>
        <family val="3"/>
        <charset val="128"/>
      </rPr>
      <t xml:space="preserve">
　</t>
    </r>
    <r>
      <rPr>
        <sz val="10"/>
        <rFont val="ＭＳ ゴシック"/>
        <family val="3"/>
        <charset val="128"/>
      </rPr>
      <t>経営戦略のもと、令和5年度に使用料を改定し、令和6年度から適用となっているが、改定による増収を上回る物価高騰により、経営環境は厳しく、それが今後も続いていくと想定される中で、中長期的ビジョンで経営の改善に取り組み、将来にわたって持続可能な下水道事業を推進するとともに、流域下水道構成市町をはじめとする近隣市町村との広域化・共同化、ウォータPPP導入などへの動きを注視し、業務の更なる効率化を図っていかなければならない。</t>
    </r>
    <r>
      <rPr>
        <sz val="10"/>
        <color theme="1"/>
        <rFont val="ＭＳ ゴシック"/>
        <family val="3"/>
        <charset val="128"/>
      </rPr>
      <t xml:space="preserve">
　</t>
    </r>
    <rPh sb="153" eb="155">
      <t>レイワ</t>
    </rPh>
    <rPh sb="156" eb="158">
      <t>ネンド</t>
    </rPh>
    <rPh sb="159" eb="162">
      <t>シヨウリョウ</t>
    </rPh>
    <rPh sb="163" eb="165">
      <t>カイテイ</t>
    </rPh>
    <rPh sb="167" eb="169">
      <t>レイワ</t>
    </rPh>
    <rPh sb="170" eb="172">
      <t>ネンド</t>
    </rPh>
    <rPh sb="174" eb="176">
      <t>テキヨウ</t>
    </rPh>
    <rPh sb="184" eb="186">
      <t>カイテイ</t>
    </rPh>
    <rPh sb="189" eb="191">
      <t>ゾウシュウ</t>
    </rPh>
    <rPh sb="192" eb="194">
      <t>ウワマワ</t>
    </rPh>
    <rPh sb="195" eb="199">
      <t>ブッカコウトウ</t>
    </rPh>
    <rPh sb="203" eb="205">
      <t>ケイエイ</t>
    </rPh>
    <rPh sb="205" eb="207">
      <t>カンキョウ</t>
    </rPh>
    <rPh sb="208" eb="209">
      <t>キビ</t>
    </rPh>
    <rPh sb="215" eb="217">
      <t>コンゴ</t>
    </rPh>
    <rPh sb="218" eb="219">
      <t>ツヅ</t>
    </rPh>
    <rPh sb="224" eb="226">
      <t>ソウテイ</t>
    </rPh>
    <rPh sb="229" eb="230">
      <t>ナカ</t>
    </rPh>
    <rPh sb="340" eb="341">
      <t>ハカ</t>
    </rPh>
    <phoneticPr fontId="4"/>
  </si>
  <si>
    <t>　本市の公共下水道事業は、令和2年度から公営企業会計に移行しているため、、4か年度分となっている。
　①経常収支比率は100％超だが、一般会計繰入金が経常収益の約66％を占めており、今後、経営基盤の安定化に向け、使用料収入の確保に努める。
　②累積欠損金比率は、約35％で年々減少しているものの、依然として類似団体平均値を上回っており、将来的にも0％を目指す必要があることから、引き続き経営改善による健全化を図る。
　③流動比率は、23.3％で類似団体平均値を大きく下回っている。これは、流動負債の企業債償還金が流動資産（現金）を大きく上回っているためであり、今後も続くと想定される中で、長期的な計画のもと、改善を図っていかなければならない。
　④企業債の残高は毎年減少しているものの、依然として多く、類似団体平均値を大きく上回っているため、長期的な計画により、最適な水準にしなければならない。
　⑤経費回収率は、昨年度に比べ13.79ポイント減少しており、昨今の物価高騰の影響による流域下水道維持管理負担金が増大したことが大きな要因の一つ。今後もインフレ傾向が続くと想定される中で、費用対効果の追及や経費削減などの経営努力を前提としながらも、汚水処理費や、下水道使用料再改定の検討を継続的に行う必要がある。
　⑥汚水処理原価は、類似団体平均値を上回っている。流域下水道により県が管理する汚水処理場を利用しているので、経費回収率同様、本指標も県に支出する維持管理負担金の増減に大きく左右される。
　適正な単価に向け維持管理費の削減や接続率向上による有収水量の増加等を踏まえ、構成市町と共に協議を継続していく必要がある。
　⑦流域下水道により、県が管理する汚水処理場を利用しているので該当しない。
　⑧水洗化率は、62.05％で類似団体平均値を大きく下回っている。整備済区域内の合併浄化槽が多いことが要因の一つとなっている。
　今後は、安定的な収入の確保やＳＤＧｓ等の観点からも一層の普及活動に取り組んでいく。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</si>
</sst>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FD-4813-A11F-4A58BAC200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48FD-4813-A11F-4A58BAC200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101.87</c:v>
                </c:pt>
                <c:pt idx="2">
                  <c:v>100.31</c:v>
                </c:pt>
                <c:pt idx="3">
                  <c:v>101.13</c:v>
                </c:pt>
                <c:pt idx="4">
                  <c:v>104.25</c:v>
                </c:pt>
              </c:numCache>
            </c:numRef>
          </c:val>
          <c:extLst>
            <c:ext xmlns:c16="http://schemas.microsoft.com/office/drawing/2014/chart" uri="{C3380CC4-5D6E-409C-BE32-E72D297353CC}">
              <c16:uniqueId val="{00000000-F6B5-4130-8C37-A3B809EB82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F6B5-4130-8C37-A3B809EB82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7.31</c:v>
                </c:pt>
                <c:pt idx="4">
                  <c:v>9.6300000000000008</c:v>
                </c:pt>
              </c:numCache>
            </c:numRef>
          </c:val>
          <c:extLst>
            <c:ext xmlns:c16="http://schemas.microsoft.com/office/drawing/2014/chart" uri="{C3380CC4-5D6E-409C-BE32-E72D297353CC}">
              <c16:uniqueId val="{00000000-095A-4ACA-8944-C712E3A88D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095A-4ACA-8944-C712E3A88D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A6F-4A4B-9C5A-5FE4DBB7F4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DA6F-4A4B-9C5A-5FE4DBB7F4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67.86</c:v>
                </c:pt>
                <c:pt idx="2">
                  <c:v>63.14</c:v>
                </c:pt>
                <c:pt idx="3">
                  <c:v>58.51</c:v>
                </c:pt>
                <c:pt idx="4">
                  <c:v>35.43</c:v>
                </c:pt>
              </c:numCache>
            </c:numRef>
          </c:val>
          <c:extLst>
            <c:ext xmlns:c16="http://schemas.microsoft.com/office/drawing/2014/chart" uri="{C3380CC4-5D6E-409C-BE32-E72D297353CC}">
              <c16:uniqueId val="{00000000-E496-4C85-88CC-200DA8467B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E496-4C85-88CC-200DA8467B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11.7</c:v>
                </c:pt>
                <c:pt idx="2">
                  <c:v>10.3</c:v>
                </c:pt>
                <c:pt idx="3">
                  <c:v>18.22</c:v>
                </c:pt>
                <c:pt idx="4">
                  <c:v>23.3</c:v>
                </c:pt>
              </c:numCache>
            </c:numRef>
          </c:val>
          <c:extLst>
            <c:ext xmlns:c16="http://schemas.microsoft.com/office/drawing/2014/chart" uri="{C3380CC4-5D6E-409C-BE32-E72D297353CC}">
              <c16:uniqueId val="{00000000-6A21-4E33-BC87-BA5857644D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6A21-4E33-BC87-BA5857644D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3263.48</c:v>
                </c:pt>
                <c:pt idx="4" formatCode="#,##0.00;&quot;△&quot;#,##0.00;&quot;-&quot;">
                  <c:v>3728.3</c:v>
                </c:pt>
              </c:numCache>
            </c:numRef>
          </c:val>
          <c:extLst>
            <c:ext xmlns:c16="http://schemas.microsoft.com/office/drawing/2014/chart" uri="{C3380CC4-5D6E-409C-BE32-E72D297353CC}">
              <c16:uniqueId val="{00000000-C4A8-4D75-9EC8-E4DA31B7C4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C4A8-4D75-9EC8-E4DA31B7C4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62.6</c:v>
                </c:pt>
                <c:pt idx="2">
                  <c:v>62.56</c:v>
                </c:pt>
                <c:pt idx="3">
                  <c:v>71.23</c:v>
                </c:pt>
                <c:pt idx="4">
                  <c:v>57.44</c:v>
                </c:pt>
              </c:numCache>
            </c:numRef>
          </c:val>
          <c:extLst>
            <c:ext xmlns:c16="http://schemas.microsoft.com/office/drawing/2014/chart" uri="{C3380CC4-5D6E-409C-BE32-E72D297353CC}">
              <c16:uniqueId val="{00000000-F9D6-40CC-B574-30E74276EF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F9D6-40CC-B574-30E74276EF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220.45</c:v>
                </c:pt>
                <c:pt idx="2">
                  <c:v>219.03</c:v>
                </c:pt>
                <c:pt idx="3">
                  <c:v>192.27</c:v>
                </c:pt>
                <c:pt idx="4">
                  <c:v>238.38</c:v>
                </c:pt>
              </c:numCache>
            </c:numRef>
          </c:val>
          <c:extLst>
            <c:ext xmlns:c16="http://schemas.microsoft.com/office/drawing/2014/chart" uri="{C3380CC4-5D6E-409C-BE32-E72D297353CC}">
              <c16:uniqueId val="{00000000-0B9E-4669-ABD5-CD9B2CB7BC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0B9E-4669-ABD5-CD9B2CB7BC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C0-43C8-83A5-C536FB6A74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5FC0-43C8-83A5-C536FB6A74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62.79</c:v>
                </c:pt>
                <c:pt idx="2">
                  <c:v>60.01</c:v>
                </c:pt>
                <c:pt idx="3">
                  <c:v>61.27</c:v>
                </c:pt>
                <c:pt idx="4">
                  <c:v>62.05</c:v>
                </c:pt>
              </c:numCache>
            </c:numRef>
          </c:val>
          <c:extLst>
            <c:ext xmlns:c16="http://schemas.microsoft.com/office/drawing/2014/chart" uri="{C3380CC4-5D6E-409C-BE32-E72D297353CC}">
              <c16:uniqueId val="{00000000-FF23-4605-B10B-9FA1FCA139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FF23-4605-B10B-9FA1FCA139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都留市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28798</v>
      </c>
      <c r="AM8" s="36"/>
      <c r="AN8" s="36"/>
      <c r="AO8" s="36"/>
      <c r="AP8" s="36"/>
      <c r="AQ8" s="36"/>
      <c r="AR8" s="36"/>
      <c r="AS8" s="36"/>
      <c r="AT8" s="37">
        <f>データ!T6</f>
        <v>161.63</v>
      </c>
      <c r="AU8" s="37"/>
      <c r="AV8" s="37"/>
      <c r="AW8" s="37"/>
      <c r="AX8" s="37"/>
      <c r="AY8" s="37"/>
      <c r="AZ8" s="37"/>
      <c r="BA8" s="37"/>
      <c r="BB8" s="37">
        <f>データ!U6</f>
        <v>178.17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41.95</v>
      </c>
      <c r="J10" s="37"/>
      <c r="K10" s="37"/>
      <c r="L10" s="37"/>
      <c r="M10" s="37"/>
      <c r="N10" s="37"/>
      <c r="O10" s="37"/>
      <c r="P10" s="37">
        <f>データ!P6</f>
        <v>29.31</v>
      </c>
      <c r="Q10" s="37"/>
      <c r="R10" s="37"/>
      <c r="S10" s="37"/>
      <c r="T10" s="37"/>
      <c r="U10" s="37"/>
      <c r="V10" s="37"/>
      <c r="W10" s="37">
        <f>データ!Q6</f>
        <v>100.72</v>
      </c>
      <c r="X10" s="37"/>
      <c r="Y10" s="37"/>
      <c r="Z10" s="37"/>
      <c r="AA10" s="37"/>
      <c r="AB10" s="37"/>
      <c r="AC10" s="37"/>
      <c r="AD10" s="36">
        <f>データ!R6</f>
        <v>2420</v>
      </c>
      <c r="AE10" s="36"/>
      <c r="AF10" s="36"/>
      <c r="AG10" s="36"/>
      <c r="AH10" s="36"/>
      <c r="AI10" s="36"/>
      <c r="AJ10" s="36"/>
      <c r="AK10" s="2"/>
      <c r="AL10" s="36">
        <f>データ!V6</f>
        <v>8314</v>
      </c>
      <c r="AM10" s="36"/>
      <c r="AN10" s="36"/>
      <c r="AO10" s="36"/>
      <c r="AP10" s="36"/>
      <c r="AQ10" s="36"/>
      <c r="AR10" s="36"/>
      <c r="AS10" s="36"/>
      <c r="AT10" s="37">
        <f>データ!W6</f>
        <v>2.57</v>
      </c>
      <c r="AU10" s="37"/>
      <c r="AV10" s="37"/>
      <c r="AW10" s="37"/>
      <c r="AX10" s="37"/>
      <c r="AY10" s="37"/>
      <c r="AZ10" s="37"/>
      <c r="BA10" s="37"/>
      <c r="BB10" s="37">
        <f>データ!X6</f>
        <v>3235.02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8Fc4MJKgtvxuCfIZogeyxtBs3TURDFzLM2ZpRZ3wnLpCrQeR/tifOuQhYWWgWNGh/6j10UFPE18yJoTKVPEFQ==" saltValue="kPTxuVKMW44cTPSRCrm6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192040</v>
      </c>
      <c r="D6" s="19">
        <f t="shared" si="3"/>
        <v>46</v>
      </c>
      <c r="E6" s="19">
        <f t="shared" si="3"/>
        <v>17</v>
      </c>
      <c r="F6" s="19">
        <f t="shared" si="3"/>
        <v>1</v>
      </c>
      <c r="G6" s="19">
        <f t="shared" si="3"/>
        <v>0</v>
      </c>
      <c r="H6" s="19" t="str">
        <f t="shared" si="3"/>
        <v>山梨県　都留市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41.95</v>
      </c>
      <c r="P6" s="20">
        <f t="shared" si="3"/>
        <v>29.31</v>
      </c>
      <c r="Q6" s="20">
        <f t="shared" si="3"/>
        <v>100.72</v>
      </c>
      <c r="R6" s="20">
        <f t="shared" si="3"/>
        <v>2420</v>
      </c>
      <c r="S6" s="20">
        <f t="shared" si="3"/>
        <v>28798</v>
      </c>
      <c r="T6" s="20">
        <f t="shared" si="3"/>
        <v>161.63</v>
      </c>
      <c r="U6" s="20">
        <f t="shared" si="3"/>
        <v>178.17</v>
      </c>
      <c r="V6" s="20">
        <f t="shared" si="3"/>
        <v>8314</v>
      </c>
      <c r="W6" s="20">
        <f t="shared" si="3"/>
        <v>2.57</v>
      </c>
      <c r="X6" s="20">
        <f t="shared" si="3"/>
        <v>3235.02</v>
      </c>
      <c r="Y6" s="21" t="str">
        <f>IF(Y7="",NA(),Y7)</f>
        <v>-</v>
      </c>
      <c r="Z6" s="21">
        <f t="shared" ref="Z6:AH6" si="4">IF(Z7="",NA(),Z7)</f>
        <v>101.87</v>
      </c>
      <c r="AA6" s="21">
        <f t="shared" si="4"/>
        <v>100.31</v>
      </c>
      <c r="AB6" s="21">
        <f t="shared" si="4"/>
        <v>101.13</v>
      </c>
      <c r="AC6" s="21">
        <f t="shared" si="4"/>
        <v>104.25</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1">
        <f t="shared" ref="AK6:AS6" si="5">IF(AK7="",NA(),AK7)</f>
        <v>67.86</v>
      </c>
      <c r="AL6" s="21">
        <f t="shared" si="5"/>
        <v>63.14</v>
      </c>
      <c r="AM6" s="21">
        <f t="shared" si="5"/>
        <v>58.51</v>
      </c>
      <c r="AN6" s="21">
        <f t="shared" si="5"/>
        <v>35.43</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11.7</v>
      </c>
      <c r="AW6" s="21">
        <f t="shared" si="6"/>
        <v>10.3</v>
      </c>
      <c r="AX6" s="21">
        <f t="shared" si="6"/>
        <v>18.22</v>
      </c>
      <c r="AY6" s="21">
        <f t="shared" si="6"/>
        <v>23.3</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0">
        <f t="shared" ref="BG6:BO6" si="7">IF(BG7="",NA(),BG7)</f>
        <v>0</v>
      </c>
      <c r="BH6" s="20">
        <f t="shared" si="7"/>
        <v>0</v>
      </c>
      <c r="BI6" s="21">
        <f t="shared" si="7"/>
        <v>3263.48</v>
      </c>
      <c r="BJ6" s="21">
        <f t="shared" si="7"/>
        <v>3728.3</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62.6</v>
      </c>
      <c r="BS6" s="21">
        <f t="shared" si="8"/>
        <v>62.56</v>
      </c>
      <c r="BT6" s="21">
        <f t="shared" si="8"/>
        <v>71.23</v>
      </c>
      <c r="BU6" s="21">
        <f t="shared" si="8"/>
        <v>57.44</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220.45</v>
      </c>
      <c r="CD6" s="21">
        <f t="shared" si="9"/>
        <v>219.03</v>
      </c>
      <c r="CE6" s="21">
        <f t="shared" si="9"/>
        <v>192.27</v>
      </c>
      <c r="CF6" s="21">
        <f t="shared" si="9"/>
        <v>238.38</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62.79</v>
      </c>
      <c r="CZ6" s="21">
        <f t="shared" si="11"/>
        <v>60.01</v>
      </c>
      <c r="DA6" s="21">
        <f t="shared" si="11"/>
        <v>61.27</v>
      </c>
      <c r="DB6" s="21">
        <f t="shared" si="11"/>
        <v>62.05</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t="str">
        <f t="shared" ref="DJ6:DR6" si="12">IF(DJ7="",NA(),DJ7)</f>
        <v>-</v>
      </c>
      <c r="DK6" s="21" t="str">
        <f t="shared" si="12"/>
        <v>-</v>
      </c>
      <c r="DL6" s="21">
        <f t="shared" si="12"/>
        <v>7.31</v>
      </c>
      <c r="DM6" s="21">
        <f t="shared" si="12"/>
        <v>9.6300000000000008</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192040</v>
      </c>
      <c r="D7" s="23">
        <v>46</v>
      </c>
      <c r="E7" s="23">
        <v>17</v>
      </c>
      <c r="F7" s="23">
        <v>1</v>
      </c>
      <c r="G7" s="23">
        <v>0</v>
      </c>
      <c r="H7" s="23" t="s">
        <v>96</v>
      </c>
      <c r="I7" s="23" t="s">
        <v>97</v>
      </c>
      <c r="J7" s="23" t="s">
        <v>98</v>
      </c>
      <c r="K7" s="23" t="s">
        <v>99</v>
      </c>
      <c r="L7" s="23" t="s">
        <v>100</v>
      </c>
      <c r="M7" s="23" t="s">
        <v>101</v>
      </c>
      <c r="N7" s="24" t="s">
        <v>102</v>
      </c>
      <c r="O7" s="24">
        <v>41.95</v>
      </c>
      <c r="P7" s="24">
        <v>29.31</v>
      </c>
      <c r="Q7" s="24">
        <v>100.72</v>
      </c>
      <c r="R7" s="24">
        <v>2420</v>
      </c>
      <c r="S7" s="24">
        <v>28798</v>
      </c>
      <c r="T7" s="24">
        <v>161.63</v>
      </c>
      <c r="U7" s="24">
        <v>178.17</v>
      </c>
      <c r="V7" s="24">
        <v>8314</v>
      </c>
      <c r="W7" s="24">
        <v>2.57</v>
      </c>
      <c r="X7" s="24">
        <v>3235.02</v>
      </c>
      <c r="Y7" s="24" t="s">
        <v>102</v>
      </c>
      <c r="Z7" s="24">
        <v>101.87</v>
      </c>
      <c r="AA7" s="24">
        <v>100.31</v>
      </c>
      <c r="AB7" s="24">
        <v>101.13</v>
      </c>
      <c r="AC7" s="24">
        <v>104.25</v>
      </c>
      <c r="AD7" s="24" t="s">
        <v>102</v>
      </c>
      <c r="AE7" s="24">
        <v>107.21</v>
      </c>
      <c r="AF7" s="24">
        <v>107.08</v>
      </c>
      <c r="AG7" s="24">
        <v>106.08</v>
      </c>
      <c r="AH7" s="24">
        <v>106.87</v>
      </c>
      <c r="AI7" s="24">
        <v>105.91</v>
      </c>
      <c r="AJ7" s="24" t="s">
        <v>102</v>
      </c>
      <c r="AK7" s="24">
        <v>67.86</v>
      </c>
      <c r="AL7" s="24">
        <v>63.14</v>
      </c>
      <c r="AM7" s="24">
        <v>58.51</v>
      </c>
      <c r="AN7" s="24">
        <v>35.43</v>
      </c>
      <c r="AO7" s="24" t="s">
        <v>102</v>
      </c>
      <c r="AP7" s="24">
        <v>43.71</v>
      </c>
      <c r="AQ7" s="24">
        <v>45.94</v>
      </c>
      <c r="AR7" s="24">
        <v>29.34</v>
      </c>
      <c r="AS7" s="24">
        <v>21.73</v>
      </c>
      <c r="AT7" s="24">
        <v>3.03</v>
      </c>
      <c r="AU7" s="24" t="s">
        <v>102</v>
      </c>
      <c r="AV7" s="24">
        <v>11.7</v>
      </c>
      <c r="AW7" s="24">
        <v>10.3</v>
      </c>
      <c r="AX7" s="24">
        <v>18.22</v>
      </c>
      <c r="AY7" s="24">
        <v>23.3</v>
      </c>
      <c r="AZ7" s="24" t="s">
        <v>102</v>
      </c>
      <c r="BA7" s="24">
        <v>40.67</v>
      </c>
      <c r="BB7" s="24">
        <v>47.7</v>
      </c>
      <c r="BC7" s="24">
        <v>50.59</v>
      </c>
      <c r="BD7" s="24">
        <v>62.37</v>
      </c>
      <c r="BE7" s="24">
        <v>78.430000000000007</v>
      </c>
      <c r="BF7" s="24" t="s">
        <v>102</v>
      </c>
      <c r="BG7" s="24">
        <v>0</v>
      </c>
      <c r="BH7" s="24">
        <v>0</v>
      </c>
      <c r="BI7" s="24">
        <v>3263.48</v>
      </c>
      <c r="BJ7" s="24">
        <v>3728.3</v>
      </c>
      <c r="BK7" s="24" t="s">
        <v>102</v>
      </c>
      <c r="BL7" s="24">
        <v>1050.51</v>
      </c>
      <c r="BM7" s="24">
        <v>1102.01</v>
      </c>
      <c r="BN7" s="24">
        <v>987.36</v>
      </c>
      <c r="BO7" s="24">
        <v>1042.77</v>
      </c>
      <c r="BP7" s="24">
        <v>630.82000000000005</v>
      </c>
      <c r="BQ7" s="24" t="s">
        <v>102</v>
      </c>
      <c r="BR7" s="24">
        <v>62.6</v>
      </c>
      <c r="BS7" s="24">
        <v>62.56</v>
      </c>
      <c r="BT7" s="24">
        <v>71.23</v>
      </c>
      <c r="BU7" s="24">
        <v>57.44</v>
      </c>
      <c r="BV7" s="24" t="s">
        <v>102</v>
      </c>
      <c r="BW7" s="24">
        <v>82.65</v>
      </c>
      <c r="BX7" s="24">
        <v>82.55</v>
      </c>
      <c r="BY7" s="24">
        <v>83.55</v>
      </c>
      <c r="BZ7" s="24">
        <v>84.48</v>
      </c>
      <c r="CA7" s="24">
        <v>97.81</v>
      </c>
      <c r="CB7" s="24" t="s">
        <v>102</v>
      </c>
      <c r="CC7" s="24">
        <v>220.45</v>
      </c>
      <c r="CD7" s="24">
        <v>219.03</v>
      </c>
      <c r="CE7" s="24">
        <v>192.27</v>
      </c>
      <c r="CF7" s="24">
        <v>238.38</v>
      </c>
      <c r="CG7" s="24" t="s">
        <v>102</v>
      </c>
      <c r="CH7" s="24">
        <v>186.3</v>
      </c>
      <c r="CI7" s="24">
        <v>188.38</v>
      </c>
      <c r="CJ7" s="24">
        <v>185.98</v>
      </c>
      <c r="CK7" s="24">
        <v>187.11</v>
      </c>
      <c r="CL7" s="24">
        <v>138.75</v>
      </c>
      <c r="CM7" s="24" t="s">
        <v>102</v>
      </c>
      <c r="CN7" s="24" t="s">
        <v>102</v>
      </c>
      <c r="CO7" s="24" t="s">
        <v>102</v>
      </c>
      <c r="CP7" s="24" t="s">
        <v>102</v>
      </c>
      <c r="CQ7" s="24" t="s">
        <v>102</v>
      </c>
      <c r="CR7" s="24" t="s">
        <v>102</v>
      </c>
      <c r="CS7" s="24">
        <v>50.53</v>
      </c>
      <c r="CT7" s="24">
        <v>51.42</v>
      </c>
      <c r="CU7" s="24">
        <v>48.95</v>
      </c>
      <c r="CV7" s="24">
        <v>49.28</v>
      </c>
      <c r="CW7" s="24">
        <v>58.94</v>
      </c>
      <c r="CX7" s="24" t="s">
        <v>102</v>
      </c>
      <c r="CY7" s="24">
        <v>62.79</v>
      </c>
      <c r="CZ7" s="24">
        <v>60.01</v>
      </c>
      <c r="DA7" s="24">
        <v>61.27</v>
      </c>
      <c r="DB7" s="24">
        <v>62.05</v>
      </c>
      <c r="DC7" s="24" t="s">
        <v>102</v>
      </c>
      <c r="DD7" s="24">
        <v>82.08</v>
      </c>
      <c r="DE7" s="24">
        <v>81.34</v>
      </c>
      <c r="DF7" s="24">
        <v>81.14</v>
      </c>
      <c r="DG7" s="24">
        <v>79.7</v>
      </c>
      <c r="DH7" s="24">
        <v>95.91</v>
      </c>
      <c r="DI7" s="24" t="s">
        <v>102</v>
      </c>
      <c r="DJ7" s="24" t="s">
        <v>102</v>
      </c>
      <c r="DK7" s="24" t="s">
        <v>102</v>
      </c>
      <c r="DL7" s="24">
        <v>7.31</v>
      </c>
      <c r="DM7" s="24">
        <v>9.6300000000000008</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2025-01-24T07:01:49Z</dcterms:created>
  <dcterms:modified xsi:type="dcterms:W3CDTF">2025-02-19T01:16:43Z</dcterms:modified>
  <cp:category/>
</cp:coreProperties>
</file>