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839\Desktop\【経営比較分析表】2023_192023_46_1718\"/>
    </mc:Choice>
  </mc:AlternateContent>
  <workbookProtection workbookAlgorithmName="SHA-512" workbookHashValue="t0fimQmNiYkOSSJ9ezsOZdVsO3NEjnPkmbFJJQhG7b59cDuxetvpSnkCbMMlapV+Z+5SwF1JxNWPp753G0CdRg==" workbookSaltValue="pQUGni6QIoY+lKno4xucqg==" workbookSpinCount="100000" lockStructure="1"/>
  <bookViews>
    <workbookView xWindow="0" yWindow="0" windowWidth="28800" windowHeight="1224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<sst xmlns="http://schemas.openxmlformats.org/spreadsheetml/2006/main" count="257" uniqueCount="115">
  <si>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</si>
  <si>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</si>
  <si>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</si>
  <si>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</si>
  <si>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</si>
  <si>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</si>
  <si>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</si>
  <si>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</si>
  <si>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</si>
  <si>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</si>
  <si>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</si>
  <si>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</si>
  <si>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</si>
  <si>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</si>
  <si>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</si>
  <si>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</si>
  <si>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</si>
  <si>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</si>
  <si>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</si>
  <si>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</si>
  <si>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</si>
  <si>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</si>
  <si>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</si>
  <si>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</si>
  <si>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</si>
  <si>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</si>
  <si>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</si>
  <si>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</si>
  <si>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</si>
  <si>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</si>
  <si>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</si>
  <si>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</si>
  <si>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</si>
  <si>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</si>
  <si>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</si>
  <si>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</si>
  <si>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</si>
  <si>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</si>
  <si>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</si>
  <si>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</si>
  <si>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</si>
  <si>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</si>
  <si>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</si>
  <si>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</si>
  <si>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</si>
  <si>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</si>
  <si>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</si>
  <si>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</si>
  <si>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</si>
  <si>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</si>
  <si>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</si>
  <si>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</si>
  <si>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</si>
  <si>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</si>
  <si>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</si>
  <si>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</si>
  <si>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</si>
  <si>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</si>
  <si>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</si>
  <si>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</si>
  <si>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</si>
  <si>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</si>
  <si>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</si>
  <si>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</si>
  <si>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</si>
  <si>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</si>
  <si>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</si>
  <si>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</si>
  <si>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</si>
  <si>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</si>
  <si>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</si>
  <si>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</si>
  <si>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</si>
  <si>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</si>
  <si>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</si>
  <si>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</si>
  <si>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</si>
  <si>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</si>
  <si>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</si>
  <si>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</si>
  <si>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</si>
  <si>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</si>
  <si>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</si>
  <si>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</si>
  <si>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</si>
  <si>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</si>
  <si>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</si>
  <si>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</si>
  <si>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</si>
  <si>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</si>
  <si>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</si>
  <si>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</si>
  <si>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</si>
  <si>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</si>
  <si>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</si>
  <si>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</si>
  <si>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</si>
  <si>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</si>
  <si>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</si>
  <si>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</si>
  <si>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</si>
  <si>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</si>
  <si>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</si>
  <si>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</si>
  <si>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</si>
  <si>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</si>
  <si>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</si>
  <si>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</si>
  <si>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</si>
  <si>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</si>
  <si>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</si>
  <si>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</si>
  <si>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普及率は令和５年度末で43.79％であり、前年度と比較して0.55ポイント上昇している一方で、県内においても低値であることから、今後は整備計画区域を縮小したアクションプランに基づき、整備率の早期達成に向けて効率的な新規整備を推進していく。
　水洗化率についても普及率と同様、整備の推進により上昇傾向にあるものの78.08％と類似団体と比較すると低いため、下水道の未普及対策及び経営基盤の強化に対する具体的な取り組みのひとつとして、普及促進に関する補助制度の緩和と下水道未接続者への戸別訪問などを行い、下水道接続者数の向上による投資施設の効率的な利用と使用料収益の確保を目指す。
　経常収支比率については、100％を上回っているものの経費回収率が62.66％と類似団体と比較すると著しく低い状態であり、本来下水道使用料にて賄うべき経費を補えていない状況であることから一般財政に依存しない経営の改善が必要。
　汚水処理原価については148.73円と類似団体の平均以下でるため、効率的な汚水処理を今後も継続する一方で、電気代や労務単価の高騰、施設の老朽化による維持管理コストの増大等により汚水処理に係る経費の増大が見込まれるため、近隣の市町村と連携した事務の共同化や施設の広域化などを視野に入れ、経費の削減に努める必要がある。
　流動比率については、企業会計移行後補填財源となる資金の確保により93.00％と前年度と比較して16.82ポイント上昇、企業債残高対事業規模比率についても低下傾向にあることから、引き続き資金確保と投資のバランスを図るとともに、運営資金及び投資財源の確保に努める必要がある。
　</t>
    <rPh sb="1" eb="3">
      <t>ホンシ</t>
    </rPh>
    <rPh sb="4" eb="7">
      <t>ゲスイドウ</t>
    </rPh>
    <rPh sb="7" eb="10">
      <t>フキュウリツ</t>
    </rPh>
    <rPh sb="11" eb="13">
      <t>レイワ</t>
    </rPh>
    <rPh sb="14" eb="16">
      <t>ネンド</t>
    </rPh>
    <rPh sb="16" eb="17">
      <t>マツ</t>
    </rPh>
    <rPh sb="28" eb="31">
      <t>ゼンネンド</t>
    </rPh>
    <rPh sb="32" eb="34">
      <t>ヒカク</t>
    </rPh>
    <rPh sb="44" eb="46">
      <t>ジョウショウ</t>
    </rPh>
    <rPh sb="50" eb="52">
      <t>イッポウ</t>
    </rPh>
    <rPh sb="54" eb="56">
      <t>ケンナイ</t>
    </rPh>
    <rPh sb="61" eb="62">
      <t>ヒク</t>
    </rPh>
    <rPh sb="62" eb="63">
      <t>アタイ</t>
    </rPh>
    <rPh sb="71" eb="73">
      <t>コンゴ</t>
    </rPh>
    <rPh sb="94" eb="95">
      <t>モト</t>
    </rPh>
    <rPh sb="98" eb="101">
      <t>セイビリツ</t>
    </rPh>
    <rPh sb="102" eb="104">
      <t>ソウキ</t>
    </rPh>
    <rPh sb="104" eb="106">
      <t>タッセイ</t>
    </rPh>
    <rPh sb="107" eb="108">
      <t>ム</t>
    </rPh>
    <rPh sb="110" eb="113">
      <t>コウリツテキ</t>
    </rPh>
    <rPh sb="114" eb="116">
      <t>シンキ</t>
    </rPh>
    <rPh sb="116" eb="118">
      <t>セイビ</t>
    </rPh>
    <rPh sb="119" eb="121">
      <t>スイシン</t>
    </rPh>
    <rPh sb="128" eb="132">
      <t>スイセンカリツ</t>
    </rPh>
    <rPh sb="137" eb="140">
      <t>フキュウリツ</t>
    </rPh>
    <rPh sb="141" eb="143">
      <t>ドウヨウ</t>
    </rPh>
    <rPh sb="144" eb="146">
      <t>セイビ</t>
    </rPh>
    <rPh sb="147" eb="149">
      <t>スイシン</t>
    </rPh>
    <rPh sb="152" eb="154">
      <t>ジョウショウ</t>
    </rPh>
    <rPh sb="154" eb="156">
      <t>ケイコウ</t>
    </rPh>
    <rPh sb="169" eb="171">
      <t>ルイジ</t>
    </rPh>
    <rPh sb="171" eb="173">
      <t>ダンタイ</t>
    </rPh>
    <rPh sb="174" eb="176">
      <t>ヒカク</t>
    </rPh>
    <rPh sb="179" eb="180">
      <t>ヒク</t>
    </rPh>
    <rPh sb="184" eb="187">
      <t>ゲスイドウ</t>
    </rPh>
    <rPh sb="188" eb="191">
      <t>ミフキュウ</t>
    </rPh>
    <rPh sb="191" eb="193">
      <t>タイサク</t>
    </rPh>
    <rPh sb="193" eb="194">
      <t>オヨ</t>
    </rPh>
    <rPh sb="195" eb="197">
      <t>ケイエイ</t>
    </rPh>
    <rPh sb="197" eb="199">
      <t>キバン</t>
    </rPh>
    <rPh sb="200" eb="202">
      <t>キョウカ</t>
    </rPh>
    <rPh sb="203" eb="204">
      <t>タイ</t>
    </rPh>
    <rPh sb="206" eb="209">
      <t>グタイテキ</t>
    </rPh>
    <rPh sb="210" eb="211">
      <t>ト</t>
    </rPh>
    <rPh sb="212" eb="213">
      <t>ク</t>
    </rPh>
    <rPh sb="222" eb="224">
      <t>フキュウ</t>
    </rPh>
    <rPh sb="224" eb="226">
      <t>ソクシン</t>
    </rPh>
    <rPh sb="227" eb="228">
      <t>カン</t>
    </rPh>
    <rPh sb="230" eb="232">
      <t>ホジョ</t>
    </rPh>
    <rPh sb="232" eb="234">
      <t>セイド</t>
    </rPh>
    <rPh sb="235" eb="237">
      <t>カンワ</t>
    </rPh>
    <rPh sb="238" eb="241">
      <t>ゲスイドウ</t>
    </rPh>
    <rPh sb="241" eb="245">
      <t>ミセツゾクシャ</t>
    </rPh>
    <rPh sb="247" eb="251">
      <t>コベツホウモン</t>
    </rPh>
    <rPh sb="254" eb="255">
      <t>オコナ</t>
    </rPh>
    <rPh sb="257" eb="260">
      <t>ゲスイドウ</t>
    </rPh>
    <rPh sb="262" eb="263">
      <t>シャ</t>
    </rPh>
    <rPh sb="263" eb="264">
      <t>スウ</t>
    </rPh>
    <rPh sb="265" eb="267">
      <t>コウジョウ</t>
    </rPh>
    <rPh sb="270" eb="272">
      <t>トウシ</t>
    </rPh>
    <rPh sb="272" eb="274">
      <t>シセツ</t>
    </rPh>
    <rPh sb="275" eb="278">
      <t>コウリツテキ</t>
    </rPh>
    <rPh sb="279" eb="281">
      <t>リヨウ</t>
    </rPh>
    <rPh sb="282" eb="285">
      <t>シヨウリョウ</t>
    </rPh>
    <rPh sb="285" eb="287">
      <t>シュウエキ</t>
    </rPh>
    <rPh sb="288" eb="290">
      <t>カクホ</t>
    </rPh>
    <rPh sb="291" eb="293">
      <t>メザ</t>
    </rPh>
    <rPh sb="297" eb="299">
      <t>ケイジョウ</t>
    </rPh>
    <rPh sb="299" eb="301">
      <t>シュウシ</t>
    </rPh>
    <rPh sb="301" eb="303">
      <t>ヒリツ</t>
    </rPh>
    <rPh sb="314" eb="316">
      <t>ウワマワ</t>
    </rPh>
    <rPh sb="323" eb="328">
      <t>ケイヒカイシュウリツ</t>
    </rPh>
    <rPh sb="336" eb="338">
      <t>ルイジ</t>
    </rPh>
    <rPh sb="338" eb="340">
      <t>ダンタイ</t>
    </rPh>
    <rPh sb="341" eb="343">
      <t>ヒカク</t>
    </rPh>
    <rPh sb="346" eb="347">
      <t>イチジル</t>
    </rPh>
    <rPh sb="349" eb="350">
      <t>ヒク</t>
    </rPh>
    <rPh sb="351" eb="353">
      <t>ジョウタイ</t>
    </rPh>
    <rPh sb="389" eb="391">
      <t>イッパン</t>
    </rPh>
    <rPh sb="391" eb="393">
      <t>ザイセイ</t>
    </rPh>
    <rPh sb="394" eb="396">
      <t>イゾン</t>
    </rPh>
    <rPh sb="399" eb="401">
      <t>ケイエイ</t>
    </rPh>
    <rPh sb="402" eb="404">
      <t>カイゼン</t>
    </rPh>
    <rPh sb="405" eb="407">
      <t>ヒツヨウ</t>
    </rPh>
    <rPh sb="410" eb="414">
      <t>オスイショリ</t>
    </rPh>
    <rPh sb="414" eb="416">
      <t>ゲンカ</t>
    </rPh>
    <rPh sb="427" eb="428">
      <t>エン</t>
    </rPh>
    <rPh sb="429" eb="431">
      <t>ルイジ</t>
    </rPh>
    <rPh sb="431" eb="433">
      <t>ダンタイ</t>
    </rPh>
    <rPh sb="434" eb="436">
      <t>ヘイキン</t>
    </rPh>
    <rPh sb="436" eb="438">
      <t>イカ</t>
    </rPh>
    <rPh sb="443" eb="446">
      <t>コウリツテキ</t>
    </rPh>
    <rPh sb="447" eb="451">
      <t>オスイショリ</t>
    </rPh>
    <rPh sb="452" eb="454">
      <t>コンゴ</t>
    </rPh>
    <rPh sb="455" eb="457">
      <t>ケイゾク</t>
    </rPh>
    <rPh sb="459" eb="461">
      <t>イッポウ</t>
    </rPh>
    <rPh sb="463" eb="466">
      <t>デンキダイ</t>
    </rPh>
    <rPh sb="467" eb="471">
      <t>ロウムタンカ</t>
    </rPh>
    <rPh sb="472" eb="474">
      <t>コウトウ</t>
    </rPh>
    <rPh sb="475" eb="477">
      <t>シセツ</t>
    </rPh>
    <rPh sb="478" eb="481">
      <t>ロウキュウカ</t>
    </rPh>
    <rPh sb="484" eb="488">
      <t>イジカンリ</t>
    </rPh>
    <rPh sb="492" eb="494">
      <t>ゾウダイ</t>
    </rPh>
    <rPh sb="494" eb="495">
      <t>トウ</t>
    </rPh>
    <rPh sb="498" eb="502">
      <t>オスイショリ</t>
    </rPh>
    <rPh sb="503" eb="504">
      <t>カカ</t>
    </rPh>
    <rPh sb="505" eb="507">
      <t>ケイヒ</t>
    </rPh>
    <rPh sb="508" eb="510">
      <t>ゾウダイ</t>
    </rPh>
    <rPh sb="511" eb="513">
      <t>ミコ</t>
    </rPh>
    <rPh sb="519" eb="521">
      <t>キンリン</t>
    </rPh>
    <rPh sb="522" eb="525">
      <t>シチョウソン</t>
    </rPh>
    <rPh sb="526" eb="528">
      <t>レンケイ</t>
    </rPh>
    <rPh sb="530" eb="532">
      <t>ジム</t>
    </rPh>
    <rPh sb="533" eb="535">
      <t>キョウドウ</t>
    </rPh>
    <rPh sb="535" eb="536">
      <t>カ</t>
    </rPh>
    <rPh sb="537" eb="539">
      <t>シセツ</t>
    </rPh>
    <rPh sb="540" eb="543">
      <t>コウイキカ</t>
    </rPh>
    <rPh sb="546" eb="548">
      <t>シヤ</t>
    </rPh>
    <rPh sb="549" eb="550">
      <t>イ</t>
    </rPh>
    <rPh sb="552" eb="554">
      <t>ケイヒ</t>
    </rPh>
    <rPh sb="555" eb="557">
      <t>サクゲン</t>
    </rPh>
    <rPh sb="558" eb="559">
      <t>ツト</t>
    </rPh>
    <rPh sb="561" eb="563">
      <t>ヒツヨウ</t>
    </rPh>
    <rPh sb="569" eb="571">
      <t>リュウドウ</t>
    </rPh>
    <rPh sb="571" eb="573">
      <t>ヒリツ</t>
    </rPh>
    <rPh sb="579" eb="581">
      <t>キギョウ</t>
    </rPh>
    <rPh sb="581" eb="583">
      <t>カイケイ</t>
    </rPh>
    <rPh sb="583" eb="585">
      <t>イコウ</t>
    </rPh>
    <rPh sb="585" eb="586">
      <t>ゴ</t>
    </rPh>
    <rPh sb="586" eb="588">
      <t>ホテン</t>
    </rPh>
    <rPh sb="588" eb="590">
      <t>ザイゲン</t>
    </rPh>
    <rPh sb="593" eb="595">
      <t>シキン</t>
    </rPh>
    <rPh sb="596" eb="598">
      <t>カクホ</t>
    </rPh>
    <rPh sb="608" eb="611">
      <t>ゼンネンド</t>
    </rPh>
    <rPh sb="612" eb="614">
      <t>ヒカク</t>
    </rPh>
    <rPh sb="625" eb="627">
      <t>ジョウショウ</t>
    </rPh>
    <rPh sb="628" eb="631">
      <t>キギョウサイ</t>
    </rPh>
    <rPh sb="631" eb="633">
      <t>ザンダカ</t>
    </rPh>
    <rPh sb="633" eb="634">
      <t>タイ</t>
    </rPh>
    <rPh sb="634" eb="636">
      <t>ジギョウ</t>
    </rPh>
    <rPh sb="636" eb="638">
      <t>キボ</t>
    </rPh>
    <rPh sb="638" eb="640">
      <t>ヒリツ</t>
    </rPh>
    <rPh sb="645" eb="647">
      <t>テイカ</t>
    </rPh>
    <rPh sb="647" eb="649">
      <t>ケイコウ</t>
    </rPh>
    <rPh sb="657" eb="658">
      <t>ヒ</t>
    </rPh>
    <rPh sb="659" eb="660">
      <t>ツヅ</t>
    </rPh>
    <rPh sb="661" eb="663">
      <t>シキン</t>
    </rPh>
    <rPh sb="663" eb="665">
      <t>カクホ</t>
    </rPh>
    <rPh sb="666" eb="668">
      <t>トウシ</t>
    </rPh>
    <rPh sb="674" eb="675">
      <t>ハカ</t>
    </rPh>
    <rPh sb="681" eb="683">
      <t>ウンエイ</t>
    </rPh>
    <rPh sb="683" eb="685">
      <t>シキン</t>
    </rPh>
    <rPh sb="685" eb="686">
      <t>オヨ</t>
    </rPh>
    <rPh sb="687" eb="689">
      <t>トウシ</t>
    </rPh>
    <rPh sb="689" eb="691">
      <t>ザイゲン</t>
    </rPh>
    <rPh sb="692" eb="694">
      <t>カクホ</t>
    </rPh>
    <rPh sb="695" eb="696">
      <t>ツト</t>
    </rPh>
    <rPh sb="698" eb="700">
      <t>ヒツヨウ</t>
    </rPh>
    <phoneticPr fontId="4"/>
  </si>
  <si>
    <t>　本市の下水道事業は、昭和61年の供用開始から36年以上経過しているものの、耐用年数を経過した管渠は発生していない。
　しかし、有形固定資産減価償却率は12.52％で前年度と比較すると2.94ポイント上昇している。数値的には低いものの、これは令和２年度から会計移行したためであり、事業着手から47年以上、また供用開始から36年以上経過しているため、施設の老朽化に伴う維持管理費の増大と、今後予測される大量更新にかかる財源の確保は喫緊の課題である。また同時に、計画的な維持管理更新計画（ストックマネジメント）に基づき、定期的な維持・改善を図りつつ、施設の長寿命化と効率的な更新整備により更新費用コストの抑制を図るなどして、今後の更新時期に備える必要がある。</t>
    <rPh sb="174" eb="176">
      <t>シセツ</t>
    </rPh>
    <rPh sb="177" eb="179">
      <t>ロウキュウ</t>
    </rPh>
    <rPh sb="179" eb="180">
      <t>カ</t>
    </rPh>
    <rPh sb="181" eb="182">
      <t>トモナ</t>
    </rPh>
    <rPh sb="183" eb="187">
      <t>イジカンリ</t>
    </rPh>
    <rPh sb="187" eb="188">
      <t>ヒ</t>
    </rPh>
    <rPh sb="189" eb="191">
      <t>ゾウダイ</t>
    </rPh>
    <rPh sb="273" eb="275">
      <t>シセツ</t>
    </rPh>
    <rPh sb="276" eb="280">
      <t>チョウジュミョウカ</t>
    </rPh>
    <rPh sb="300" eb="302">
      <t>ヨクセイ</t>
    </rPh>
    <phoneticPr fontId="4"/>
  </si>
  <si>
    <t>　下水道普及率及び水洗化率については、改定したアクションプランに基づいた効率的な整備を推進し、下水道の早期概成と汚水処理普及率の向上を目指していく。
　また、事業経営としては黒字であるものの経営指標については全体的に低値であるため、経営基盤の強化対策として継続的な経費の削減に努めるとともに、投資した下水道施設の効率的な活用を図るため、普及促進による水洗化率の向上と使用料の適正化を合わせて実施することにより持続可能な経営を目指す必要がある。
　施設については、ストックマネジメント計画に基づいた維持管理、点検等を定期的に実施することで設備の健全性を担保しつつ、老朽化による更新需要の拡大に備えた財源の確保に努める。</t>
    <rPh sb="1" eb="4">
      <t>ゲスイドウ</t>
    </rPh>
    <rPh sb="4" eb="7">
      <t>フキュウリツ</t>
    </rPh>
    <rPh sb="7" eb="8">
      <t>オヨ</t>
    </rPh>
    <rPh sb="9" eb="13">
      <t>スイセンカリツ</t>
    </rPh>
    <rPh sb="19" eb="21">
      <t>カイテイ</t>
    </rPh>
    <rPh sb="32" eb="33">
      <t>モト</t>
    </rPh>
    <rPh sb="36" eb="39">
      <t>コウリツテキ</t>
    </rPh>
    <rPh sb="40" eb="42">
      <t>セイビ</t>
    </rPh>
    <rPh sb="43" eb="45">
      <t>スイシン</t>
    </rPh>
    <rPh sb="47" eb="50">
      <t>ゲスイドウ</t>
    </rPh>
    <rPh sb="51" eb="53">
      <t>ソウキ</t>
    </rPh>
    <rPh sb="53" eb="55">
      <t>ガイセイ</t>
    </rPh>
    <rPh sb="56" eb="60">
      <t>オスイショリ</t>
    </rPh>
    <rPh sb="60" eb="63">
      <t>フキュウリツ</t>
    </rPh>
    <rPh sb="64" eb="66">
      <t>コウジョウ</t>
    </rPh>
    <rPh sb="67" eb="69">
      <t>メザ</t>
    </rPh>
    <rPh sb="79" eb="81">
      <t>ジギョウ</t>
    </rPh>
    <rPh sb="81" eb="83">
      <t>ケイエイ</t>
    </rPh>
    <rPh sb="87" eb="89">
      <t>クロジ</t>
    </rPh>
    <rPh sb="95" eb="97">
      <t>ケイエイ</t>
    </rPh>
    <rPh sb="97" eb="99">
      <t>シヒョウ</t>
    </rPh>
    <rPh sb="104" eb="107">
      <t>ゼンタイテキ</t>
    </rPh>
    <rPh sb="108" eb="109">
      <t>ヒク</t>
    </rPh>
    <rPh sb="109" eb="110">
      <t>チ</t>
    </rPh>
    <rPh sb="116" eb="118">
      <t>ケイエイ</t>
    </rPh>
    <rPh sb="118" eb="120">
      <t>キバン</t>
    </rPh>
    <rPh sb="121" eb="123">
      <t>キョウカ</t>
    </rPh>
    <rPh sb="123" eb="125">
      <t>タイサク</t>
    </rPh>
    <rPh sb="128" eb="131">
      <t>ケイゾクテキ</t>
    </rPh>
    <rPh sb="132" eb="134">
      <t>ケイヒ</t>
    </rPh>
    <rPh sb="135" eb="137">
      <t>サクゲン</t>
    </rPh>
    <rPh sb="138" eb="139">
      <t>ツト</t>
    </rPh>
    <rPh sb="146" eb="148">
      <t>トウシ</t>
    </rPh>
    <rPh sb="150" eb="153">
      <t>ゲスイドウ</t>
    </rPh>
    <rPh sb="153" eb="155">
      <t>シセツ</t>
    </rPh>
    <rPh sb="156" eb="159">
      <t>コウリツテキ</t>
    </rPh>
    <rPh sb="160" eb="162">
      <t>カツヨウ</t>
    </rPh>
    <rPh sb="163" eb="164">
      <t>ハカ</t>
    </rPh>
    <rPh sb="168" eb="170">
      <t>フキュウ</t>
    </rPh>
    <rPh sb="170" eb="172">
      <t>ソクシン</t>
    </rPh>
    <rPh sb="175" eb="179">
      <t>スイセンカリツ</t>
    </rPh>
    <rPh sb="180" eb="182">
      <t>コウジョウ</t>
    </rPh>
    <rPh sb="183" eb="186">
      <t>シヨウリョウ</t>
    </rPh>
    <rPh sb="187" eb="190">
      <t>テキセイカ</t>
    </rPh>
    <rPh sb="191" eb="192">
      <t>ア</t>
    </rPh>
    <rPh sb="195" eb="197">
      <t>ジッシ</t>
    </rPh>
    <rPh sb="204" eb="208">
      <t>ジゾクカノウ</t>
    </rPh>
    <rPh sb="209" eb="211">
      <t>ケイエイ</t>
    </rPh>
    <rPh sb="212" eb="214">
      <t>メザ</t>
    </rPh>
    <rPh sb="215" eb="217">
      <t>ヒツヨウ</t>
    </rPh>
    <rPh sb="223" eb="225">
      <t>シセツ</t>
    </rPh>
    <rPh sb="241" eb="243">
      <t>ケイカク</t>
    </rPh>
    <rPh sb="244" eb="245">
      <t>モト</t>
    </rPh>
    <rPh sb="248" eb="250">
      <t>イジ</t>
    </rPh>
    <rPh sb="250" eb="252">
      <t>カンリ</t>
    </rPh>
    <rPh sb="253" eb="255">
      <t>テンケン</t>
    </rPh>
    <rPh sb="255" eb="256">
      <t>トウ</t>
    </rPh>
    <rPh sb="257" eb="260">
      <t>テイキテキ</t>
    </rPh>
    <rPh sb="261" eb="263">
      <t>ジッシ</t>
    </rPh>
    <rPh sb="268" eb="270">
      <t>セツビ</t>
    </rPh>
    <rPh sb="271" eb="274">
      <t>ケンゼンセイ</t>
    </rPh>
    <rPh sb="275" eb="277">
      <t>タンポ</t>
    </rPh>
    <rPh sb="281" eb="284">
      <t>ロウキュウカ</t>
    </rPh>
    <rPh sb="287" eb="291">
      <t>コウシンジュヨウ</t>
    </rPh>
    <rPh sb="292" eb="294">
      <t>カクダイ</t>
    </rPh>
    <rPh sb="295" eb="296">
      <t>ソナ</t>
    </rPh>
    <rPh sb="298" eb="300">
      <t>ザイゲン</t>
    </rPh>
    <rPh sb="301" eb="303">
      <t>カクホ</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</si>
</sst>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5B-4278-96C8-C463AB95B0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555B-4278-96C8-C463AB95B0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C-4612-A38D-D91C8C7329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4A7C-4612-A38D-D91C8C7329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74.41</c:v>
                </c:pt>
                <c:pt idx="2">
                  <c:v>75.97</c:v>
                </c:pt>
                <c:pt idx="3">
                  <c:v>77.08</c:v>
                </c:pt>
                <c:pt idx="4">
                  <c:v>78.08</c:v>
                </c:pt>
              </c:numCache>
            </c:numRef>
          </c:val>
          <c:extLst>
            <c:ext xmlns:c16="http://schemas.microsoft.com/office/drawing/2014/chart" uri="{C3380CC4-5D6E-409C-BE32-E72D297353CC}">
              <c16:uniqueId val="{00000000-FAB9-4FDD-AA56-36C6BD7435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FAB9-4FDD-AA56-36C6BD7435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104.35</c:v>
                </c:pt>
                <c:pt idx="2">
                  <c:v>101.62</c:v>
                </c:pt>
                <c:pt idx="3">
                  <c:v>100.11</c:v>
                </c:pt>
                <c:pt idx="4">
                  <c:v>100.04</c:v>
                </c:pt>
              </c:numCache>
            </c:numRef>
          </c:val>
          <c:extLst>
            <c:ext xmlns:c16="http://schemas.microsoft.com/office/drawing/2014/chart" uri="{C3380CC4-5D6E-409C-BE32-E72D297353CC}">
              <c16:uniqueId val="{00000000-3BF6-49E0-9F90-27F0636DAD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3BF6-49E0-9F90-27F0636DAD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3.34</c:v>
                </c:pt>
                <c:pt idx="2">
                  <c:v>6.54</c:v>
                </c:pt>
                <c:pt idx="3">
                  <c:v>9.58</c:v>
                </c:pt>
                <c:pt idx="4">
                  <c:v>12.52</c:v>
                </c:pt>
              </c:numCache>
            </c:numRef>
          </c:val>
          <c:extLst>
            <c:ext xmlns:c16="http://schemas.microsoft.com/office/drawing/2014/chart" uri="{C3380CC4-5D6E-409C-BE32-E72D297353CC}">
              <c16:uniqueId val="{00000000-6120-4159-B046-94836C87AF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6120-4159-B046-94836C87AF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6B6-4BD4-BF1E-A88FA35DB7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06B6-4BD4-BF1E-A88FA35DB7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17F-4032-B414-EC02511737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117F-4032-B414-EC02511737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26.92</c:v>
                </c:pt>
                <c:pt idx="2">
                  <c:v>47.92</c:v>
                </c:pt>
                <c:pt idx="3">
                  <c:v>76.180000000000007</c:v>
                </c:pt>
                <c:pt idx="4">
                  <c:v>93</c:v>
                </c:pt>
              </c:numCache>
            </c:numRef>
          </c:val>
          <c:extLst>
            <c:ext xmlns:c16="http://schemas.microsoft.com/office/drawing/2014/chart" uri="{C3380CC4-5D6E-409C-BE32-E72D297353CC}">
              <c16:uniqueId val="{00000000-A1A3-4DBF-A714-DF5C98C621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A1A3-4DBF-A714-DF5C98C621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540.97</c:v>
                </c:pt>
                <c:pt idx="2">
                  <c:v>603.80999999999995</c:v>
                </c:pt>
                <c:pt idx="3">
                  <c:v>744.23</c:v>
                </c:pt>
                <c:pt idx="4">
                  <c:v>463.31</c:v>
                </c:pt>
              </c:numCache>
            </c:numRef>
          </c:val>
          <c:extLst>
            <c:ext xmlns:c16="http://schemas.microsoft.com/office/drawing/2014/chart" uri="{C3380CC4-5D6E-409C-BE32-E72D297353CC}">
              <c16:uniqueId val="{00000000-8750-473E-8074-3BEE8A0484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8750-473E-8074-3BEE8A0484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64.040000000000006</c:v>
                </c:pt>
                <c:pt idx="2">
                  <c:v>63.81</c:v>
                </c:pt>
                <c:pt idx="3">
                  <c:v>61.5</c:v>
                </c:pt>
                <c:pt idx="4">
                  <c:v>62.66</c:v>
                </c:pt>
              </c:numCache>
            </c:numRef>
          </c:val>
          <c:extLst>
            <c:ext xmlns:c16="http://schemas.microsoft.com/office/drawing/2014/chart" uri="{C3380CC4-5D6E-409C-BE32-E72D297353CC}">
              <c16:uniqueId val="{00000000-5A60-47ED-9474-7022FA3B01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5A60-47ED-9474-7022FA3B01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149.57</c:v>
                </c:pt>
                <c:pt idx="2">
                  <c:v>151.26</c:v>
                </c:pt>
                <c:pt idx="3">
                  <c:v>150.99</c:v>
                </c:pt>
                <c:pt idx="4">
                  <c:v>148.72999999999999</c:v>
                </c:pt>
              </c:numCache>
            </c:numRef>
          </c:val>
          <c:extLst>
            <c:ext xmlns:c16="http://schemas.microsoft.com/office/drawing/2014/chart" uri="{C3380CC4-5D6E-409C-BE32-E72D297353CC}">
              <c16:uniqueId val="{00000000-1159-4288-8533-08E7E19BAA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1159-4288-8533-08E7E19BAA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topLeftCell="N43" zoomScaleNormal="10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山梨県　富士吉田市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46770</v>
      </c>
      <c r="AM8" s="41"/>
      <c r="AN8" s="41"/>
      <c r="AO8" s="41"/>
      <c r="AP8" s="41"/>
      <c r="AQ8" s="41"/>
      <c r="AR8" s="41"/>
      <c r="AS8" s="41"/>
      <c r="AT8" s="34">
        <f>データ!T6</f>
        <v>121.74</v>
      </c>
      <c r="AU8" s="34"/>
      <c r="AV8" s="34"/>
      <c r="AW8" s="34"/>
      <c r="AX8" s="34"/>
      <c r="AY8" s="34"/>
      <c r="AZ8" s="34"/>
      <c r="BA8" s="34"/>
      <c r="BB8" s="34">
        <f>データ!U6</f>
        <v>384.18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68.319999999999993</v>
      </c>
      <c r="J10" s="34"/>
      <c r="K10" s="34"/>
      <c r="L10" s="34"/>
      <c r="M10" s="34"/>
      <c r="N10" s="34"/>
      <c r="O10" s="34"/>
      <c r="P10" s="34">
        <f>データ!P6</f>
        <v>43.79</v>
      </c>
      <c r="Q10" s="34"/>
      <c r="R10" s="34"/>
      <c r="S10" s="34"/>
      <c r="T10" s="34"/>
      <c r="U10" s="34"/>
      <c r="V10" s="34"/>
      <c r="W10" s="34">
        <f>データ!Q6</f>
        <v>99.86</v>
      </c>
      <c r="X10" s="34"/>
      <c r="Y10" s="34"/>
      <c r="Z10" s="34"/>
      <c r="AA10" s="34"/>
      <c r="AB10" s="34"/>
      <c r="AC10" s="34"/>
      <c r="AD10" s="41">
        <f>データ!R6</f>
        <v>1815</v>
      </c>
      <c r="AE10" s="41"/>
      <c r="AF10" s="41"/>
      <c r="AG10" s="41"/>
      <c r="AH10" s="41"/>
      <c r="AI10" s="41"/>
      <c r="AJ10" s="41"/>
      <c r="AK10" s="2"/>
      <c r="AL10" s="41">
        <f>データ!V6</f>
        <v>20370</v>
      </c>
      <c r="AM10" s="41"/>
      <c r="AN10" s="41"/>
      <c r="AO10" s="41"/>
      <c r="AP10" s="41"/>
      <c r="AQ10" s="41"/>
      <c r="AR10" s="41"/>
      <c r="AS10" s="41"/>
      <c r="AT10" s="34">
        <f>データ!W6</f>
        <v>6.58</v>
      </c>
      <c r="AU10" s="34"/>
      <c r="AV10" s="34"/>
      <c r="AW10" s="34"/>
      <c r="AX10" s="34"/>
      <c r="AY10" s="34"/>
      <c r="AZ10" s="34"/>
      <c r="BA10" s="34"/>
      <c r="BB10" s="34">
        <f>データ!X6</f>
        <v>3095.74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WkOiYAai1MAjTJxdoVG+SwjwowQ1452mSBWF/m9I4H8uBnthpHgD4Zkfyx+Q9H48/28jymcd47MQf+rUNmfKw==" saltValue="Un4yfMtPOrrq/Uc9GSnP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192023</v>
      </c>
      <c r="D6" s="19">
        <f t="shared" si="3"/>
        <v>46</v>
      </c>
      <c r="E6" s="19">
        <f t="shared" si="3"/>
        <v>17</v>
      </c>
      <c r="F6" s="19">
        <f t="shared" si="3"/>
        <v>1</v>
      </c>
      <c r="G6" s="19">
        <f t="shared" si="3"/>
        <v>0</v>
      </c>
      <c r="H6" s="19" t="str">
        <f t="shared" si="3"/>
        <v>山梨県　富士吉田市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68.319999999999993</v>
      </c>
      <c r="P6" s="20">
        <f t="shared" si="3"/>
        <v>43.79</v>
      </c>
      <c r="Q6" s="20">
        <f t="shared" si="3"/>
        <v>99.86</v>
      </c>
      <c r="R6" s="20">
        <f t="shared" si="3"/>
        <v>1815</v>
      </c>
      <c r="S6" s="20">
        <f t="shared" si="3"/>
        <v>46770</v>
      </c>
      <c r="T6" s="20">
        <f t="shared" si="3"/>
        <v>121.74</v>
      </c>
      <c r="U6" s="20">
        <f t="shared" si="3"/>
        <v>384.18</v>
      </c>
      <c r="V6" s="20">
        <f t="shared" si="3"/>
        <v>20370</v>
      </c>
      <c r="W6" s="20">
        <f t="shared" si="3"/>
        <v>6.58</v>
      </c>
      <c r="X6" s="20">
        <f t="shared" si="3"/>
        <v>3095.74</v>
      </c>
      <c r="Y6" s="21" t="str">
        <f>IF(Y7="",NA(),Y7)</f>
        <v>-</v>
      </c>
      <c r="Z6" s="21">
        <f t="shared" ref="Z6:AH6" si="4">IF(Z7="",NA(),Z7)</f>
        <v>104.35</v>
      </c>
      <c r="AA6" s="21">
        <f t="shared" si="4"/>
        <v>101.62</v>
      </c>
      <c r="AB6" s="21">
        <f t="shared" si="4"/>
        <v>100.11</v>
      </c>
      <c r="AC6" s="21">
        <f t="shared" si="4"/>
        <v>100.04</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26.92</v>
      </c>
      <c r="AW6" s="21">
        <f t="shared" si="6"/>
        <v>47.92</v>
      </c>
      <c r="AX6" s="21">
        <f t="shared" si="6"/>
        <v>76.180000000000007</v>
      </c>
      <c r="AY6" s="21">
        <f t="shared" si="6"/>
        <v>93</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540.97</v>
      </c>
      <c r="BH6" s="21">
        <f t="shared" si="7"/>
        <v>603.80999999999995</v>
      </c>
      <c r="BI6" s="21">
        <f t="shared" si="7"/>
        <v>744.23</v>
      </c>
      <c r="BJ6" s="21">
        <f t="shared" si="7"/>
        <v>463.31</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64.040000000000006</v>
      </c>
      <c r="BS6" s="21">
        <f t="shared" si="8"/>
        <v>63.81</v>
      </c>
      <c r="BT6" s="21">
        <f t="shared" si="8"/>
        <v>61.5</v>
      </c>
      <c r="BU6" s="21">
        <f t="shared" si="8"/>
        <v>62.66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149.57</v>
      </c>
      <c r="CD6" s="21">
        <f t="shared" si="9"/>
        <v>151.26</v>
      </c>
      <c r="CE6" s="21">
        <f t="shared" si="9"/>
        <v>150.99</v>
      </c>
      <c r="CF6" s="21">
        <f t="shared" si="9"/>
        <v>148.72999999999999</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74.41</v>
      </c>
      <c r="CZ6" s="21">
        <f t="shared" si="11"/>
        <v>75.97</v>
      </c>
      <c r="DA6" s="21">
        <f t="shared" si="11"/>
        <v>77.08</v>
      </c>
      <c r="DB6" s="21">
        <f t="shared" si="11"/>
        <v>78.08</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3.34</v>
      </c>
      <c r="DK6" s="21">
        <f t="shared" si="12"/>
        <v>6.54</v>
      </c>
      <c r="DL6" s="21">
        <f t="shared" si="12"/>
        <v>9.58</v>
      </c>
      <c r="DM6" s="21">
        <f t="shared" si="12"/>
        <v>12.52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192023</v>
      </c>
      <c r="D7" s="23">
        <v>46</v>
      </c>
      <c r="E7" s="23">
        <v>17</v>
      </c>
      <c r="F7" s="23">
        <v>1</v>
      </c>
      <c r="G7" s="23">
        <v>0</v>
      </c>
      <c r="H7" s="23" t="s">
        <v>96</v>
      </c>
      <c r="I7" s="23" t="s">
        <v>97</v>
      </c>
      <c r="J7" s="23" t="s">
        <v>98</v>
      </c>
      <c r="K7" s="23" t="s">
        <v>99</v>
      </c>
      <c r="L7" s="23" t="s">
        <v>100</v>
      </c>
      <c r="M7" s="23" t="s">
        <v>101</v>
      </c>
      <c r="N7" s="24" t="s">
        <v>102</v>
      </c>
      <c r="O7" s="24">
        <v>68.319999999999993</v>
      </c>
      <c r="P7" s="24">
        <v>43.79</v>
      </c>
      <c r="Q7" s="24">
        <v>99.86</v>
      </c>
      <c r="R7" s="24">
        <v>1815</v>
      </c>
      <c r="S7" s="24">
        <v>46770</v>
      </c>
      <c r="T7" s="24">
        <v>121.74</v>
      </c>
      <c r="U7" s="24">
        <v>384.18</v>
      </c>
      <c r="V7" s="24">
        <v>20370</v>
      </c>
      <c r="W7" s="24">
        <v>6.58</v>
      </c>
      <c r="X7" s="24">
        <v>3095.74</v>
      </c>
      <c r="Y7" s="24" t="s">
        <v>102</v>
      </c>
      <c r="Z7" s="24">
        <v>104.35</v>
      </c>
      <c r="AA7" s="24">
        <v>101.62</v>
      </c>
      <c r="AB7" s="24">
        <v>100.11</v>
      </c>
      <c r="AC7" s="24">
        <v>100.04</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26.92</v>
      </c>
      <c r="AW7" s="24">
        <v>47.92</v>
      </c>
      <c r="AX7" s="24">
        <v>76.180000000000007</v>
      </c>
      <c r="AY7" s="24">
        <v>93</v>
      </c>
      <c r="AZ7" s="24" t="s">
        <v>102</v>
      </c>
      <c r="BA7" s="24">
        <v>55.6</v>
      </c>
      <c r="BB7" s="24">
        <v>59.4</v>
      </c>
      <c r="BC7" s="24">
        <v>68.27</v>
      </c>
      <c r="BD7" s="24">
        <v>74.790000000000006</v>
      </c>
      <c r="BE7" s="24">
        <v>78.430000000000007</v>
      </c>
      <c r="BF7" s="24" t="s">
        <v>102</v>
      </c>
      <c r="BG7" s="24">
        <v>540.97</v>
      </c>
      <c r="BH7" s="24">
        <v>603.80999999999995</v>
      </c>
      <c r="BI7" s="24">
        <v>744.23</v>
      </c>
      <c r="BJ7" s="24">
        <v>463.31</v>
      </c>
      <c r="BK7" s="24" t="s">
        <v>102</v>
      </c>
      <c r="BL7" s="24">
        <v>789.08</v>
      </c>
      <c r="BM7" s="24">
        <v>747.84</v>
      </c>
      <c r="BN7" s="24">
        <v>804.98</v>
      </c>
      <c r="BO7" s="24">
        <v>767.56</v>
      </c>
      <c r="BP7" s="24">
        <v>630.82000000000005</v>
      </c>
      <c r="BQ7" s="24" t="s">
        <v>102</v>
      </c>
      <c r="BR7" s="24">
        <v>64.040000000000006</v>
      </c>
      <c r="BS7" s="24">
        <v>63.81</v>
      </c>
      <c r="BT7" s="24">
        <v>61.5</v>
      </c>
      <c r="BU7" s="24">
        <v>62.66</v>
      </c>
      <c r="BV7" s="24" t="s">
        <v>102</v>
      </c>
      <c r="BW7" s="24">
        <v>88.25</v>
      </c>
      <c r="BX7" s="24">
        <v>90.17</v>
      </c>
      <c r="BY7" s="24">
        <v>88.71</v>
      </c>
      <c r="BZ7" s="24">
        <v>90.23</v>
      </c>
      <c r="CA7" s="24">
        <v>97.81</v>
      </c>
      <c r="CB7" s="24" t="s">
        <v>102</v>
      </c>
      <c r="CC7" s="24">
        <v>149.57</v>
      </c>
      <c r="CD7" s="24">
        <v>151.26</v>
      </c>
      <c r="CE7" s="24">
        <v>150.99</v>
      </c>
      <c r="CF7" s="24">
        <v>148.72999999999999</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74.41</v>
      </c>
      <c r="CZ7" s="24">
        <v>75.97</v>
      </c>
      <c r="DA7" s="24">
        <v>77.08</v>
      </c>
      <c r="DB7" s="24">
        <v>78.08</v>
      </c>
      <c r="DC7" s="24" t="s">
        <v>102</v>
      </c>
      <c r="DD7" s="24">
        <v>90.72</v>
      </c>
      <c r="DE7" s="24">
        <v>91.07</v>
      </c>
      <c r="DF7" s="24">
        <v>90.67</v>
      </c>
      <c r="DG7" s="24">
        <v>90.62</v>
      </c>
      <c r="DH7" s="24">
        <v>95.91</v>
      </c>
      <c r="DI7" s="24" t="s">
        <v>102</v>
      </c>
      <c r="DJ7" s="24">
        <v>3.34</v>
      </c>
      <c r="DK7" s="24">
        <v>6.54</v>
      </c>
      <c r="DL7" s="24">
        <v>9.58</v>
      </c>
      <c r="DM7" s="24">
        <v>12.52</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k小林  さゆり</cp:lastModifiedBy>
  <cp:lastPrinted>2025-02-03T02:31:06Z</cp:lastPrinted>
  <dcterms:created xsi:type="dcterms:W3CDTF">2025-01-24T07:01:48Z</dcterms:created>
  <dcterms:modified xsi:type="dcterms:W3CDTF">2025-02-03T02:52:18Z</dcterms:modified>
  <cp:category/>
</cp:coreProperties>
</file>