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6照会・依頼等\84 未【県２／５〆】公営企業に係る経営比較分析表（令和５年度決算）の分析等について（依頼）\回答\水道\"/>
    </mc:Choice>
  </mc:AlternateContent>
  <workbookProtection workbookAlgorithmName="SHA-512" workbookHashValue="puTILgQPkSz2x/S8OBvOjboQ8ZCV36yXoRf8YuIFzqb6MPj62dHlQUljMMIYZNuLs1jheHkVyOerqeFvWiLA8w==" workbookSaltValue="9/48IgG8mqHcBoGIIZ5sS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<sst xmlns="http://schemas.openxmlformats.org/spreadsheetml/2006/main" count="228" uniqueCount="112">
  <si>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</si>
  <si>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</si>
  <si>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</si>
  <si>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</si>
  <si>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</si>
  <si>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</si>
  <si>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</si>
  <si>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</si>
  <si>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</si>
  <si>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</si>
  <si>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</si>
  <si>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</si>
  <si>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</si>
  <si>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</si>
  <si>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</si>
  <si>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</si>
  <si>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</si>
  <si>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</si>
  <si>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</si>
  <si>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</si>
  <si>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</si>
  <si>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</si>
  <si>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</si>
  <si>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</si>
  <si>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</si>
  <si>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</si>
  <si>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</si>
  <si>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</si>
  <si>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</si>
  <si>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</si>
  <si>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</si>
  <si>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</si>
  <si>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</si>
  <si>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</si>
  <si>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</si>
  <si>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</si>
  <si>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</si>
  <si>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</si>
  <si>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</si>
  <si>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</si>
  <si>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</si>
  <si>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</si>
  <si>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</si>
  <si>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</si>
  <si>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</si>
  <si>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</si>
  <si>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</si>
  <si>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</si>
  <si>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</si>
  <si>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</si>
  <si>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</si>
  <si>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</si>
  <si>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</si>
  <si>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</si>
  <si>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</si>
  <si>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</si>
  <si>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</si>
  <si>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</si>
  <si>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</si>
  <si>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</si>
  <si>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</si>
  <si>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</si>
  <si>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</si>
  <si>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</si>
  <si>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</si>
  <si>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</si>
  <si>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</si>
  <si>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</si>
  <si>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</si>
  <si>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</si>
  <si>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</si>
  <si>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</si>
  <si>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</si>
  <si>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</si>
  <si>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</si>
  <si>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</si>
  <si>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</si>
  <si>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</si>
  <si>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</si>
  <si>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</si>
  <si>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</si>
  <si>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</si>
  <si>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</si>
  <si>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</si>
  <si>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</si>
  <si>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</si>
  <si>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</si>
  <si>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</si>
  <si>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</si>
  <si>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</si>
  <si>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</si>
  <si>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</si>
  <si>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</si>
  <si>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</si>
  <si>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</si>
  <si>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</si>
  <si>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</si>
  <si>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</si>
  <si>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</si>
  <si>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</si>
  <si>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</si>
  <si>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</si>
  <si>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</si>
  <si>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</si>
  <si>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</si>
  <si>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</si>
  <si>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</si>
  <si>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</si>
  <si>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</si>
  <si>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有形固定資産減価償却率は、前年度と比較して上昇し、管路経年化率も、管路の経年化により上昇傾向にある。
管路更新率は、前年度と比較して上昇し、類似団体の平均と比較しても高い数値である。
今後は、施設や管路の老朽化を示す、有形固定資産減価償却率や管路経年化率の状況を踏まえ、アセットマネジメントの手法を取り入れるなかで、施設の適切な維持管理を行うとともに、更新投資の適正化を図り、計画的・効率的に施設や管路等の更新を進めていく。</t>
    <rPh sb="0" eb="2">
      <t>ユウケイ</t>
    </rPh>
    <rPh sb="2" eb="4">
      <t>コテイ</t>
    </rPh>
    <rPh sb="4" eb="6">
      <t>シサン</t>
    </rPh>
    <rPh sb="6" eb="8">
      <t>ゲンカ</t>
    </rPh>
    <rPh sb="8" eb="10">
      <t>ショウキャク</t>
    </rPh>
    <rPh sb="10" eb="11">
      <t>リツ</t>
    </rPh>
    <rPh sb="13" eb="16">
      <t>ゼンネンド</t>
    </rPh>
    <rPh sb="17" eb="19">
      <t>ヒカク</t>
    </rPh>
    <rPh sb="21" eb="23">
      <t>ジョウショウ</t>
    </rPh>
    <rPh sb="25" eb="27">
      <t>カンロ</t>
    </rPh>
    <rPh sb="27" eb="30">
      <t>ケイネンカ</t>
    </rPh>
    <rPh sb="30" eb="31">
      <t>リツ</t>
    </rPh>
    <rPh sb="33" eb="35">
      <t>カンロ</t>
    </rPh>
    <rPh sb="36" eb="39">
      <t>ケイネンカ</t>
    </rPh>
    <rPh sb="42" eb="44">
      <t>ジョウショウ</t>
    </rPh>
    <rPh sb="44" eb="46">
      <t>ケイコウ</t>
    </rPh>
    <rPh sb="51" eb="53">
      <t>カンロ</t>
    </rPh>
    <rPh sb="55" eb="56">
      <t>リツ</t>
    </rPh>
    <rPh sb="58" eb="61">
      <t>ゼンネンド</t>
    </rPh>
    <rPh sb="62" eb="64">
      <t>ヒカク</t>
    </rPh>
    <rPh sb="66" eb="68">
      <t>ジョウショウ</t>
    </rPh>
    <rPh sb="92" eb="94">
      <t>コンゴ</t>
    </rPh>
    <rPh sb="96" eb="98">
      <t>シセツ</t>
    </rPh>
    <rPh sb="99" eb="101">
      <t>カンロ</t>
    </rPh>
    <rPh sb="102" eb="105">
      <t>ロウキュウカ</t>
    </rPh>
    <rPh sb="106" eb="107">
      <t>シメ</t>
    </rPh>
    <rPh sb="109" eb="111">
      <t>ユウケイ</t>
    </rPh>
    <rPh sb="111" eb="113">
      <t>コテイ</t>
    </rPh>
    <rPh sb="113" eb="115">
      <t>シサン</t>
    </rPh>
    <rPh sb="115" eb="117">
      <t>ゲンカ</t>
    </rPh>
    <rPh sb="117" eb="119">
      <t>ショウキャク</t>
    </rPh>
    <rPh sb="119" eb="120">
      <t>リツ</t>
    </rPh>
    <rPh sb="121" eb="123">
      <t>カンロ</t>
    </rPh>
    <rPh sb="123" eb="126">
      <t>ケイネンカ</t>
    </rPh>
    <rPh sb="126" eb="127">
      <t>リツ</t>
    </rPh>
    <rPh sb="128" eb="130">
      <t>ジョウキョウ</t>
    </rPh>
    <rPh sb="131" eb="132">
      <t>フ</t>
    </rPh>
    <rPh sb="146" eb="148">
      <t>シュホウ</t>
    </rPh>
    <rPh sb="149" eb="150">
      <t>ト</t>
    </rPh>
    <rPh sb="151" eb="152">
      <t>イ</t>
    </rPh>
    <rPh sb="158" eb="160">
      <t>シセツ</t>
    </rPh>
    <rPh sb="161" eb="163">
      <t>テキセツ</t>
    </rPh>
    <rPh sb="164" eb="166">
      <t>イジ</t>
    </rPh>
    <rPh sb="166" eb="168">
      <t>カンリ</t>
    </rPh>
    <rPh sb="169" eb="170">
      <t>オコナ</t>
    </rPh>
    <rPh sb="176" eb="178">
      <t>コウシン</t>
    </rPh>
    <rPh sb="178" eb="180">
      <t>トウシ</t>
    </rPh>
    <rPh sb="185" eb="186">
      <t>ハカ</t>
    </rPh>
    <rPh sb="188" eb="191">
      <t>ケイカクテキ</t>
    </rPh>
    <rPh sb="192" eb="195">
      <t>コウリツテキ</t>
    </rPh>
    <rPh sb="196" eb="198">
      <t>シセツ</t>
    </rPh>
    <rPh sb="199" eb="201">
      <t>カンロ</t>
    </rPh>
    <rPh sb="201" eb="202">
      <t>トウ</t>
    </rPh>
    <rPh sb="203" eb="205">
      <t>コウシン</t>
    </rPh>
    <rPh sb="206" eb="207">
      <t>スス</t>
    </rPh>
    <phoneticPr fontId="4"/>
  </si>
  <si>
    <t>経常収支比率は、引き続き100％を上回っていることから、給水収益等により維持管理費や支払利息等の費用を賄えている。類似団体の平均と比較しても高い数値であり、安定した経営状況を維持している。
流動比率は、施設更新時期を迎えたことに伴い、企業債を多く借入れたことで流動資産が増え、前年度と比較して上昇している。100％を大きく上回っていることから、短期的な債務に対する支払能力は十分に確保できている。
企業債残高対給水収益比率は、施設更新財源の確保と世代間負担の公平性を目的として、企業債を多く借入れたことで前年度より上昇しているが、事業拡張期に借り入れた企業債の償還が進んでおり、類似団体の平均と比較しても低い数値である。
料金回収率は、引き続き100％を上回っていることから、給水に係る経費を給水収益で賄えている。
給水原価は、経常費用の減少により前年度と比較して下降しているが、今後も物価や労務費の上昇が見込まれるため、経常経費の抑制を行い経営の効率化を図っていく。
施設利用率は、下降傾向にあり、類似団体の平均と比較しても低い数値である。施設の統廃合や再構築、適正規模を検討し施設の最適化を進めていく。
有収率は、前年度と比較して上昇しているが、類似団体の平均と比較しても低い数値である。今後は新技術の活用を検討するとともに鉛製給水管等の布設替えを着実に進め、有収率の向上を図っていく。</t>
    <rPh sb="0" eb="2">
      <t>ケイジョウ</t>
    </rPh>
    <rPh sb="2" eb="4">
      <t>シュウシ</t>
    </rPh>
    <rPh sb="4" eb="6">
      <t>ヒリツ</t>
    </rPh>
    <rPh sb="8" eb="9">
      <t>ヒ</t>
    </rPh>
    <rPh sb="10" eb="11">
      <t>ツヅ</t>
    </rPh>
    <rPh sb="17" eb="19">
      <t>ウワマワ</t>
    </rPh>
    <rPh sb="28" eb="30">
      <t>キュウスイ</t>
    </rPh>
    <rPh sb="30" eb="32">
      <t>シュウエキ</t>
    </rPh>
    <rPh sb="32" eb="33">
      <t>トウ</t>
    </rPh>
    <rPh sb="36" eb="38">
      <t>イジ</t>
    </rPh>
    <rPh sb="38" eb="41">
      <t>カンリヒ</t>
    </rPh>
    <rPh sb="42" eb="44">
      <t>シハライ</t>
    </rPh>
    <rPh sb="44" eb="46">
      <t>リソク</t>
    </rPh>
    <rPh sb="46" eb="47">
      <t>トウ</t>
    </rPh>
    <rPh sb="48" eb="50">
      <t>ヒヨウ</t>
    </rPh>
    <rPh sb="51" eb="52">
      <t>マカナ</t>
    </rPh>
    <rPh sb="57" eb="59">
      <t>ルイジ</t>
    </rPh>
    <rPh sb="59" eb="61">
      <t>ダンタイ</t>
    </rPh>
    <rPh sb="62" eb="64">
      <t>ヘイキン</t>
    </rPh>
    <rPh sb="65" eb="67">
      <t>ヒカク</t>
    </rPh>
    <rPh sb="70" eb="71">
      <t>タカ</t>
    </rPh>
    <rPh sb="72" eb="74">
      <t>スウチ</t>
    </rPh>
    <rPh sb="78" eb="80">
      <t>アンテイ</t>
    </rPh>
    <rPh sb="82" eb="84">
      <t>ケイエイ</t>
    </rPh>
    <rPh sb="84" eb="86">
      <t>ジョウキョウ</t>
    </rPh>
    <rPh sb="87" eb="89">
      <t>イジ</t>
    </rPh>
    <rPh sb="95" eb="97">
      <t>リュウドウ</t>
    </rPh>
    <rPh sb="97" eb="99">
      <t>ヒリツ</t>
    </rPh>
    <rPh sb="101" eb="103">
      <t>シセツ</t>
    </rPh>
    <rPh sb="103" eb="105">
      <t>コウシン</t>
    </rPh>
    <rPh sb="105" eb="107">
      <t>ジキ</t>
    </rPh>
    <rPh sb="108" eb="109">
      <t>ムカ</t>
    </rPh>
    <rPh sb="114" eb="115">
      <t>トモナ</t>
    </rPh>
    <rPh sb="117" eb="119">
      <t>キギョウ</t>
    </rPh>
    <rPh sb="119" eb="120">
      <t>サイ</t>
    </rPh>
    <rPh sb="121" eb="122">
      <t>オオ</t>
    </rPh>
    <rPh sb="123" eb="125">
      <t>カリイ</t>
    </rPh>
    <rPh sb="130" eb="132">
      <t>リュウドウ</t>
    </rPh>
    <rPh sb="132" eb="134">
      <t>シサン</t>
    </rPh>
    <rPh sb="135" eb="136">
      <t>フ</t>
    </rPh>
    <rPh sb="138" eb="141">
      <t>ゼンネンド</t>
    </rPh>
    <rPh sb="142" eb="144">
      <t>ヒカク</t>
    </rPh>
    <rPh sb="146" eb="148">
      <t>ジョウショウ</t>
    </rPh>
    <rPh sb="158" eb="159">
      <t>オオ</t>
    </rPh>
    <rPh sb="161" eb="163">
      <t>ウワマワ</t>
    </rPh>
    <rPh sb="172" eb="175">
      <t>タンキテキ</t>
    </rPh>
    <rPh sb="176" eb="178">
      <t>サイム</t>
    </rPh>
    <rPh sb="179" eb="180">
      <t>タイ</t>
    </rPh>
    <rPh sb="182" eb="184">
      <t>シハライ</t>
    </rPh>
    <rPh sb="184" eb="186">
      <t>ノウリョク</t>
    </rPh>
    <rPh sb="187" eb="189">
      <t>ジュウブン</t>
    </rPh>
    <rPh sb="190" eb="192">
      <t>カクホ</t>
    </rPh>
    <rPh sb="199" eb="201">
      <t>キギョウ</t>
    </rPh>
    <rPh sb="201" eb="202">
      <t>サイ</t>
    </rPh>
    <rPh sb="202" eb="204">
      <t>ザンダカ</t>
    </rPh>
    <rPh sb="204" eb="205">
      <t>タイ</t>
    </rPh>
    <rPh sb="205" eb="207">
      <t>キュウスイ</t>
    </rPh>
    <rPh sb="207" eb="209">
      <t>シュウエキ</t>
    </rPh>
    <rPh sb="209" eb="211">
      <t>ヒリツ</t>
    </rPh>
    <rPh sb="213" eb="215">
      <t>シセツ</t>
    </rPh>
    <rPh sb="215" eb="217">
      <t>コウシン</t>
    </rPh>
    <rPh sb="217" eb="219">
      <t>ザイゲン</t>
    </rPh>
    <rPh sb="220" eb="222">
      <t>カクホ</t>
    </rPh>
    <rPh sb="223" eb="226">
      <t>セダイカン</t>
    </rPh>
    <rPh sb="226" eb="228">
      <t>フタン</t>
    </rPh>
    <rPh sb="229" eb="232">
      <t>コウヘイセイ</t>
    </rPh>
    <rPh sb="233" eb="235">
      <t>モクテキ</t>
    </rPh>
    <rPh sb="239" eb="241">
      <t>キギョウ</t>
    </rPh>
    <rPh sb="241" eb="242">
      <t>サイ</t>
    </rPh>
    <rPh sb="243" eb="244">
      <t>オオ</t>
    </rPh>
    <rPh sb="245" eb="247">
      <t>カリイ</t>
    </rPh>
    <rPh sb="252" eb="254">
      <t>ゼンネン</t>
    </rPh>
    <rPh sb="254" eb="255">
      <t>ド</t>
    </rPh>
    <rPh sb="257" eb="259">
      <t>ジョウショウ</t>
    </rPh>
    <rPh sb="265" eb="267">
      <t>ジギョウ</t>
    </rPh>
    <rPh sb="267" eb="269">
      <t>カクチョウ</t>
    </rPh>
    <rPh sb="269" eb="270">
      <t>キ</t>
    </rPh>
    <rPh sb="271" eb="272">
      <t>カ</t>
    </rPh>
    <rPh sb="273" eb="274">
      <t>イ</t>
    </rPh>
    <rPh sb="276" eb="278">
      <t>キギョウ</t>
    </rPh>
    <rPh sb="278" eb="279">
      <t>サイ</t>
    </rPh>
    <rPh sb="280" eb="282">
      <t>ショウカン</t>
    </rPh>
    <rPh sb="283" eb="284">
      <t>スス</t>
    </rPh>
    <rPh sb="289" eb="291">
      <t>ルイジ</t>
    </rPh>
    <rPh sb="291" eb="293">
      <t>ダンタイ</t>
    </rPh>
    <rPh sb="294" eb="296">
      <t>ヘイキン</t>
    </rPh>
    <rPh sb="297" eb="299">
      <t>ヒカク</t>
    </rPh>
    <rPh sb="302" eb="303">
      <t>ヒク</t>
    </rPh>
    <rPh sb="304" eb="306">
      <t>スウチ</t>
    </rPh>
    <rPh sb="311" eb="313">
      <t>リョウキン</t>
    </rPh>
    <rPh sb="313" eb="315">
      <t>カイシュウ</t>
    </rPh>
    <rPh sb="315" eb="316">
      <t>リツ</t>
    </rPh>
    <rPh sb="318" eb="319">
      <t>ヒ</t>
    </rPh>
    <rPh sb="320" eb="321">
      <t>ツヅ</t>
    </rPh>
    <rPh sb="327" eb="329">
      <t>ウワマワ</t>
    </rPh>
    <rPh sb="338" eb="340">
      <t>キュウスイ</t>
    </rPh>
    <rPh sb="341" eb="342">
      <t>カカ</t>
    </rPh>
    <rPh sb="343" eb="345">
      <t>ケイヒ</t>
    </rPh>
    <rPh sb="346" eb="348">
      <t>キュウスイ</t>
    </rPh>
    <rPh sb="348" eb="350">
      <t>シュウエキ</t>
    </rPh>
    <rPh sb="351" eb="352">
      <t>マカナ</t>
    </rPh>
    <rPh sb="358" eb="360">
      <t>キュウスイ</t>
    </rPh>
    <rPh sb="360" eb="362">
      <t>ゲンカ</t>
    </rPh>
    <rPh sb="364" eb="366">
      <t>ケイジョウ</t>
    </rPh>
    <rPh sb="366" eb="368">
      <t>ヒヨウ</t>
    </rPh>
    <rPh sb="369" eb="371">
      <t>ゲンショウ</t>
    </rPh>
    <rPh sb="374" eb="377">
      <t>ゼンネンド</t>
    </rPh>
    <rPh sb="378" eb="380">
      <t>ヒカク</t>
    </rPh>
    <rPh sb="382" eb="384">
      <t>カコウ</t>
    </rPh>
    <rPh sb="390" eb="392">
      <t>コンゴ</t>
    </rPh>
    <rPh sb="393" eb="395">
      <t>ブッカ</t>
    </rPh>
    <rPh sb="396" eb="398">
      <t>ロウム</t>
    </rPh>
    <rPh sb="398" eb="399">
      <t>ヒ</t>
    </rPh>
    <rPh sb="400" eb="402">
      <t>ジョウショウ</t>
    </rPh>
    <rPh sb="403" eb="405">
      <t>ミコ</t>
    </rPh>
    <rPh sb="411" eb="413">
      <t>ケイジョウ</t>
    </rPh>
    <rPh sb="413" eb="415">
      <t>ケイヒ</t>
    </rPh>
    <rPh sb="416" eb="418">
      <t>ヨクセイ</t>
    </rPh>
    <rPh sb="419" eb="420">
      <t>オコナ</t>
    </rPh>
    <rPh sb="421" eb="423">
      <t>ケイエイ</t>
    </rPh>
    <rPh sb="428" eb="429">
      <t>ハカ</t>
    </rPh>
    <rPh sb="435" eb="437">
      <t>シセツ</t>
    </rPh>
    <rPh sb="437" eb="440">
      <t>リヨウリツ</t>
    </rPh>
    <rPh sb="442" eb="444">
      <t>カコウ</t>
    </rPh>
    <rPh sb="444" eb="446">
      <t>ケイコウ</t>
    </rPh>
    <rPh sb="450" eb="452">
      <t>ルイジ</t>
    </rPh>
    <rPh sb="452" eb="454">
      <t>ダンタイ</t>
    </rPh>
    <rPh sb="455" eb="457">
      <t>ヘイキン</t>
    </rPh>
    <rPh sb="458" eb="460">
      <t>ヒカク</t>
    </rPh>
    <rPh sb="463" eb="464">
      <t>ヒク</t>
    </rPh>
    <rPh sb="465" eb="467">
      <t>スウチ</t>
    </rPh>
    <rPh sb="471" eb="473">
      <t>シセツ</t>
    </rPh>
    <rPh sb="474" eb="477">
      <t>トウハイゴウ</t>
    </rPh>
    <rPh sb="478" eb="481">
      <t>サイコウチク</t>
    </rPh>
    <rPh sb="490" eb="492">
      <t>シセツ</t>
    </rPh>
    <rPh sb="493" eb="496">
      <t>サイテキカ</t>
    </rPh>
    <rPh sb="497" eb="498">
      <t>スス</t>
    </rPh>
    <rPh sb="504" eb="507">
      <t>ユウシュウリツ</t>
    </rPh>
    <rPh sb="509" eb="512">
      <t>ゼンネンド</t>
    </rPh>
    <rPh sb="513" eb="515">
      <t>ヒカク</t>
    </rPh>
    <rPh sb="517" eb="519">
      <t>ジョウショウ</t>
    </rPh>
    <rPh sb="525" eb="527">
      <t>ルイジ</t>
    </rPh>
    <rPh sb="527" eb="529">
      <t>ダンタイ</t>
    </rPh>
    <rPh sb="530" eb="532">
      <t>ヘイキン</t>
    </rPh>
    <rPh sb="533" eb="535">
      <t>ヒカク</t>
    </rPh>
    <rPh sb="538" eb="539">
      <t>ヒク</t>
    </rPh>
    <rPh sb="540" eb="542">
      <t>スウチ</t>
    </rPh>
    <rPh sb="546" eb="548">
      <t>コンゴ</t>
    </rPh>
    <rPh sb="549" eb="552">
      <t>シンギジュツ</t>
    </rPh>
    <rPh sb="553" eb="555">
      <t>カツヨウ</t>
    </rPh>
    <rPh sb="556" eb="558">
      <t>ケントウ</t>
    </rPh>
    <rPh sb="564" eb="565">
      <t>ナマリ</t>
    </rPh>
    <rPh sb="565" eb="566">
      <t>セイ</t>
    </rPh>
    <rPh sb="571" eb="574">
      <t>フセツガ</t>
    </rPh>
    <rPh sb="576" eb="578">
      <t>チャクジツ</t>
    </rPh>
    <rPh sb="579" eb="580">
      <t>スス</t>
    </rPh>
    <rPh sb="582" eb="585">
      <t>ユウシュウリツ</t>
    </rPh>
    <rPh sb="586" eb="588">
      <t>コウジョウ</t>
    </rPh>
    <rPh sb="589" eb="590">
      <t>ハカ</t>
    </rPh>
    <phoneticPr fontId="4"/>
  </si>
  <si>
    <t>本市の水道事業は、高度経済成長期に整備した施設の更新時期を迎えるとともに、人口減少等により水需要の減少傾向が継続する厳しい経営環境のなか、経営戦略に基づく事業を着実に進め、経営基盤の強化に努めてきた。
経常収支比率及び料金回収率の指標からは、経営の健全化・効率化が継続的に確保されていると判断できる。
物価及び労務費の高騰により、今後も経常費用の増加が見込まれるが、「甲府市上下水道事業経営戦略」に基づき、中・長期的視点に立った経年化施設の整備及び管路更新等の事業を着実に進めることにより、施設の強靭化等を図り、将来に健全で安定した水道事業を繋げられるように、効率的な事業経営に努めていく。</t>
    <rPh sb="0" eb="1">
      <t>ホン</t>
    </rPh>
    <rPh sb="1" eb="2">
      <t>シ</t>
    </rPh>
    <rPh sb="3" eb="5">
      <t>スイドウ</t>
    </rPh>
    <rPh sb="5" eb="7">
      <t>ジギョウ</t>
    </rPh>
    <rPh sb="37" eb="39">
      <t>ジンコウ</t>
    </rPh>
    <rPh sb="39" eb="41">
      <t>ゲンショウ</t>
    </rPh>
    <rPh sb="41" eb="42">
      <t>トウ</t>
    </rPh>
    <rPh sb="45" eb="46">
      <t>ミズ</t>
    </rPh>
    <rPh sb="46" eb="48">
      <t>ジュヨウ</t>
    </rPh>
    <rPh sb="49" eb="51">
      <t>ゲンショウ</t>
    </rPh>
    <rPh sb="51" eb="53">
      <t>ケイコウ</t>
    </rPh>
    <rPh sb="54" eb="56">
      <t>ケイゾク</t>
    </rPh>
    <rPh sb="58" eb="59">
      <t>キビ</t>
    </rPh>
    <rPh sb="61" eb="63">
      <t>ケイエイ</t>
    </rPh>
    <rPh sb="63" eb="65">
      <t>カンキョウ</t>
    </rPh>
    <rPh sb="69" eb="71">
      <t>ケイエイ</t>
    </rPh>
    <rPh sb="71" eb="73">
      <t>センリャク</t>
    </rPh>
    <rPh sb="74" eb="75">
      <t>モト</t>
    </rPh>
    <rPh sb="77" eb="79">
      <t>ジギョウ</t>
    </rPh>
    <rPh sb="80" eb="82">
      <t>チャクジツ</t>
    </rPh>
    <rPh sb="83" eb="84">
      <t>スス</t>
    </rPh>
    <rPh sb="86" eb="88">
      <t>ケイエイ</t>
    </rPh>
    <rPh sb="88" eb="90">
      <t>キバン</t>
    </rPh>
    <rPh sb="91" eb="93">
      <t>キョウカ</t>
    </rPh>
    <rPh sb="94" eb="95">
      <t>ツト</t>
    </rPh>
    <rPh sb="101" eb="103">
      <t>ケイジョウ</t>
    </rPh>
    <rPh sb="103" eb="105">
      <t>シュウシ</t>
    </rPh>
    <rPh sb="105" eb="107">
      <t>ヒリツ</t>
    </rPh>
    <rPh sb="107" eb="108">
      <t>オヨ</t>
    </rPh>
    <rPh sb="109" eb="111">
      <t>リョウキン</t>
    </rPh>
    <rPh sb="111" eb="113">
      <t>カイシュウ</t>
    </rPh>
    <rPh sb="113" eb="114">
      <t>リツ</t>
    </rPh>
    <rPh sb="115" eb="117">
      <t>シヒョウ</t>
    </rPh>
    <rPh sb="121" eb="123">
      <t>ケイエイ</t>
    </rPh>
    <rPh sb="124" eb="127">
      <t>ケンゼンカ</t>
    </rPh>
    <rPh sb="128" eb="131">
      <t>コウリツカ</t>
    </rPh>
    <rPh sb="132" eb="135">
      <t>ケイゾクテキ</t>
    </rPh>
    <rPh sb="136" eb="138">
      <t>カクホ</t>
    </rPh>
    <rPh sb="144" eb="146">
      <t>ハンダン</t>
    </rPh>
    <rPh sb="151" eb="153">
      <t>ブッカ</t>
    </rPh>
    <rPh sb="153" eb="154">
      <t>オヨ</t>
    </rPh>
    <rPh sb="155" eb="157">
      <t>ロウム</t>
    </rPh>
    <rPh sb="157" eb="158">
      <t>ヒ</t>
    </rPh>
    <rPh sb="159" eb="161">
      <t>コウトウ</t>
    </rPh>
    <rPh sb="165" eb="167">
      <t>コンゴ</t>
    </rPh>
    <rPh sb="168" eb="170">
      <t>ケイジョウ</t>
    </rPh>
    <rPh sb="170" eb="172">
      <t>ヒヨウ</t>
    </rPh>
    <rPh sb="173" eb="175">
      <t>ゾウカ</t>
    </rPh>
    <rPh sb="176" eb="178">
      <t>ミコ</t>
    </rPh>
    <rPh sb="184" eb="187">
      <t>コウフシ</t>
    </rPh>
    <rPh sb="187" eb="189">
      <t>ジョウゲ</t>
    </rPh>
    <rPh sb="189" eb="191">
      <t>スイドウ</t>
    </rPh>
    <rPh sb="191" eb="193">
      <t>ジギョウ</t>
    </rPh>
    <rPh sb="193" eb="195">
      <t>ケイエイ</t>
    </rPh>
    <rPh sb="195" eb="197">
      <t>センリャク</t>
    </rPh>
    <rPh sb="199" eb="200">
      <t>モト</t>
    </rPh>
    <rPh sb="203" eb="204">
      <t>チュウ</t>
    </rPh>
    <rPh sb="205" eb="208">
      <t>チョウキテキ</t>
    </rPh>
    <rPh sb="208" eb="210">
      <t>シテン</t>
    </rPh>
    <rPh sb="211" eb="212">
      <t>タ</t>
    </rPh>
    <rPh sb="214" eb="217">
      <t>ケイネンカ</t>
    </rPh>
    <rPh sb="217" eb="219">
      <t>シセツ</t>
    </rPh>
    <rPh sb="220" eb="222">
      <t>セイビ</t>
    </rPh>
    <rPh sb="222" eb="223">
      <t>オヨ</t>
    </rPh>
    <rPh sb="224" eb="226">
      <t>カンロ</t>
    </rPh>
    <rPh sb="226" eb="228">
      <t>コウシン</t>
    </rPh>
    <rPh sb="228" eb="229">
      <t>トウ</t>
    </rPh>
    <rPh sb="230" eb="232">
      <t>ジギョウ</t>
    </rPh>
    <rPh sb="233" eb="235">
      <t>チャクジツ</t>
    </rPh>
    <rPh sb="236" eb="237">
      <t>スス</t>
    </rPh>
    <rPh sb="245" eb="247">
      <t>シセツ</t>
    </rPh>
    <rPh sb="248" eb="250">
      <t>キョウジン</t>
    </rPh>
    <rPh sb="250" eb="251">
      <t>カ</t>
    </rPh>
    <rPh sb="251" eb="252">
      <t>トウ</t>
    </rPh>
    <rPh sb="253" eb="254">
      <t>ハカ</t>
    </rPh>
    <rPh sb="256" eb="258">
      <t>ショウライ</t>
    </rPh>
    <rPh sb="259" eb="261">
      <t>ケンゼン</t>
    </rPh>
    <rPh sb="262" eb="264">
      <t>アンテイ</t>
    </rPh>
    <rPh sb="266" eb="268">
      <t>スイドウ</t>
    </rPh>
    <rPh sb="268" eb="270">
      <t>ジギョウ</t>
    </rPh>
    <rPh sb="271" eb="272">
      <t>ツナ</t>
    </rPh>
    <rPh sb="280" eb="283">
      <t>コウリツテキ</t>
    </rPh>
    <rPh sb="284" eb="286">
      <t>ジギョウ</t>
    </rPh>
    <rPh sb="286" eb="288">
      <t>ケイエイ</t>
    </rPh>
    <rPh sb="289" eb="2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</si>
</sst>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0.89</c:v>
                </c:pt>
                <c:pt idx="2">
                  <c:v>0.83</c:v>
                </c:pt>
                <c:pt idx="3">
                  <c:v>0.55000000000000004</c:v>
                </c:pt>
                <c:pt idx="4">
                  <c:v>1.03</c:v>
                </c:pt>
              </c:numCache>
            </c:numRef>
          </c:val>
          <c:extLst>
            <c:ext xmlns:c16="http://schemas.microsoft.com/office/drawing/2014/chart" uri="{C3380CC4-5D6E-409C-BE32-E72D297353CC}">
              <c16:uniqueId val="{00000000-CA69-4391-B7C3-DBF9224EE8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CA69-4391-B7C3-DBF9224EE8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44.96</c:v>
                </c:pt>
                <c:pt idx="1">
                  <c:v>44.16</c:v>
                </c:pt>
                <c:pt idx="2">
                  <c:v>43.61</c:v>
                </c:pt>
                <c:pt idx="3">
                  <c:v>43.28</c:v>
                </c:pt>
                <c:pt idx="4">
                  <c:v>42.36</c:v>
                </c:pt>
              </c:numCache>
            </c:numRef>
          </c:val>
          <c:extLst>
            <c:ext xmlns:c16="http://schemas.microsoft.com/office/drawing/2014/chart" uri="{C3380CC4-5D6E-409C-BE32-E72D297353CC}">
              <c16:uniqueId val="{00000000-063B-4BC0-8010-086B0D1326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063B-4BC0-8010-086B0D1326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c:v>
                </c:pt>
                <c:pt idx="1">
                  <c:v>85.36</c:v>
                </c:pt>
                <c:pt idx="2">
                  <c:v>85.93</c:v>
                </c:pt>
                <c:pt idx="3">
                  <c:v>85.31</c:v>
                </c:pt>
                <c:pt idx="4">
                  <c:v>86.21</c:v>
                </c:pt>
              </c:numCache>
            </c:numRef>
          </c:val>
          <c:extLst>
            <c:ext xmlns:c16="http://schemas.microsoft.com/office/drawing/2014/chart" uri="{C3380CC4-5D6E-409C-BE32-E72D297353CC}">
              <c16:uniqueId val="{00000000-C920-417C-ABE3-68DBA86D06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C920-417C-ABE3-68DBA86D06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122.14</c:v>
                </c:pt>
                <c:pt idx="1">
                  <c:v>120.46</c:v>
                </c:pt>
                <c:pt idx="2">
                  <c:v>124.14</c:v>
                </c:pt>
                <c:pt idx="3">
                  <c:v>120.48</c:v>
                </c:pt>
                <c:pt idx="4">
                  <c:v>122.86</c:v>
                </c:pt>
              </c:numCache>
            </c:numRef>
          </c:val>
          <c:extLst>
            <c:ext xmlns:c16="http://schemas.microsoft.com/office/drawing/2014/chart" uri="{C3380CC4-5D6E-409C-BE32-E72D297353CC}">
              <c16:uniqueId val="{00000000-F893-48DE-9262-B55BFE7E62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F893-48DE-9262-B55BFE7E62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51.74</c:v>
                </c:pt>
                <c:pt idx="1">
                  <c:v>52.54</c:v>
                </c:pt>
                <c:pt idx="2">
                  <c:v>53.32</c:v>
                </c:pt>
                <c:pt idx="3">
                  <c:v>53.69</c:v>
                </c:pt>
                <c:pt idx="4">
                  <c:v>54.08</c:v>
                </c:pt>
              </c:numCache>
            </c:numRef>
          </c:val>
          <c:extLst>
            <c:ext xmlns:c16="http://schemas.microsoft.com/office/drawing/2014/chart" uri="{C3380CC4-5D6E-409C-BE32-E72D297353CC}">
              <c16:uniqueId val="{00000000-34B4-450A-B696-A2065F3DAA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34B4-450A-B696-A2065F3DAA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13.61</c:v>
                </c:pt>
                <c:pt idx="1">
                  <c:v>15.12</c:v>
                </c:pt>
                <c:pt idx="2">
                  <c:v>17.440000000000001</c:v>
                </c:pt>
                <c:pt idx="3">
                  <c:v>19.59</c:v>
                </c:pt>
                <c:pt idx="4">
                  <c:v>21.1</c:v>
                </c:pt>
              </c:numCache>
            </c:numRef>
          </c:val>
          <c:extLst>
            <c:ext xmlns:c16="http://schemas.microsoft.com/office/drawing/2014/chart" uri="{C3380CC4-5D6E-409C-BE32-E72D297353CC}">
              <c16:uniqueId val="{00000000-517B-47DC-ABDA-4969E79B69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517B-47DC-ABDA-4969E79B69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35-436F-B1A4-0667FC30E4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6435-436F-B1A4-0667FC30E4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301.54000000000002</c:v>
                </c:pt>
                <c:pt idx="1">
                  <c:v>367.15</c:v>
                </c:pt>
                <c:pt idx="2">
                  <c:v>406.37</c:v>
                </c:pt>
                <c:pt idx="3">
                  <c:v>470.08</c:v>
                </c:pt>
                <c:pt idx="4">
                  <c:v>551.20000000000005</c:v>
                </c:pt>
              </c:numCache>
            </c:numRef>
          </c:val>
          <c:extLst>
            <c:ext xmlns:c16="http://schemas.microsoft.com/office/drawing/2014/chart" uri="{C3380CC4-5D6E-409C-BE32-E72D297353CC}">
              <c16:uniqueId val="{00000000-9E42-46AF-9DA4-5655131E2A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E42-46AF-9DA4-5655131E2A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60.26</c:v>
                </c:pt>
                <c:pt idx="1">
                  <c:v>48.64</c:v>
                </c:pt>
                <c:pt idx="2">
                  <c:v>39.42</c:v>
                </c:pt>
                <c:pt idx="3">
                  <c:v>56.22</c:v>
                </c:pt>
                <c:pt idx="4">
                  <c:v>78.989999999999995</c:v>
                </c:pt>
              </c:numCache>
            </c:numRef>
          </c:val>
          <c:extLst>
            <c:ext xmlns:c16="http://schemas.microsoft.com/office/drawing/2014/chart" uri="{C3380CC4-5D6E-409C-BE32-E72D297353CC}">
              <c16:uniqueId val="{00000000-46C1-490C-92C0-DA95A298C7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46C1-490C-92C0-DA95A298C7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118.47</c:v>
                </c:pt>
                <c:pt idx="1">
                  <c:v>116.9</c:v>
                </c:pt>
                <c:pt idx="2">
                  <c:v>120.88</c:v>
                </c:pt>
                <c:pt idx="3">
                  <c:v>115.54</c:v>
                </c:pt>
                <c:pt idx="4">
                  <c:v>118.25</c:v>
                </c:pt>
              </c:numCache>
            </c:numRef>
          </c:val>
          <c:extLst>
            <c:ext xmlns:c16="http://schemas.microsoft.com/office/drawing/2014/chart" uri="{C3380CC4-5D6E-409C-BE32-E72D297353CC}">
              <c16:uniqueId val="{00000000-8906-4AD7-83DF-A781182106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906-4AD7-83DF-A781182106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138.88999999999999</c:v>
                </c:pt>
                <c:pt idx="1">
                  <c:v>139.1</c:v>
                </c:pt>
                <c:pt idx="2">
                  <c:v>136.13999999999999</c:v>
                </c:pt>
                <c:pt idx="3">
                  <c:v>142.61000000000001</c:v>
                </c:pt>
                <c:pt idx="4">
                  <c:v>139.47</c:v>
                </c:pt>
              </c:numCache>
            </c:numRef>
          </c:val>
          <c:extLst>
            <c:ext xmlns:c16="http://schemas.microsoft.com/office/drawing/2014/chart" uri="{C3380CC4-5D6E-409C-BE32-E72D297353CC}">
              <c16:uniqueId val="{00000000-B185-4E44-A273-2657B2BD36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B185-4E44-A273-2657B2BD36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61" zoomScale="90" zoomScaleNormal="90" workbookViewId="0">
      <selection activeCell="BN89" sqref="BN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甲府市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184827</v>
      </c>
      <c r="AM8" s="44"/>
      <c r="AN8" s="44"/>
      <c r="AO8" s="44"/>
      <c r="AP8" s="44"/>
      <c r="AQ8" s="44"/>
      <c r="AR8" s="44"/>
      <c r="AS8" s="44"/>
      <c r="AT8" s="45">
        <f>データ!$S$6</f>
        <v>212.47</v>
      </c>
      <c r="AU8" s="46"/>
      <c r="AV8" s="46"/>
      <c r="AW8" s="46"/>
      <c r="AX8" s="46"/>
      <c r="AY8" s="46"/>
      <c r="AZ8" s="46"/>
      <c r="BA8" s="46"/>
      <c r="BB8" s="47">
        <f>データ!$T$6</f>
        <v>869.9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89.68</v>
      </c>
      <c r="J10" s="46"/>
      <c r="K10" s="46"/>
      <c r="L10" s="46"/>
      <c r="M10" s="46"/>
      <c r="N10" s="46"/>
      <c r="O10" s="80"/>
      <c r="P10" s="47">
        <f>データ!$P$6</f>
        <v>98.84</v>
      </c>
      <c r="Q10" s="47"/>
      <c r="R10" s="47"/>
      <c r="S10" s="47"/>
      <c r="T10" s="47"/>
      <c r="U10" s="47"/>
      <c r="V10" s="47"/>
      <c r="W10" s="44">
        <f>データ!$Q$6</f>
        <v>2937</v>
      </c>
      <c r="X10" s="44"/>
      <c r="Y10" s="44"/>
      <c r="Z10" s="44"/>
      <c r="AA10" s="44"/>
      <c r="AB10" s="44"/>
      <c r="AC10" s="44"/>
      <c r="AD10" s="2"/>
      <c r="AE10" s="2"/>
      <c r="AF10" s="2"/>
      <c r="AG10" s="2"/>
      <c r="AH10" s="2"/>
      <c r="AI10" s="2"/>
      <c r="AJ10" s="2"/>
      <c r="AK10" s="2"/>
      <c r="AL10" s="44">
        <f>データ!$U$6</f>
        <v>232650</v>
      </c>
      <c r="AM10" s="44"/>
      <c r="AN10" s="44"/>
      <c r="AO10" s="44"/>
      <c r="AP10" s="44"/>
      <c r="AQ10" s="44"/>
      <c r="AR10" s="44"/>
      <c r="AS10" s="44"/>
      <c r="AT10" s="45">
        <f>データ!$V$6</f>
        <v>92.45</v>
      </c>
      <c r="AU10" s="46"/>
      <c r="AV10" s="46"/>
      <c r="AW10" s="46"/>
      <c r="AX10" s="46"/>
      <c r="AY10" s="46"/>
      <c r="AZ10" s="46"/>
      <c r="BA10" s="46"/>
      <c r="BB10" s="47">
        <f>データ!$W$6</f>
        <v>2516.5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Lb5/dcMSsk31yyOe7NJlYgGZMT72tYzwiyRWlLK3e+61OBpJakhlv0mr47VQtk4NaCIIZzHo0mR3iGe9wnsUA==" saltValue="ZD1fkY9dR6FH+QBSYwVy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192015</v>
      </c>
      <c r="D6" s="20">
        <f t="shared" si="3"/>
        <v>46</v>
      </c>
      <c r="E6" s="20">
        <f t="shared" si="3"/>
        <v>1</v>
      </c>
      <c r="F6" s="20">
        <f t="shared" si="3"/>
        <v>0</v>
      </c>
      <c r="G6" s="20">
        <f t="shared" si="3"/>
        <v>1</v>
      </c>
      <c r="H6" s="20" t="str">
        <f t="shared" si="3"/>
        <v>山梨県　甲府市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89.68</v>
      </c>
      <c r="P6" s="21">
        <f t="shared" si="3"/>
        <v>98.84</v>
      </c>
      <c r="Q6" s="21">
        <f t="shared" si="3"/>
        <v>2937</v>
      </c>
      <c r="R6" s="21">
        <f t="shared" si="3"/>
        <v>184827</v>
      </c>
      <c r="S6" s="21">
        <f t="shared" si="3"/>
        <v>212.47</v>
      </c>
      <c r="T6" s="21">
        <f t="shared" si="3"/>
        <v>869.9</v>
      </c>
      <c r="U6" s="21">
        <f t="shared" si="3"/>
        <v>232650</v>
      </c>
      <c r="V6" s="21">
        <f t="shared" si="3"/>
        <v>92.45</v>
      </c>
      <c r="W6" s="21">
        <f t="shared" si="3"/>
        <v>2516.5</v>
      </c>
      <c r="X6" s="22">
        <f>IF(X7="",NA(),X7)</f>
        <v>122.14</v>
      </c>
      <c r="Y6" s="22">
        <f t="shared" ref="Y6:AG6" si="4">IF(Y7="",NA(),Y7)</f>
        <v>120.46</v>
      </c>
      <c r="Z6" s="22">
        <f t="shared" si="4"/>
        <v>124.14</v>
      </c>
      <c r="AA6" s="22">
        <f t="shared" si="4"/>
        <v>120.48</v>
      </c>
      <c r="AB6" s="22">
        <f t="shared" si="4"/>
        <v>122.86</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301.54000000000002</v>
      </c>
      <c r="AU6" s="22">
        <f t="shared" ref="AU6:BC6" si="6">IF(AU7="",NA(),AU7)</f>
        <v>367.15</v>
      </c>
      <c r="AV6" s="22">
        <f t="shared" si="6"/>
        <v>406.37</v>
      </c>
      <c r="AW6" s="22">
        <f t="shared" si="6"/>
        <v>470.08</v>
      </c>
      <c r="AX6" s="22">
        <f t="shared" si="6"/>
        <v>551.20000000000005</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60.26</v>
      </c>
      <c r="BF6" s="22">
        <f t="shared" ref="BF6:BN6" si="7">IF(BF7="",NA(),BF7)</f>
        <v>48.64</v>
      </c>
      <c r="BG6" s="22">
        <f t="shared" si="7"/>
        <v>39.42</v>
      </c>
      <c r="BH6" s="22">
        <f t="shared" si="7"/>
        <v>56.22</v>
      </c>
      <c r="BI6" s="22">
        <f t="shared" si="7"/>
        <v>78.989999999999995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118.47</v>
      </c>
      <c r="BQ6" s="22">
        <f t="shared" ref="BQ6:BY6" si="8">IF(BQ7="",NA(),BQ7)</f>
        <v>116.9</v>
      </c>
      <c r="BR6" s="22">
        <f t="shared" si="8"/>
        <v>120.88</v>
      </c>
      <c r="BS6" s="22">
        <f t="shared" si="8"/>
        <v>115.54</v>
      </c>
      <c r="BT6" s="22">
        <f t="shared" si="8"/>
        <v>118.25</v>
      </c>
      <c r="BU6" s="22">
        <f t="shared" si="8"/>
        <v>106.11</v>
      </c>
      <c r="BV6" s="22">
        <f t="shared" si="8"/>
        <v>103.75</v>
      </c>
      <c r="BW6" s="22">
        <f t="shared" si="8"/>
        <v>105.3</v>
      </c>
      <c r="BX6" s="22">
        <f t="shared" si="8"/>
        <v>99.41</v>
      </c>
      <c r="BY6" s="22">
        <f t="shared" si="8"/>
        <v>101.11</v>
      </c>
      <c r="BZ6" s="21" t="str">
        <f>IF(BZ7="","",IF(BZ7="-","【-】","【"&amp;SUBSTITUTE(TEXT(BZ7,"#,##0.00"),"-","△")&amp;"】"))</f>
        <v>【97.82】</v>
      </c>
      <c r="CA6" s="22">
        <f>IF(CA7="",NA(),CA7)</f>
        <v>138.88999999999999</v>
      </c>
      <c r="CB6" s="22">
        <f t="shared" ref="CB6:CJ6" si="9">IF(CB7="",NA(),CB7)</f>
        <v>139.1</v>
      </c>
      <c r="CC6" s="22">
        <f t="shared" si="9"/>
        <v>136.13999999999999</v>
      </c>
      <c r="CD6" s="22">
        <f t="shared" si="9"/>
        <v>142.61000000000001</v>
      </c>
      <c r="CE6" s="22">
        <f t="shared" si="9"/>
        <v>139.47</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44.96</v>
      </c>
      <c r="CM6" s="22">
        <f t="shared" ref="CM6:CU6" si="10">IF(CM7="",NA(),CM7)</f>
        <v>44.16</v>
      </c>
      <c r="CN6" s="22">
        <f t="shared" si="10"/>
        <v>43.61</v>
      </c>
      <c r="CO6" s="22">
        <f t="shared" si="10"/>
        <v>43.28</v>
      </c>
      <c r="CP6" s="22">
        <f t="shared" si="10"/>
        <v>42.36</v>
      </c>
      <c r="CQ6" s="22">
        <f t="shared" si="10"/>
        <v>61.71</v>
      </c>
      <c r="CR6" s="22">
        <f t="shared" si="10"/>
        <v>63.12</v>
      </c>
      <c r="CS6" s="22">
        <f t="shared" si="10"/>
        <v>62.57</v>
      </c>
      <c r="CT6" s="22">
        <f t="shared" si="10"/>
        <v>61.56</v>
      </c>
      <c r="CU6" s="22">
        <f t="shared" si="10"/>
        <v>60.84</v>
      </c>
      <c r="CV6" s="21" t="str">
        <f>IF(CV7="","",IF(CV7="-","【-】","【"&amp;SUBSTITUTE(TEXT(CV7,"#,##0.00"),"-","△")&amp;"】"))</f>
        <v>【59.81】</v>
      </c>
      <c r="CW6" s="22">
        <f>IF(CW7="",NA(),CW7)</f>
        <v>82.9</v>
      </c>
      <c r="CX6" s="22">
        <f t="shared" ref="CX6:DF6" si="11">IF(CX7="",NA(),CX7)</f>
        <v>85.36</v>
      </c>
      <c r="CY6" s="22">
        <f t="shared" si="11"/>
        <v>85.93</v>
      </c>
      <c r="CZ6" s="22">
        <f t="shared" si="11"/>
        <v>85.31</v>
      </c>
      <c r="DA6" s="22">
        <f t="shared" si="11"/>
        <v>86.21</v>
      </c>
      <c r="DB6" s="22">
        <f t="shared" si="11"/>
        <v>90.03</v>
      </c>
      <c r="DC6" s="22">
        <f t="shared" si="11"/>
        <v>90.09</v>
      </c>
      <c r="DD6" s="22">
        <f t="shared" si="11"/>
        <v>90.21</v>
      </c>
      <c r="DE6" s="22">
        <f t="shared" si="11"/>
        <v>90.11</v>
      </c>
      <c r="DF6" s="22">
        <f t="shared" si="11"/>
        <v>89.73</v>
      </c>
      <c r="DG6" s="21" t="str">
        <f>IF(DG7="","",IF(DG7="-","【-】","【"&amp;SUBSTITUTE(TEXT(DG7,"#,##0.00"),"-","△")&amp;"】"))</f>
        <v>【89.42】</v>
      </c>
      <c r="DH6" s="22">
        <f>IF(DH7="",NA(),DH7)</f>
        <v>51.74</v>
      </c>
      <c r="DI6" s="22">
        <f t="shared" ref="DI6:DQ6" si="12">IF(DI7="",NA(),DI7)</f>
        <v>52.54</v>
      </c>
      <c r="DJ6" s="22">
        <f t="shared" si="12"/>
        <v>53.32</v>
      </c>
      <c r="DK6" s="22">
        <f t="shared" si="12"/>
        <v>53.69</v>
      </c>
      <c r="DL6" s="22">
        <f t="shared" si="12"/>
        <v>54.08</v>
      </c>
      <c r="DM6" s="22">
        <f t="shared" si="12"/>
        <v>49.6</v>
      </c>
      <c r="DN6" s="22">
        <f t="shared" si="12"/>
        <v>50.31</v>
      </c>
      <c r="DO6" s="22">
        <f t="shared" si="12"/>
        <v>50.74</v>
      </c>
      <c r="DP6" s="22">
        <f t="shared" si="12"/>
        <v>51.49</v>
      </c>
      <c r="DQ6" s="22">
        <f t="shared" si="12"/>
        <v>51.94</v>
      </c>
      <c r="DR6" s="21" t="str">
        <f>IF(DR7="","",IF(DR7="-","【-】","【"&amp;SUBSTITUTE(TEXT(DR7,"#,##0.00"),"-","△")&amp;"】"))</f>
        <v>【52.02】</v>
      </c>
      <c r="DS6" s="22">
        <f>IF(DS7="",NA(),DS7)</f>
        <v>13.61</v>
      </c>
      <c r="DT6" s="22">
        <f t="shared" ref="DT6:EB6" si="13">IF(DT7="",NA(),DT7)</f>
        <v>15.12</v>
      </c>
      <c r="DU6" s="22">
        <f t="shared" si="13"/>
        <v>17.440000000000001</v>
      </c>
      <c r="DV6" s="22">
        <f t="shared" si="13"/>
        <v>19.59</v>
      </c>
      <c r="DW6" s="22">
        <f t="shared" si="13"/>
        <v>21.1</v>
      </c>
      <c r="DX6" s="22">
        <f t="shared" si="13"/>
        <v>20.49</v>
      </c>
      <c r="DY6" s="22">
        <f t="shared" si="13"/>
        <v>21.34</v>
      </c>
      <c r="DZ6" s="22">
        <f t="shared" si="13"/>
        <v>23.27</v>
      </c>
      <c r="EA6" s="22">
        <f t="shared" si="13"/>
        <v>25.18</v>
      </c>
      <c r="EB6" s="22">
        <f t="shared" si="13"/>
        <v>26.52</v>
      </c>
      <c r="EC6" s="21" t="str">
        <f>IF(EC7="","",IF(EC7="-","【-】","【"&amp;SUBSTITUTE(TEXT(EC7,"#,##0.00"),"-","△")&amp;"】"))</f>
        <v>【25.37】</v>
      </c>
      <c r="ED6" s="22">
        <f>IF(ED7="",NA(),ED7)</f>
        <v>1.1000000000000001</v>
      </c>
      <c r="EE6" s="22">
        <f t="shared" ref="EE6:EM6" si="14">IF(EE7="",NA(),EE7)</f>
        <v>0.89</v>
      </c>
      <c r="EF6" s="22">
        <f t="shared" si="14"/>
        <v>0.83</v>
      </c>
      <c r="EG6" s="22">
        <f t="shared" si="14"/>
        <v>0.55000000000000004</v>
      </c>
      <c r="EH6" s="22">
        <f t="shared" si="14"/>
        <v>1.03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192015</v>
      </c>
      <c r="D7" s="24">
        <v>46</v>
      </c>
      <c r="E7" s="24">
        <v>1</v>
      </c>
      <c r="F7" s="24">
        <v>0</v>
      </c>
      <c r="G7" s="24">
        <v>1</v>
      </c>
      <c r="H7" s="24" t="s">
        <v>93</v>
      </c>
      <c r="I7" s="24" t="s">
        <v>94</v>
      </c>
      <c r="J7" s="24" t="s">
        <v>95</v>
      </c>
      <c r="K7" s="24" t="s">
        <v>96</v>
      </c>
      <c r="L7" s="24" t="s">
        <v>97</v>
      </c>
      <c r="M7" s="24" t="s">
        <v>98</v>
      </c>
      <c r="N7" s="25" t="s">
        <v>99</v>
      </c>
      <c r="O7" s="25">
        <v>89.68</v>
      </c>
      <c r="P7" s="25">
        <v>98.84</v>
      </c>
      <c r="Q7" s="25">
        <v>2937</v>
      </c>
      <c r="R7" s="25">
        <v>184827</v>
      </c>
      <c r="S7" s="25">
        <v>212.47</v>
      </c>
      <c r="T7" s="25">
        <v>869.9</v>
      </c>
      <c r="U7" s="25">
        <v>232650</v>
      </c>
      <c r="V7" s="25">
        <v>92.45</v>
      </c>
      <c r="W7" s="25">
        <v>2516.5</v>
      </c>
      <c r="X7" s="25">
        <v>122.14</v>
      </c>
      <c r="Y7" s="25">
        <v>120.46</v>
      </c>
      <c r="Z7" s="25">
        <v>124.14</v>
      </c>
      <c r="AA7" s="25">
        <v>120.48</v>
      </c>
      <c r="AB7" s="25">
        <v>122.86</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301.54000000000002</v>
      </c>
      <c r="AU7" s="25">
        <v>367.15</v>
      </c>
      <c r="AV7" s="25">
        <v>406.37</v>
      </c>
      <c r="AW7" s="25">
        <v>470.08</v>
      </c>
      <c r="AX7" s="25">
        <v>551.20000000000005</v>
      </c>
      <c r="AY7" s="25">
        <v>309.10000000000002</v>
      </c>
      <c r="AZ7" s="25">
        <v>306.08</v>
      </c>
      <c r="BA7" s="25">
        <v>306.14999999999998</v>
      </c>
      <c r="BB7" s="25">
        <v>297.54000000000002</v>
      </c>
      <c r="BC7" s="25">
        <v>289.44</v>
      </c>
      <c r="BD7" s="25">
        <v>243.36</v>
      </c>
      <c r="BE7" s="25">
        <v>60.26</v>
      </c>
      <c r="BF7" s="25">
        <v>48.64</v>
      </c>
      <c r="BG7" s="25">
        <v>39.42</v>
      </c>
      <c r="BH7" s="25">
        <v>56.22</v>
      </c>
      <c r="BI7" s="25">
        <v>78.989999999999995</v>
      </c>
      <c r="BJ7" s="25">
        <v>290.42</v>
      </c>
      <c r="BK7" s="25">
        <v>294.66000000000003</v>
      </c>
      <c r="BL7" s="25">
        <v>285.27</v>
      </c>
      <c r="BM7" s="25">
        <v>294.73</v>
      </c>
      <c r="BN7" s="25">
        <v>301.23</v>
      </c>
      <c r="BO7" s="25">
        <v>265.93</v>
      </c>
      <c r="BP7" s="25">
        <v>118.47</v>
      </c>
      <c r="BQ7" s="25">
        <v>116.9</v>
      </c>
      <c r="BR7" s="25">
        <v>120.88</v>
      </c>
      <c r="BS7" s="25">
        <v>115.54</v>
      </c>
      <c r="BT7" s="25">
        <v>118.25</v>
      </c>
      <c r="BU7" s="25">
        <v>106.11</v>
      </c>
      <c r="BV7" s="25">
        <v>103.75</v>
      </c>
      <c r="BW7" s="25">
        <v>105.3</v>
      </c>
      <c r="BX7" s="25">
        <v>99.41</v>
      </c>
      <c r="BY7" s="25">
        <v>101.11</v>
      </c>
      <c r="BZ7" s="25">
        <v>97.82</v>
      </c>
      <c r="CA7" s="25">
        <v>138.88999999999999</v>
      </c>
      <c r="CB7" s="25">
        <v>139.1</v>
      </c>
      <c r="CC7" s="25">
        <v>136.13999999999999</v>
      </c>
      <c r="CD7" s="25">
        <v>142.61000000000001</v>
      </c>
      <c r="CE7" s="25">
        <v>139.47</v>
      </c>
      <c r="CF7" s="25">
        <v>161.03</v>
      </c>
      <c r="CG7" s="25">
        <v>159.93</v>
      </c>
      <c r="CH7" s="25">
        <v>162.77000000000001</v>
      </c>
      <c r="CI7" s="25">
        <v>170.87</v>
      </c>
      <c r="CJ7" s="25">
        <v>171.09</v>
      </c>
      <c r="CK7" s="25">
        <v>177.56</v>
      </c>
      <c r="CL7" s="25">
        <v>44.96</v>
      </c>
      <c r="CM7" s="25">
        <v>44.16</v>
      </c>
      <c r="CN7" s="25">
        <v>43.61</v>
      </c>
      <c r="CO7" s="25">
        <v>43.28</v>
      </c>
      <c r="CP7" s="25">
        <v>42.36</v>
      </c>
      <c r="CQ7" s="25">
        <v>61.71</v>
      </c>
      <c r="CR7" s="25">
        <v>63.12</v>
      </c>
      <c r="CS7" s="25">
        <v>62.57</v>
      </c>
      <c r="CT7" s="25">
        <v>61.56</v>
      </c>
      <c r="CU7" s="25">
        <v>60.84</v>
      </c>
      <c r="CV7" s="25">
        <v>59.81</v>
      </c>
      <c r="CW7" s="25">
        <v>82.9</v>
      </c>
      <c r="CX7" s="25">
        <v>85.36</v>
      </c>
      <c r="CY7" s="25">
        <v>85.93</v>
      </c>
      <c r="CZ7" s="25">
        <v>85.31</v>
      </c>
      <c r="DA7" s="25">
        <v>86.21</v>
      </c>
      <c r="DB7" s="25">
        <v>90.03</v>
      </c>
      <c r="DC7" s="25">
        <v>90.09</v>
      </c>
      <c r="DD7" s="25">
        <v>90.21</v>
      </c>
      <c r="DE7" s="25">
        <v>90.11</v>
      </c>
      <c r="DF7" s="25">
        <v>89.73</v>
      </c>
      <c r="DG7" s="25">
        <v>89.42</v>
      </c>
      <c r="DH7" s="25">
        <v>51.74</v>
      </c>
      <c r="DI7" s="25">
        <v>52.54</v>
      </c>
      <c r="DJ7" s="25">
        <v>53.32</v>
      </c>
      <c r="DK7" s="25">
        <v>53.69</v>
      </c>
      <c r="DL7" s="25">
        <v>54.08</v>
      </c>
      <c r="DM7" s="25">
        <v>49.6</v>
      </c>
      <c r="DN7" s="25">
        <v>50.31</v>
      </c>
      <c r="DO7" s="25">
        <v>50.74</v>
      </c>
      <c r="DP7" s="25">
        <v>51.49</v>
      </c>
      <c r="DQ7" s="25">
        <v>51.94</v>
      </c>
      <c r="DR7" s="25">
        <v>52.02</v>
      </c>
      <c r="DS7" s="25">
        <v>13.61</v>
      </c>
      <c r="DT7" s="25">
        <v>15.12</v>
      </c>
      <c r="DU7" s="25">
        <v>17.440000000000001</v>
      </c>
      <c r="DV7" s="25">
        <v>19.59</v>
      </c>
      <c r="DW7" s="25">
        <v>21.1</v>
      </c>
      <c r="DX7" s="25">
        <v>20.49</v>
      </c>
      <c r="DY7" s="25">
        <v>21.34</v>
      </c>
      <c r="DZ7" s="25">
        <v>23.27</v>
      </c>
      <c r="EA7" s="25">
        <v>25.18</v>
      </c>
      <c r="EB7" s="25">
        <v>26.52</v>
      </c>
      <c r="EC7" s="25">
        <v>25.37</v>
      </c>
      <c r="ED7" s="25">
        <v>1.1000000000000001</v>
      </c>
      <c r="EE7" s="25">
        <v>0.89</v>
      </c>
      <c r="EF7" s="25">
        <v>0.83</v>
      </c>
      <c r="EG7" s="25">
        <v>0.55000000000000004</v>
      </c>
      <c r="EH7" s="25">
        <v>1.03</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J4023</cp:lastModifiedBy>
  <cp:lastPrinted>2025-02-04T07:25:54Z</cp:lastPrinted>
  <dcterms:created xsi:type="dcterms:W3CDTF">2025-01-24T06:48:40Z</dcterms:created>
  <dcterms:modified xsi:type="dcterms:W3CDTF">2025-02-04T07:27:26Z</dcterms:modified>
  <cp:category/>
</cp:coreProperties>
</file>