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00095362\Desktop\重要\★●令和7年度\R7.7.3FIT非化石第2弾\HP\"/>
    </mc:Choice>
  </mc:AlternateContent>
  <xr:revisionPtr revIDLastSave="0" documentId="13_ncr:1_{8BD653FA-A38A-4619-BF39-AFEF488D90C2}" xr6:coauthVersionLast="47" xr6:coauthVersionMax="47" xr10:uidLastSave="{00000000-0000-0000-0000-000000000000}"/>
  <bookViews>
    <workbookView xWindow="2508" yWindow="336" windowWidth="21192" windowHeight="15468" xr2:uid="{00000000-000D-0000-FFFF-FFFF00000000}"/>
  </bookViews>
  <sheets>
    <sheet name="企画提案書4-1" sheetId="6" r:id="rId1"/>
    <sheet name="企画提案書4-2" sheetId="7" r:id="rId2"/>
    <sheet name="購入上限参考資料 (別紙)" sheetId="12" r:id="rId3"/>
    <sheet name="購入依頼書（様式6号）" sheetId="8" r:id="rId4"/>
    <sheet name="発電データ" sheetId="13" r:id="rId5"/>
  </sheets>
  <definedNames>
    <definedName name="_xlnm.Print_Area" localSheetId="0">'企画提案書4-1'!$B$1:$H$32</definedName>
    <definedName name="_xlnm.Print_Area" localSheetId="1">'企画提案書4-2'!$B$1:$H$15</definedName>
    <definedName name="_xlnm.Print_Area" localSheetId="3">'購入依頼書（様式6号）'!$B$2:$H$40</definedName>
    <definedName name="_xlnm.Print_Area" localSheetId="2">'購入上限参考資料 (別紙)'!$B$1:$R$25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3" l="1"/>
  <c r="E23" i="13"/>
  <c r="H23" i="13"/>
  <c r="K23" i="13"/>
  <c r="O23" i="13"/>
  <c r="I19" i="12"/>
  <c r="I21" i="12" s="1"/>
  <c r="E21" i="12"/>
  <c r="K20" i="12"/>
  <c r="J20" i="12"/>
  <c r="I20" i="12"/>
  <c r="H20" i="12"/>
  <c r="G20" i="12"/>
  <c r="R16" i="13"/>
  <c r="R17" i="13"/>
  <c r="R21" i="13"/>
  <c r="R22" i="13"/>
  <c r="R24" i="13"/>
  <c r="R15" i="13"/>
  <c r="K17" i="12"/>
  <c r="K15" i="12"/>
  <c r="K8" i="12"/>
  <c r="G19" i="12"/>
  <c r="G21" i="12" s="1"/>
  <c r="J18" i="12"/>
  <c r="I18" i="12"/>
  <c r="H18" i="12"/>
  <c r="K18" i="12" s="1"/>
  <c r="G18" i="12"/>
  <c r="J17" i="12"/>
  <c r="I17" i="12"/>
  <c r="H17" i="12"/>
  <c r="G17" i="12"/>
  <c r="J15" i="12"/>
  <c r="I15" i="12"/>
  <c r="H15" i="12"/>
  <c r="G15" i="12"/>
  <c r="J10" i="12"/>
  <c r="I10" i="12"/>
  <c r="H10" i="12"/>
  <c r="G10" i="12"/>
  <c r="K10" i="12" s="1"/>
  <c r="J8" i="12"/>
  <c r="I8" i="12"/>
  <c r="H8" i="12"/>
  <c r="H24" i="13"/>
  <c r="J19" i="12"/>
  <c r="J21" i="12" s="1"/>
  <c r="H22" i="13"/>
  <c r="H21" i="13"/>
  <c r="H20" i="13"/>
  <c r="H19" i="13"/>
  <c r="H18" i="13"/>
  <c r="H17" i="13"/>
  <c r="H16" i="13"/>
  <c r="H15" i="13"/>
  <c r="E15" i="13"/>
  <c r="E24" i="13"/>
  <c r="E22" i="13"/>
  <c r="E21" i="13"/>
  <c r="E20" i="13"/>
  <c r="E19" i="13"/>
  <c r="E18" i="13"/>
  <c r="E17" i="13"/>
  <c r="E16" i="13"/>
  <c r="G8" i="12"/>
  <c r="O15" i="13"/>
  <c r="O24" i="13"/>
  <c r="H19" i="12"/>
  <c r="H21" i="12" s="1"/>
  <c r="O22" i="13"/>
  <c r="O21" i="13"/>
  <c r="O20" i="13"/>
  <c r="O19" i="13"/>
  <c r="O18" i="13"/>
  <c r="O17" i="13"/>
  <c r="O16" i="13"/>
  <c r="K16" i="13"/>
  <c r="K17" i="13"/>
  <c r="K18" i="13"/>
  <c r="K19" i="13"/>
  <c r="K20" i="13"/>
  <c r="K21" i="13"/>
  <c r="K22" i="13"/>
  <c r="K24" i="13"/>
  <c r="K15" i="13"/>
  <c r="N13" i="13"/>
  <c r="R23" i="13" l="1"/>
  <c r="R25" i="13" s="1"/>
  <c r="K19" i="12"/>
  <c r="K21" i="12" s="1"/>
  <c r="N5" i="13"/>
  <c r="N6" i="13"/>
  <c r="N7" i="13"/>
  <c r="N8" i="13"/>
  <c r="N9" i="13"/>
  <c r="N10" i="13"/>
  <c r="N11" i="13"/>
  <c r="N4" i="13"/>
  <c r="E23" i="8" l="1"/>
  <c r="G21" i="6" l="1"/>
</calcChain>
</file>

<file path=xl/sharedStrings.xml><?xml version="1.0" encoding="utf-8"?>
<sst xmlns="http://schemas.openxmlformats.org/spreadsheetml/2006/main" count="194" uniqueCount="144">
  <si>
    <t>合計</t>
    <rPh sb="0" eb="2">
      <t>ゴウケイ</t>
    </rPh>
    <phoneticPr fontId="3"/>
  </si>
  <si>
    <t>塩川第二</t>
    <rPh sb="0" eb="2">
      <t>シオカワ</t>
    </rPh>
    <rPh sb="2" eb="4">
      <t>ダイニ</t>
    </rPh>
    <phoneticPr fontId="3"/>
  </si>
  <si>
    <t>若彦トンネル湧水</t>
    <rPh sb="0" eb="1">
      <t>ワカ</t>
    </rPh>
    <rPh sb="1" eb="2">
      <t>ヒコ</t>
    </rPh>
    <rPh sb="6" eb="8">
      <t>ユウスイ</t>
    </rPh>
    <phoneticPr fontId="3"/>
  </si>
  <si>
    <t>深城</t>
    <rPh sb="0" eb="2">
      <t>フカシロ</t>
    </rPh>
    <phoneticPr fontId="3"/>
  </si>
  <si>
    <t>大城川</t>
    <rPh sb="0" eb="2">
      <t>オオジロ</t>
    </rPh>
    <rPh sb="2" eb="3">
      <t>ガワ</t>
    </rPh>
    <phoneticPr fontId="3"/>
  </si>
  <si>
    <t>朝穂堰浅尾</t>
    <rPh sb="0" eb="1">
      <t>アサ</t>
    </rPh>
    <rPh sb="1" eb="2">
      <t>ホ</t>
    </rPh>
    <rPh sb="2" eb="3">
      <t>セキ</t>
    </rPh>
    <rPh sb="3" eb="5">
      <t>アサオ</t>
    </rPh>
    <phoneticPr fontId="3"/>
  </si>
  <si>
    <t>重川</t>
    <rPh sb="0" eb="2">
      <t>オモガワ</t>
    </rPh>
    <phoneticPr fontId="3"/>
  </si>
  <si>
    <t>峡東水道第一</t>
    <rPh sb="0" eb="2">
      <t>キョウトウ</t>
    </rPh>
    <rPh sb="2" eb="4">
      <t>スイドウ</t>
    </rPh>
    <rPh sb="4" eb="6">
      <t>ダイイチ</t>
    </rPh>
    <phoneticPr fontId="3"/>
  </si>
  <si>
    <t>峡東水道第二</t>
    <rPh sb="0" eb="2">
      <t>キョウトウ</t>
    </rPh>
    <rPh sb="2" eb="4">
      <t>スイドウ</t>
    </rPh>
    <rPh sb="4" eb="6">
      <t>ダイニ</t>
    </rPh>
    <phoneticPr fontId="3"/>
  </si>
  <si>
    <t>西山ダム</t>
    <rPh sb="0" eb="2">
      <t>ニシヤマ</t>
    </rPh>
    <phoneticPr fontId="3"/>
  </si>
  <si>
    <t>ふじのしずく</t>
    <phoneticPr fontId="3"/>
  </si>
  <si>
    <t>下釜口</t>
    <rPh sb="0" eb="3">
      <t>シモカマグチ</t>
    </rPh>
    <phoneticPr fontId="3"/>
  </si>
  <si>
    <t>発電所名</t>
    <rPh sb="0" eb="3">
      <t>ハツデンショ</t>
    </rPh>
    <rPh sb="3" eb="4">
      <t>メイ</t>
    </rPh>
    <phoneticPr fontId="3"/>
  </si>
  <si>
    <t>④</t>
    <phoneticPr fontId="3"/>
  </si>
  <si>
    <t>⑧</t>
    <phoneticPr fontId="3"/>
  </si>
  <si>
    <t>⑨</t>
    <phoneticPr fontId="3"/>
  </si>
  <si>
    <t>どこの発電所でもよい</t>
    <rPh sb="3" eb="6">
      <t>ハツデンショ</t>
    </rPh>
    <phoneticPr fontId="3"/>
  </si>
  <si>
    <t>第1希望</t>
    <rPh sb="0" eb="1">
      <t>ダイ</t>
    </rPh>
    <rPh sb="2" eb="4">
      <t>キボウ</t>
    </rPh>
    <phoneticPr fontId="3"/>
  </si>
  <si>
    <t>第2希望</t>
    <rPh sb="0" eb="1">
      <t>ダイ</t>
    </rPh>
    <rPh sb="2" eb="4">
      <t>キボウ</t>
    </rPh>
    <phoneticPr fontId="3"/>
  </si>
  <si>
    <t>第3希望</t>
    <rPh sb="0" eb="1">
      <t>ダイ</t>
    </rPh>
    <rPh sb="2" eb="4">
      <t>キボウ</t>
    </rPh>
    <phoneticPr fontId="3"/>
  </si>
  <si>
    <t>□</t>
    <phoneticPr fontId="3"/>
  </si>
  <si>
    <t>申請者</t>
    <rPh sb="0" eb="3">
      <t>シンセイシャ</t>
    </rPh>
    <phoneticPr fontId="3"/>
  </si>
  <si>
    <t>　　　所在地</t>
    <rPh sb="3" eb="6">
      <t>ショザイチ</t>
    </rPh>
    <phoneticPr fontId="3"/>
  </si>
  <si>
    <t>　　　商号又は名称</t>
    <rPh sb="3" eb="5">
      <t>ショウゴウ</t>
    </rPh>
    <rPh sb="5" eb="6">
      <t>マタ</t>
    </rPh>
    <rPh sb="7" eb="9">
      <t>メイショウ</t>
    </rPh>
    <phoneticPr fontId="3"/>
  </si>
  <si>
    <t>　　　代表者　氏名</t>
    <rPh sb="3" eb="6">
      <t>ダイヒョウシャ</t>
    </rPh>
    <rPh sb="7" eb="9">
      <t>シメイ</t>
    </rPh>
    <phoneticPr fontId="3"/>
  </si>
  <si>
    <t>　　</t>
    <phoneticPr fontId="3"/>
  </si>
  <si>
    <t>内容</t>
    <rPh sb="0" eb="2">
      <t>ナイヨウ</t>
    </rPh>
    <phoneticPr fontId="3"/>
  </si>
  <si>
    <t>印</t>
    <rPh sb="0" eb="1">
      <t>イン</t>
    </rPh>
    <phoneticPr fontId="3"/>
  </si>
  <si>
    <t>企　画　提　案　書</t>
    <rPh sb="0" eb="1">
      <t>キ</t>
    </rPh>
    <rPh sb="2" eb="3">
      <t>ガ</t>
    </rPh>
    <rPh sb="4" eb="5">
      <t>テイ</t>
    </rPh>
    <rPh sb="6" eb="7">
      <t>アン</t>
    </rPh>
    <rPh sb="8" eb="9">
      <t>ショ</t>
    </rPh>
    <phoneticPr fontId="3"/>
  </si>
  <si>
    <t>その発電所を選んだ理由</t>
    <rPh sb="2" eb="5">
      <t>ハツデンショ</t>
    </rPh>
    <rPh sb="6" eb="7">
      <t>エラ</t>
    </rPh>
    <rPh sb="9" eb="11">
      <t>リユウ</t>
    </rPh>
    <phoneticPr fontId="3"/>
  </si>
  <si>
    <t>購入希望量</t>
    <rPh sb="0" eb="2">
      <t>コウニュウ</t>
    </rPh>
    <rPh sb="2" eb="5">
      <t>キボウリョウ</t>
    </rPh>
    <phoneticPr fontId="3"/>
  </si>
  <si>
    <t>購入希望量(kWh／年間）</t>
    <rPh sb="0" eb="2">
      <t>コウニュウ</t>
    </rPh>
    <rPh sb="2" eb="5">
      <t>キボウリョウ</t>
    </rPh>
    <rPh sb="10" eb="12">
      <t>ネンカン</t>
    </rPh>
    <phoneticPr fontId="3"/>
  </si>
  <si>
    <t>（参考）最低調達価格（円・税込）</t>
    <rPh sb="1" eb="3">
      <t>サンコウ</t>
    </rPh>
    <rPh sb="4" eb="6">
      <t>サイテイ</t>
    </rPh>
    <rPh sb="6" eb="8">
      <t>チョウタツ</t>
    </rPh>
    <rPh sb="8" eb="10">
      <t>カカク</t>
    </rPh>
    <rPh sb="11" eb="12">
      <t>エン</t>
    </rPh>
    <rPh sb="13" eb="15">
      <t>ゼイコ</t>
    </rPh>
    <phoneticPr fontId="3"/>
  </si>
  <si>
    <t>４．企画提案内容</t>
    <rPh sb="2" eb="4">
      <t>キカク</t>
    </rPh>
    <rPh sb="4" eb="6">
      <t>テイアン</t>
    </rPh>
    <rPh sb="6" eb="8">
      <t>ナイヨウ</t>
    </rPh>
    <phoneticPr fontId="3"/>
  </si>
  <si>
    <t>(1)地域貢献に資する提案</t>
    <rPh sb="3" eb="5">
      <t>チイキ</t>
    </rPh>
    <rPh sb="5" eb="7">
      <t>コウケン</t>
    </rPh>
    <rPh sb="8" eb="9">
      <t>シ</t>
    </rPh>
    <rPh sb="11" eb="13">
      <t>テイアン</t>
    </rPh>
    <phoneticPr fontId="3"/>
  </si>
  <si>
    <t>タイトル</t>
    <phoneticPr fontId="3"/>
  </si>
  <si>
    <t>(2)企業局のPRに関する提案</t>
    <rPh sb="3" eb="6">
      <t>キギョウキョク</t>
    </rPh>
    <rPh sb="10" eb="11">
      <t>カン</t>
    </rPh>
    <rPh sb="13" eb="15">
      <t>テイアン</t>
    </rPh>
    <phoneticPr fontId="3"/>
  </si>
  <si>
    <t>※(1)地域貢献に資する提案、(2)企業局のPRに関する提案は、それぞれ必ず1つ以上、記載してください。</t>
    <rPh sb="4" eb="6">
      <t>チイキ</t>
    </rPh>
    <rPh sb="6" eb="8">
      <t>コウケン</t>
    </rPh>
    <rPh sb="9" eb="10">
      <t>シ</t>
    </rPh>
    <rPh sb="12" eb="14">
      <t>テイアン</t>
    </rPh>
    <rPh sb="18" eb="21">
      <t>キギョウキョク</t>
    </rPh>
    <rPh sb="25" eb="26">
      <t>カン</t>
    </rPh>
    <rPh sb="28" eb="30">
      <t>テイアン</t>
    </rPh>
    <rPh sb="36" eb="37">
      <t>カナラ</t>
    </rPh>
    <rPh sb="40" eb="42">
      <t>イジョウ</t>
    </rPh>
    <rPh sb="43" eb="45">
      <t>キサイ</t>
    </rPh>
    <phoneticPr fontId="3"/>
  </si>
  <si>
    <t>ＦＩＴ非化石証書購入依頼書</t>
    <rPh sb="3" eb="6">
      <t>ヒカセキ</t>
    </rPh>
    <rPh sb="6" eb="8">
      <t>ショウショ</t>
    </rPh>
    <rPh sb="8" eb="10">
      <t>コウニュウ</t>
    </rPh>
    <rPh sb="10" eb="13">
      <t>イライショ</t>
    </rPh>
    <phoneticPr fontId="3"/>
  </si>
  <si>
    <t>購入量(kWh)</t>
    <rPh sb="0" eb="3">
      <t>コウニュウリョウ</t>
    </rPh>
    <phoneticPr fontId="3"/>
  </si>
  <si>
    <t>事業所名</t>
    <rPh sb="0" eb="3">
      <t>ジギョウショ</t>
    </rPh>
    <rPh sb="3" eb="4">
      <t>メイ</t>
    </rPh>
    <phoneticPr fontId="3"/>
  </si>
  <si>
    <t>需要場所</t>
    <rPh sb="0" eb="2">
      <t>ジュヨウ</t>
    </rPh>
    <rPh sb="2" eb="4">
      <t>バショ</t>
    </rPh>
    <phoneticPr fontId="3"/>
  </si>
  <si>
    <t>オフセット対象</t>
    <rPh sb="5" eb="7">
      <t>タイショウ</t>
    </rPh>
    <phoneticPr fontId="3"/>
  </si>
  <si>
    <t>㊞</t>
    <phoneticPr fontId="3"/>
  </si>
  <si>
    <t>　　　所在地</t>
    <rPh sb="3" eb="6">
      <t>ショザイチ</t>
    </rPh>
    <phoneticPr fontId="3"/>
  </si>
  <si>
    <t>　　　商号又は名称</t>
    <rPh sb="3" eb="5">
      <t>ショウゴウ</t>
    </rPh>
    <rPh sb="5" eb="6">
      <t>マタ</t>
    </rPh>
    <rPh sb="7" eb="9">
      <t>メイショウ</t>
    </rPh>
    <phoneticPr fontId="3"/>
  </si>
  <si>
    <t>　　　代表者職氏名</t>
    <rPh sb="3" eb="6">
      <t>ダイヒョウシャ</t>
    </rPh>
    <rPh sb="6" eb="7">
      <t>ショク</t>
    </rPh>
    <rPh sb="7" eb="9">
      <t>シメイ</t>
    </rPh>
    <phoneticPr fontId="3"/>
  </si>
  <si>
    <t>１．購入を希望する県営水力FIT非化石証書の発電所名</t>
    <rPh sb="2" eb="4">
      <t>コウニュウ</t>
    </rPh>
    <rPh sb="5" eb="7">
      <t>キボウ</t>
    </rPh>
    <rPh sb="9" eb="11">
      <t>ケンエイ</t>
    </rPh>
    <rPh sb="11" eb="13">
      <t>スイリョク</t>
    </rPh>
    <rPh sb="16" eb="19">
      <t>ヒカセキ</t>
    </rPh>
    <rPh sb="19" eb="21">
      <t>ショウショ</t>
    </rPh>
    <rPh sb="22" eb="25">
      <t>ハツデンショ</t>
    </rPh>
    <rPh sb="25" eb="26">
      <t>メイ</t>
    </rPh>
    <phoneticPr fontId="3"/>
  </si>
  <si>
    <t>北杜市</t>
    <rPh sb="0" eb="3">
      <t>ホクトシ</t>
    </rPh>
    <phoneticPr fontId="3"/>
  </si>
  <si>
    <t>富士河口湖町</t>
    <rPh sb="0" eb="2">
      <t>フジ</t>
    </rPh>
    <rPh sb="2" eb="5">
      <t>カワグチコ</t>
    </rPh>
    <rPh sb="5" eb="6">
      <t>マチ</t>
    </rPh>
    <phoneticPr fontId="3"/>
  </si>
  <si>
    <t>大月市</t>
    <rPh sb="0" eb="3">
      <t>オオツキシ</t>
    </rPh>
    <phoneticPr fontId="3"/>
  </si>
  <si>
    <t>甲州市</t>
    <rPh sb="0" eb="3">
      <t>コウシュウシ</t>
    </rPh>
    <phoneticPr fontId="3"/>
  </si>
  <si>
    <t>山梨市</t>
    <rPh sb="0" eb="3">
      <t>ヤマナシシ</t>
    </rPh>
    <phoneticPr fontId="3"/>
  </si>
  <si>
    <t>早川町</t>
    <rPh sb="0" eb="3">
      <t>ハヤカワチョウ</t>
    </rPh>
    <phoneticPr fontId="3"/>
  </si>
  <si>
    <t>富士吉田市</t>
    <rPh sb="0" eb="5">
      <t>フジヨシダシ</t>
    </rPh>
    <phoneticPr fontId="3"/>
  </si>
  <si>
    <t>第２回
オークション</t>
    <rPh sb="0" eb="1">
      <t>ダイ</t>
    </rPh>
    <rPh sb="2" eb="3">
      <t>カイ</t>
    </rPh>
    <phoneticPr fontId="3"/>
  </si>
  <si>
    <t>第３回
オークション</t>
    <rPh sb="0" eb="1">
      <t>ダイ</t>
    </rPh>
    <rPh sb="2" eb="3">
      <t>カイ</t>
    </rPh>
    <phoneticPr fontId="3"/>
  </si>
  <si>
    <t>第４回
オークション</t>
    <rPh sb="0" eb="1">
      <t>ダイ</t>
    </rPh>
    <rPh sb="2" eb="3">
      <t>カイ</t>
    </rPh>
    <phoneticPr fontId="3"/>
  </si>
  <si>
    <t>※最低調達価格　＝　購入希望量×{0.4円/kWh（最低単価）+0.001円/kWh（売買手数料）}×1.1</t>
    <rPh sb="1" eb="3">
      <t>サイテイ</t>
    </rPh>
    <rPh sb="3" eb="5">
      <t>チョウタツ</t>
    </rPh>
    <rPh sb="5" eb="7">
      <t>カカク</t>
    </rPh>
    <rPh sb="10" eb="12">
      <t>コウニュウ</t>
    </rPh>
    <rPh sb="12" eb="15">
      <t>キボウリョウ</t>
    </rPh>
    <rPh sb="20" eb="21">
      <t>エン</t>
    </rPh>
    <rPh sb="26" eb="28">
      <t>サイテイ</t>
    </rPh>
    <rPh sb="28" eb="30">
      <t>タンカ</t>
    </rPh>
    <rPh sb="37" eb="38">
      <t>エン</t>
    </rPh>
    <rPh sb="43" eb="45">
      <t>バイバイ</t>
    </rPh>
    <rPh sb="45" eb="48">
      <t>テスウリョウ</t>
    </rPh>
    <phoneticPr fontId="3"/>
  </si>
  <si>
    <t>※発電所名は別紙（県営水力ＦＩＴ発電所一覧表）から選択してください。</t>
    <rPh sb="1" eb="4">
      <t>ハツデンショ</t>
    </rPh>
    <rPh sb="4" eb="5">
      <t>メイ</t>
    </rPh>
    <rPh sb="6" eb="8">
      <t>ベッシ</t>
    </rPh>
    <rPh sb="9" eb="11">
      <t>ケンエイ</t>
    </rPh>
    <rPh sb="11" eb="13">
      <t>スイリョク</t>
    </rPh>
    <rPh sb="16" eb="19">
      <t>ハツデンショ</t>
    </rPh>
    <rPh sb="19" eb="22">
      <t>イチランヒョウ</t>
    </rPh>
    <rPh sb="25" eb="27">
      <t>センタク</t>
    </rPh>
    <phoneticPr fontId="3"/>
  </si>
  <si>
    <t>　　提案内容はイメージ図や表などを工夫し、具体的に記載してください。</t>
    <rPh sb="2" eb="4">
      <t>テイアン</t>
    </rPh>
    <rPh sb="4" eb="6">
      <t>ナイヨウ</t>
    </rPh>
    <rPh sb="11" eb="12">
      <t>ズ</t>
    </rPh>
    <rPh sb="13" eb="14">
      <t>ヒョウ</t>
    </rPh>
    <rPh sb="17" eb="19">
      <t>クフウ</t>
    </rPh>
    <rPh sb="21" eb="24">
      <t>グタイテキ</t>
    </rPh>
    <rPh sb="25" eb="27">
      <t>キサイ</t>
    </rPh>
    <phoneticPr fontId="3"/>
  </si>
  <si>
    <t>購入上限（kWh)</t>
    <rPh sb="0" eb="2">
      <t>コウニュウ</t>
    </rPh>
    <rPh sb="2" eb="4">
      <t>ジョウゲン</t>
    </rPh>
    <phoneticPr fontId="3"/>
  </si>
  <si>
    <t>（例）
・グループ会社による広報
・ホームページでの紹介
・発電所見学会の開催
・インスタ、Youtubeへの掲載</t>
    <rPh sb="1" eb="2">
      <t>レイ</t>
    </rPh>
    <rPh sb="9" eb="11">
      <t>ガイシャ</t>
    </rPh>
    <rPh sb="14" eb="16">
      <t>コウホウ</t>
    </rPh>
    <rPh sb="26" eb="28">
      <t>ショウカイ</t>
    </rPh>
    <rPh sb="30" eb="33">
      <t>ハツデンショ</t>
    </rPh>
    <rPh sb="33" eb="36">
      <t>ケンガクカイ</t>
    </rPh>
    <rPh sb="37" eb="39">
      <t>カイサイ</t>
    </rPh>
    <rPh sb="55" eb="57">
      <t>ケイサイ</t>
    </rPh>
    <phoneticPr fontId="3"/>
  </si>
  <si>
    <t>（参考）
購入価格（円、税込）</t>
    <rPh sb="1" eb="3">
      <t>サンコウ</t>
    </rPh>
    <rPh sb="5" eb="7">
      <t>コウニュウ</t>
    </rPh>
    <rPh sb="7" eb="9">
      <t>カカク</t>
    </rPh>
    <rPh sb="10" eb="11">
      <t>エン</t>
    </rPh>
    <rPh sb="12" eb="14">
      <t>ゼイコ</t>
    </rPh>
    <phoneticPr fontId="3"/>
  </si>
  <si>
    <t>※購入価格には、売買手数料0.001円/kWhと消費税等地方消費税相当額が加算されます。</t>
    <rPh sb="1" eb="3">
      <t>コウニュウ</t>
    </rPh>
    <rPh sb="3" eb="5">
      <t>カカク</t>
    </rPh>
    <rPh sb="8" eb="10">
      <t>バイバイ</t>
    </rPh>
    <rPh sb="10" eb="13">
      <t>テスウリョウ</t>
    </rPh>
    <rPh sb="18" eb="19">
      <t>エン</t>
    </rPh>
    <rPh sb="24" eb="27">
      <t>ショウヒゼイ</t>
    </rPh>
    <rPh sb="27" eb="28">
      <t>トウ</t>
    </rPh>
    <rPh sb="28" eb="30">
      <t>チホウ</t>
    </rPh>
    <rPh sb="30" eb="33">
      <t>ショウヒゼイ</t>
    </rPh>
    <rPh sb="33" eb="36">
      <t>ソウトウガク</t>
    </rPh>
    <rPh sb="37" eb="39">
      <t>カサン</t>
    </rPh>
    <phoneticPr fontId="3"/>
  </si>
  <si>
    <t>甲府市</t>
    <rPh sb="0" eb="3">
      <t>コウフシ</t>
    </rPh>
    <phoneticPr fontId="3"/>
  </si>
  <si>
    <t>（様式第６号）</t>
    <rPh sb="1" eb="3">
      <t>ヨウシキ</t>
    </rPh>
    <rPh sb="3" eb="4">
      <t>ダイ</t>
    </rPh>
    <rPh sb="5" eb="6">
      <t>ゴウ</t>
    </rPh>
    <phoneticPr fontId="3"/>
  </si>
  <si>
    <t>購入希望単価
（円/kWh、税抜)</t>
    <rPh sb="0" eb="2">
      <t>コウニュウ</t>
    </rPh>
    <rPh sb="2" eb="4">
      <t>キボウ</t>
    </rPh>
    <rPh sb="4" eb="6">
      <t>タンカ</t>
    </rPh>
    <rPh sb="8" eb="9">
      <t>エン</t>
    </rPh>
    <rPh sb="14" eb="16">
      <t>ゼイヌ</t>
    </rPh>
    <phoneticPr fontId="3"/>
  </si>
  <si>
    <t>（参考）</t>
  </si>
  <si>
    <t>所在地</t>
    <rPh sb="0" eb="2">
      <t>ショザイ</t>
    </rPh>
    <rPh sb="2" eb="3">
      <t>チ</t>
    </rPh>
    <phoneticPr fontId="3"/>
  </si>
  <si>
    <t>(別紙）</t>
    <rPh sb="1" eb="3">
      <t>ベッシ</t>
    </rPh>
    <phoneticPr fontId="3"/>
  </si>
  <si>
    <t>出力
kW</t>
    <rPh sb="0" eb="2">
      <t>シュツリョク</t>
    </rPh>
    <phoneticPr fontId="3"/>
  </si>
  <si>
    <t>荒川ダム</t>
    <rPh sb="0" eb="2">
      <t>アラカワ</t>
    </rPh>
    <phoneticPr fontId="3"/>
  </si>
  <si>
    <t>大門ダム</t>
    <rPh sb="0" eb="2">
      <t>ダイモン</t>
    </rPh>
    <phoneticPr fontId="3"/>
  </si>
  <si>
    <t>購入上限
合計
（ｋＷｈ）</t>
    <rPh sb="0" eb="2">
      <t>コウニュウ</t>
    </rPh>
    <rPh sb="2" eb="4">
      <t>ジョウゲン</t>
    </rPh>
    <rPh sb="5" eb="7">
      <t>ゴウケイ</t>
    </rPh>
    <phoneticPr fontId="3"/>
  </si>
  <si>
    <t>※購入希望単価の最低単価は0.4円/kWhです。</t>
    <rPh sb="1" eb="3">
      <t>コウニュウ</t>
    </rPh>
    <rPh sb="3" eb="5">
      <t>キボウ</t>
    </rPh>
    <rPh sb="5" eb="7">
      <t>タンカ</t>
    </rPh>
    <rPh sb="8" eb="10">
      <t>サイテイ</t>
    </rPh>
    <rPh sb="10" eb="12">
      <t>タンカ</t>
    </rPh>
    <rPh sb="16" eb="17">
      <t>エン</t>
    </rPh>
    <phoneticPr fontId="3"/>
  </si>
  <si>
    <t>（様式第４－２号）</t>
    <rPh sb="1" eb="3">
      <t>ヨウシキ</t>
    </rPh>
    <rPh sb="3" eb="4">
      <t>ダイ</t>
    </rPh>
    <rPh sb="7" eb="8">
      <t>ゴウ</t>
    </rPh>
    <phoneticPr fontId="3"/>
  </si>
  <si>
    <t>（様式第４－１号）</t>
    <rPh sb="1" eb="3">
      <t>ヨウシキ</t>
    </rPh>
    <rPh sb="3" eb="4">
      <t>ダイ</t>
    </rPh>
    <rPh sb="7" eb="8">
      <t>ゴウ</t>
    </rPh>
    <phoneticPr fontId="3"/>
  </si>
  <si>
    <t>※県営水力発電所であればどこの発電所でもよい場合は、□にチェックを入れてください。</t>
    <rPh sb="1" eb="3">
      <t>ケンエイ</t>
    </rPh>
    <rPh sb="3" eb="5">
      <t>スイリョク</t>
    </rPh>
    <rPh sb="5" eb="8">
      <t>ハツデンショ</t>
    </rPh>
    <rPh sb="15" eb="18">
      <t>ハツデンショ</t>
    </rPh>
    <rPh sb="22" eb="24">
      <t>バアイ</t>
    </rPh>
    <rPh sb="33" eb="34">
      <t>イ</t>
    </rPh>
    <phoneticPr fontId="3"/>
  </si>
  <si>
    <t>○県営水力ＦＩＴ発電所一覧表と非化石証書調達量（上限）の目安</t>
    <rPh sb="15" eb="18">
      <t>ヒカセキ</t>
    </rPh>
    <rPh sb="18" eb="20">
      <t>ショウショ</t>
    </rPh>
    <rPh sb="20" eb="22">
      <t>チョウタツ</t>
    </rPh>
    <rPh sb="22" eb="23">
      <t>リョウ</t>
    </rPh>
    <rPh sb="24" eb="26">
      <t>ジョウゲン</t>
    </rPh>
    <rPh sb="28" eb="30">
      <t>メヤス</t>
    </rPh>
    <phoneticPr fontId="3"/>
  </si>
  <si>
    <t>※他の事業者と購入を希望する発電所が重複した場合は、企画提案内容を審査し企業局が割当を決定します。</t>
    <rPh sb="1" eb="2">
      <t>ホカ</t>
    </rPh>
    <rPh sb="3" eb="6">
      <t>ジギョウシャ</t>
    </rPh>
    <rPh sb="7" eb="9">
      <t>コウニュウ</t>
    </rPh>
    <rPh sb="10" eb="12">
      <t>キボウ</t>
    </rPh>
    <rPh sb="14" eb="17">
      <t>ハツデンショ</t>
    </rPh>
    <rPh sb="18" eb="20">
      <t>チョウフク</t>
    </rPh>
    <rPh sb="22" eb="24">
      <t>バアイ</t>
    </rPh>
    <rPh sb="26" eb="28">
      <t>キカク</t>
    </rPh>
    <rPh sb="28" eb="30">
      <t>テイアン</t>
    </rPh>
    <rPh sb="30" eb="32">
      <t>ナイヨウ</t>
    </rPh>
    <rPh sb="33" eb="35">
      <t>シンサ</t>
    </rPh>
    <rPh sb="36" eb="39">
      <t>キギョウキョク</t>
    </rPh>
    <rPh sb="40" eb="42">
      <t>ワリアテ</t>
    </rPh>
    <rPh sb="43" eb="45">
      <t>ケッテイ</t>
    </rPh>
    <phoneticPr fontId="3"/>
  </si>
  <si>
    <t>※最低購入量は２５，０００ｋＷｈ、購入単位は１，０００ｋＷｈ。</t>
    <rPh sb="1" eb="3">
      <t>サイテイ</t>
    </rPh>
    <rPh sb="3" eb="6">
      <t>コウニュウリョウ</t>
    </rPh>
    <rPh sb="17" eb="19">
      <t>コウニュウ</t>
    </rPh>
    <rPh sb="19" eb="21">
      <t>タンイ</t>
    </rPh>
    <phoneticPr fontId="3"/>
  </si>
  <si>
    <t>３．カーボン・オフセットする事業所名、需要場所及び、商品・サービス等の内容</t>
    <rPh sb="14" eb="17">
      <t>ジギョウショ</t>
    </rPh>
    <rPh sb="17" eb="18">
      <t>メイ</t>
    </rPh>
    <rPh sb="19" eb="21">
      <t>ジュヨウ</t>
    </rPh>
    <rPh sb="21" eb="23">
      <t>バショ</t>
    </rPh>
    <rPh sb="23" eb="24">
      <t>オヨ</t>
    </rPh>
    <rPh sb="26" eb="28">
      <t>ショウヒン</t>
    </rPh>
    <rPh sb="33" eb="34">
      <t>ナド</t>
    </rPh>
    <rPh sb="35" eb="37">
      <t>ナイヨウ</t>
    </rPh>
    <phoneticPr fontId="3"/>
  </si>
  <si>
    <t>下釜口発電所</t>
    <rPh sb="0" eb="3">
      <t>シモカマグチ</t>
    </rPh>
    <rPh sb="3" eb="6">
      <t>ハツデンショ</t>
    </rPh>
    <phoneticPr fontId="3"/>
  </si>
  <si>
    <t>山梨市で事業を営んでおり地産地消を図るため</t>
    <rPh sb="0" eb="3">
      <t>ヤマナシシ</t>
    </rPh>
    <rPh sb="4" eb="6">
      <t>ジギョウ</t>
    </rPh>
    <rPh sb="7" eb="8">
      <t>イトナ</t>
    </rPh>
    <rPh sb="12" eb="14">
      <t>チサン</t>
    </rPh>
    <rPh sb="14" eb="16">
      <t>チショウ</t>
    </rPh>
    <rPh sb="17" eb="18">
      <t>ハカ</t>
    </rPh>
    <phoneticPr fontId="3"/>
  </si>
  <si>
    <t>水道がクリーンなイメージがあるため</t>
    <rPh sb="0" eb="2">
      <t>スイドウ</t>
    </rPh>
    <phoneticPr fontId="3"/>
  </si>
  <si>
    <t>深城ダム発電所</t>
    <rPh sb="0" eb="2">
      <t>フカシロ</t>
    </rPh>
    <rPh sb="4" eb="7">
      <t>ハツデンショ</t>
    </rPh>
    <phoneticPr fontId="3"/>
  </si>
  <si>
    <t>ダムが好きだから</t>
    <rPh sb="3" eb="4">
      <t>ス</t>
    </rPh>
    <phoneticPr fontId="3"/>
  </si>
  <si>
    <t>※(1)、(2)のどちらかが未記載の場合は、失格となります。</t>
    <rPh sb="14" eb="17">
      <t>ミキサイ</t>
    </rPh>
    <rPh sb="18" eb="20">
      <t>バアイ</t>
    </rPh>
    <rPh sb="22" eb="24">
      <t>シッカク</t>
    </rPh>
    <phoneticPr fontId="3"/>
  </si>
  <si>
    <t>※複数提案がある場合は、適宜、枠を追加してください。なお、複数提案は加点対象となります。</t>
    <rPh sb="1" eb="3">
      <t>フクスウ</t>
    </rPh>
    <rPh sb="3" eb="5">
      <t>テイアン</t>
    </rPh>
    <rPh sb="8" eb="10">
      <t>バアイ</t>
    </rPh>
    <rPh sb="12" eb="14">
      <t>テキギ</t>
    </rPh>
    <rPh sb="15" eb="16">
      <t>ワク</t>
    </rPh>
    <rPh sb="17" eb="19">
      <t>ツイカ</t>
    </rPh>
    <rPh sb="29" eb="31">
      <t>フクスウ</t>
    </rPh>
    <rPh sb="31" eb="33">
      <t>テイアン</t>
    </rPh>
    <rPh sb="34" eb="36">
      <t>カテン</t>
    </rPh>
    <rPh sb="36" eb="38">
      <t>タイショウ</t>
    </rPh>
    <phoneticPr fontId="3"/>
  </si>
  <si>
    <t>（例）
・ネーミングライツ
・脱炭素商品の開発
・地域の防災、減災、環境整備、魅力発信
・地域への還元
・ふるさと納税の返礼品登録</t>
    <rPh sb="1" eb="2">
      <t>レイ</t>
    </rPh>
    <rPh sb="15" eb="16">
      <t>ダツ</t>
    </rPh>
    <rPh sb="16" eb="18">
      <t>タンソ</t>
    </rPh>
    <rPh sb="18" eb="20">
      <t>ショウヒン</t>
    </rPh>
    <rPh sb="21" eb="23">
      <t>カイハツ</t>
    </rPh>
    <rPh sb="25" eb="27">
      <t>チイキ</t>
    </rPh>
    <rPh sb="28" eb="30">
      <t>ボウサイ</t>
    </rPh>
    <rPh sb="31" eb="33">
      <t>ゲンサイ</t>
    </rPh>
    <rPh sb="34" eb="36">
      <t>カンキョウ</t>
    </rPh>
    <rPh sb="36" eb="38">
      <t>セイビ</t>
    </rPh>
    <rPh sb="39" eb="41">
      <t>ミリョク</t>
    </rPh>
    <rPh sb="41" eb="43">
      <t>ハッシン</t>
    </rPh>
    <rPh sb="45" eb="47">
      <t>チイキ</t>
    </rPh>
    <rPh sb="49" eb="51">
      <t>カンゲン</t>
    </rPh>
    <phoneticPr fontId="3"/>
  </si>
  <si>
    <t>（例）
・○○事業所では△△を製造しており、企業活動に伴うCO2排出量の70%を削減するため。
・○○の製造過程で使用する電力量が1本あたり□□kWhであるため、△△本分のCO2排出量を削減し、脱炭素商品を開発するため。
・○○のイベントで使用する電力量が□□kWhであるため、イベント開催に伴うCO2をオフセットしCO2フリーイベントを開催するため。</t>
    <rPh sb="1" eb="2">
      <t>レイ</t>
    </rPh>
    <rPh sb="7" eb="10">
      <t>ジギョウショ</t>
    </rPh>
    <rPh sb="15" eb="17">
      <t>セイゾウ</t>
    </rPh>
    <rPh sb="22" eb="24">
      <t>キギョウ</t>
    </rPh>
    <rPh sb="24" eb="26">
      <t>カツドウ</t>
    </rPh>
    <rPh sb="27" eb="28">
      <t>トモナ</t>
    </rPh>
    <rPh sb="32" eb="35">
      <t>ハイシュツリョウ</t>
    </rPh>
    <rPh sb="40" eb="42">
      <t>サクゲン</t>
    </rPh>
    <rPh sb="52" eb="54">
      <t>セイゾウ</t>
    </rPh>
    <rPh sb="54" eb="56">
      <t>カテイ</t>
    </rPh>
    <rPh sb="57" eb="59">
      <t>シヨウ</t>
    </rPh>
    <rPh sb="61" eb="64">
      <t>デンリョクリョウ</t>
    </rPh>
    <rPh sb="66" eb="67">
      <t>ホン</t>
    </rPh>
    <rPh sb="83" eb="84">
      <t>ホン</t>
    </rPh>
    <rPh sb="84" eb="85">
      <t>ブン</t>
    </rPh>
    <rPh sb="89" eb="92">
      <t>ハイシュツリョウ</t>
    </rPh>
    <rPh sb="93" eb="95">
      <t>サクゲン</t>
    </rPh>
    <rPh sb="97" eb="98">
      <t>ダツ</t>
    </rPh>
    <rPh sb="98" eb="100">
      <t>タンソ</t>
    </rPh>
    <rPh sb="100" eb="102">
      <t>ショウヒン</t>
    </rPh>
    <rPh sb="103" eb="105">
      <t>カイハツ</t>
    </rPh>
    <rPh sb="120" eb="122">
      <t>シヨウ</t>
    </rPh>
    <rPh sb="124" eb="127">
      <t>デンリョクリョウ</t>
    </rPh>
    <rPh sb="143" eb="145">
      <t>カイサイ</t>
    </rPh>
    <rPh sb="146" eb="147">
      <t>トモナ</t>
    </rPh>
    <rPh sb="169" eb="171">
      <t>カイサイ</t>
    </rPh>
    <phoneticPr fontId="3"/>
  </si>
  <si>
    <t>※最低購入量は25,000kWh、購入単位は1,000kWhです。</t>
    <rPh sb="1" eb="3">
      <t>サイテイ</t>
    </rPh>
    <rPh sb="3" eb="6">
      <t>コウニュウリョウ</t>
    </rPh>
    <rPh sb="17" eb="19">
      <t>コウニュウ</t>
    </rPh>
    <rPh sb="19" eb="21">
      <t>タンイ</t>
    </rPh>
    <phoneticPr fontId="3"/>
  </si>
  <si>
    <t>⑦</t>
    <phoneticPr fontId="3"/>
  </si>
  <si>
    <t>　使用した電力に対して活用が可能です。</t>
    <rPh sb="5" eb="7">
      <t>デンリョク</t>
    </rPh>
    <rPh sb="8" eb="9">
      <t>タイ</t>
    </rPh>
    <rPh sb="11" eb="13">
      <t>カツヨウ</t>
    </rPh>
    <rPh sb="14" eb="16">
      <t>カノウ</t>
    </rPh>
    <phoneticPr fontId="3"/>
  </si>
  <si>
    <t>令和7年　　月　　日</t>
    <rPh sb="0" eb="2">
      <t>レイワ</t>
    </rPh>
    <rPh sb="3" eb="4">
      <t>ネン</t>
    </rPh>
    <rPh sb="6" eb="7">
      <t>ツキ</t>
    </rPh>
    <rPh sb="9" eb="10">
      <t>ニチ</t>
    </rPh>
    <phoneticPr fontId="3"/>
  </si>
  <si>
    <t>塩川第二発電所</t>
    <rPh sb="0" eb="2">
      <t>シオカワ</t>
    </rPh>
    <rPh sb="2" eb="4">
      <t>ダイニ</t>
    </rPh>
    <rPh sb="4" eb="7">
      <t>ハツデンショ</t>
    </rPh>
    <phoneticPr fontId="3"/>
  </si>
  <si>
    <t>令和７年　　月　　日</t>
    <rPh sb="0" eb="2">
      <t>レイワ</t>
    </rPh>
    <rPh sb="3" eb="4">
      <t>ネン</t>
    </rPh>
    <rPh sb="6" eb="7">
      <t>ツキ</t>
    </rPh>
    <rPh sb="9" eb="10">
      <t>ニチ</t>
    </rPh>
    <phoneticPr fontId="3"/>
  </si>
  <si>
    <t>山梨県公営企業管理者　落合　直樹　殿</t>
    <rPh sb="0" eb="3">
      <t>ヤマナシケン</t>
    </rPh>
    <rPh sb="3" eb="5">
      <t>コウエイ</t>
    </rPh>
    <rPh sb="5" eb="7">
      <t>キギョウ</t>
    </rPh>
    <rPh sb="7" eb="10">
      <t>カンリシャ</t>
    </rPh>
    <rPh sb="11" eb="13">
      <t>オチアイ</t>
    </rPh>
    <rPh sb="14" eb="16">
      <t>ナオキ</t>
    </rPh>
    <rPh sb="17" eb="18">
      <t>ドノ</t>
    </rPh>
    <phoneticPr fontId="3"/>
  </si>
  <si>
    <t>令和7年8月開催の第1回オークションにおいて、次のとおりＦＩＴ非化石証書の購入を依頼します。</t>
    <rPh sb="0" eb="2">
      <t>レイワ</t>
    </rPh>
    <rPh sb="3" eb="4">
      <t>ネン</t>
    </rPh>
    <rPh sb="5" eb="6">
      <t>ツキ</t>
    </rPh>
    <rPh sb="6" eb="8">
      <t>カイサイ</t>
    </rPh>
    <rPh sb="9" eb="10">
      <t>ダイ</t>
    </rPh>
    <rPh sb="11" eb="12">
      <t>カイ</t>
    </rPh>
    <rPh sb="23" eb="24">
      <t>ツギ</t>
    </rPh>
    <rPh sb="31" eb="34">
      <t>ヒカセキ</t>
    </rPh>
    <rPh sb="34" eb="36">
      <t>ショウショ</t>
    </rPh>
    <rPh sb="37" eb="39">
      <t>コウニュウ</t>
    </rPh>
    <rPh sb="40" eb="42">
      <t>イライ</t>
    </rPh>
    <phoneticPr fontId="3"/>
  </si>
  <si>
    <t>第1回
オークション</t>
    <rPh sb="0" eb="1">
      <t>ダイ</t>
    </rPh>
    <rPh sb="2" eb="3">
      <t>カイ</t>
    </rPh>
    <phoneticPr fontId="3"/>
  </si>
  <si>
    <t>（R7.8開催）</t>
    <rPh sb="5" eb="7">
      <t>カイサイ</t>
    </rPh>
    <phoneticPr fontId="3"/>
  </si>
  <si>
    <t>（R7.11開催）</t>
    <rPh sb="6" eb="8">
      <t>カイサイ</t>
    </rPh>
    <phoneticPr fontId="3"/>
  </si>
  <si>
    <t>（R8.2開催）</t>
    <rPh sb="5" eb="7">
      <t>カイサイ</t>
    </rPh>
    <phoneticPr fontId="3"/>
  </si>
  <si>
    <t>（R8.5開催）</t>
    <rPh sb="5" eb="7">
      <t>カイサイ</t>
    </rPh>
    <phoneticPr fontId="3"/>
  </si>
  <si>
    <t>R7.1～3</t>
    <phoneticPr fontId="3"/>
  </si>
  <si>
    <t>R7.4～6</t>
    <phoneticPr fontId="3"/>
  </si>
  <si>
    <t>R7.7～9</t>
    <phoneticPr fontId="3"/>
  </si>
  <si>
    <t>R7.10～12</t>
    <phoneticPr fontId="3"/>
  </si>
  <si>
    <t>４月</t>
    <rPh sb="1" eb="2">
      <t>ツキ</t>
    </rPh>
    <phoneticPr fontId="3"/>
  </si>
  <si>
    <t>５月</t>
    <rPh sb="1" eb="2">
      <t>ツキ</t>
    </rPh>
    <phoneticPr fontId="3"/>
  </si>
  <si>
    <t>６月</t>
    <rPh sb="1" eb="2">
      <t>ツキ</t>
    </rPh>
    <phoneticPr fontId="3"/>
  </si>
  <si>
    <t>７月</t>
    <rPh sb="1" eb="2">
      <t>ツキ</t>
    </rPh>
    <phoneticPr fontId="3"/>
  </si>
  <si>
    <t>８月</t>
    <rPh sb="1" eb="2">
      <t>ツキ</t>
    </rPh>
    <phoneticPr fontId="3"/>
  </si>
  <si>
    <t>９月</t>
    <rPh sb="1" eb="2">
      <t>ツキ</t>
    </rPh>
    <phoneticPr fontId="3"/>
  </si>
  <si>
    <t>10月</t>
    <rPh sb="2" eb="3">
      <t>ツキ</t>
    </rPh>
    <phoneticPr fontId="3"/>
  </si>
  <si>
    <t>11月</t>
    <rPh sb="2" eb="3">
      <t>ツキ</t>
    </rPh>
    <phoneticPr fontId="3"/>
  </si>
  <si>
    <t>12月</t>
    <rPh sb="2" eb="3">
      <t>ツキ</t>
    </rPh>
    <phoneticPr fontId="3"/>
  </si>
  <si>
    <t>1月</t>
    <rPh sb="1" eb="2">
      <t>ツキ</t>
    </rPh>
    <phoneticPr fontId="3"/>
  </si>
  <si>
    <t>2月</t>
    <rPh sb="1" eb="2">
      <t>ツキ</t>
    </rPh>
    <phoneticPr fontId="3"/>
  </si>
  <si>
    <t>3月</t>
    <rPh sb="1" eb="2">
      <t>ツキ</t>
    </rPh>
    <phoneticPr fontId="3"/>
  </si>
  <si>
    <t>令和6年度</t>
    <rPh sb="0" eb="2">
      <t>レイワ</t>
    </rPh>
    <rPh sb="3" eb="5">
      <t>ネンド</t>
    </rPh>
    <phoneticPr fontId="3"/>
  </si>
  <si>
    <t>令和7年度</t>
    <rPh sb="0" eb="2">
      <t>レイワ</t>
    </rPh>
    <rPh sb="3" eb="5">
      <t>ネンド</t>
    </rPh>
    <phoneticPr fontId="3"/>
  </si>
  <si>
    <t>合計</t>
    <rPh sb="0" eb="2">
      <t>ゴウケイ</t>
    </rPh>
    <phoneticPr fontId="3"/>
  </si>
  <si>
    <t>下釜口</t>
    <rPh sb="0" eb="3">
      <t>シモカマグチ</t>
    </rPh>
    <phoneticPr fontId="3"/>
  </si>
  <si>
    <t>大門ダム</t>
    <rPh sb="0" eb="2">
      <t>ダイモン</t>
    </rPh>
    <phoneticPr fontId="3"/>
  </si>
  <si>
    <t>荒川ダム</t>
    <rPh sb="0" eb="2">
      <t>アラカワ</t>
    </rPh>
    <phoneticPr fontId="3"/>
  </si>
  <si>
    <t>２．購入を希望する量（令和7年度にカーボン・オフセットする量）</t>
    <rPh sb="2" eb="4">
      <t>コウニュウ</t>
    </rPh>
    <rPh sb="5" eb="7">
      <t>キボウ</t>
    </rPh>
    <rPh sb="9" eb="10">
      <t>リョウ</t>
    </rPh>
    <rPh sb="11" eb="13">
      <t>レイワ</t>
    </rPh>
    <rPh sb="14" eb="16">
      <t>ネンド</t>
    </rPh>
    <rPh sb="29" eb="30">
      <t>リョウ</t>
    </rPh>
    <phoneticPr fontId="3"/>
  </si>
  <si>
    <t>※第1回オークション(8月開催）での購入希望量が別紙上限を超過する場合は、次回オークションで追加調達します。</t>
    <rPh sb="1" eb="2">
      <t>ダイ</t>
    </rPh>
    <rPh sb="3" eb="4">
      <t>カイ</t>
    </rPh>
    <rPh sb="12" eb="13">
      <t>ツキ</t>
    </rPh>
    <rPh sb="13" eb="15">
      <t>カイサイ</t>
    </rPh>
    <rPh sb="18" eb="20">
      <t>コウニュウ</t>
    </rPh>
    <rPh sb="20" eb="22">
      <t>キボウ</t>
    </rPh>
    <rPh sb="22" eb="23">
      <t>リョウ</t>
    </rPh>
    <rPh sb="24" eb="26">
      <t>ベッシ</t>
    </rPh>
    <rPh sb="26" eb="28">
      <t>ジョウゲン</t>
    </rPh>
    <rPh sb="29" eb="31">
      <t>チョウカ</t>
    </rPh>
    <rPh sb="33" eb="35">
      <t>バアイ</t>
    </rPh>
    <rPh sb="37" eb="39">
      <t>ジカイ</t>
    </rPh>
    <rPh sb="46" eb="48">
      <t>ツイカ</t>
    </rPh>
    <rPh sb="48" eb="50">
      <t>チョウタツ</t>
    </rPh>
    <phoneticPr fontId="3"/>
  </si>
  <si>
    <t>※計4回のオークションで調達しても調達量が不足する場合は第2、第3希望の発電所の非化石証書を購入します。</t>
    <rPh sb="1" eb="2">
      <t>ケイ</t>
    </rPh>
    <rPh sb="3" eb="4">
      <t>カイ</t>
    </rPh>
    <rPh sb="12" eb="14">
      <t>チョウタツ</t>
    </rPh>
    <rPh sb="17" eb="20">
      <t>チョウタツリョウ</t>
    </rPh>
    <rPh sb="21" eb="23">
      <t>フソク</t>
    </rPh>
    <rPh sb="25" eb="27">
      <t>バアイ</t>
    </rPh>
    <rPh sb="28" eb="29">
      <t>ダイ</t>
    </rPh>
    <rPh sb="31" eb="32">
      <t>ダイ</t>
    </rPh>
    <rPh sb="33" eb="35">
      <t>キボウ</t>
    </rPh>
    <rPh sb="36" eb="39">
      <t>ハツデンショ</t>
    </rPh>
    <rPh sb="40" eb="43">
      <t>ヒカセキ</t>
    </rPh>
    <rPh sb="43" eb="45">
      <t>ショウショ</t>
    </rPh>
    <rPh sb="46" eb="48">
      <t>コウニュウ</t>
    </rPh>
    <phoneticPr fontId="3"/>
  </si>
  <si>
    <t>※第3～4回オークションの購入上限量は、前年度の発電実績であり確定値ではありません。</t>
    <rPh sb="1" eb="2">
      <t>ダイ</t>
    </rPh>
    <rPh sb="5" eb="6">
      <t>カイ</t>
    </rPh>
    <rPh sb="13" eb="15">
      <t>コウニュウ</t>
    </rPh>
    <rPh sb="15" eb="17">
      <t>ジョウゲン</t>
    </rPh>
    <rPh sb="17" eb="18">
      <t>リョウ</t>
    </rPh>
    <rPh sb="20" eb="23">
      <t>ゼンネンド</t>
    </rPh>
    <rPh sb="24" eb="26">
      <t>ハツデン</t>
    </rPh>
    <rPh sb="26" eb="28">
      <t>ジッセキ</t>
    </rPh>
    <rPh sb="31" eb="34">
      <t>カクテイチ</t>
    </rPh>
    <phoneticPr fontId="3"/>
  </si>
  <si>
    <t>※本実証で購入した非化石価値は、2025年4月から2026年3月までに</t>
    <rPh sb="1" eb="2">
      <t>ホン</t>
    </rPh>
    <rPh sb="2" eb="4">
      <t>ジッショウ</t>
    </rPh>
    <rPh sb="5" eb="7">
      <t>コウニュウ</t>
    </rPh>
    <rPh sb="9" eb="12">
      <t>ヒカセキ</t>
    </rPh>
    <rPh sb="12" eb="14">
      <t>カチ</t>
    </rPh>
    <rPh sb="20" eb="21">
      <t>ネン</t>
    </rPh>
    <rPh sb="22" eb="23">
      <t>ツキ</t>
    </rPh>
    <rPh sb="29" eb="30">
      <t>ネン</t>
    </rPh>
    <rPh sb="31" eb="32">
      <t>ツキ</t>
    </rPh>
    <phoneticPr fontId="3"/>
  </si>
  <si>
    <t>発電期間（前年値）</t>
    <rPh sb="0" eb="2">
      <t>ハツデン</t>
    </rPh>
    <rPh sb="2" eb="4">
      <t>キカン</t>
    </rPh>
    <rPh sb="5" eb="7">
      <t>ゼンネン</t>
    </rPh>
    <rPh sb="7" eb="8">
      <t>アタイ</t>
    </rPh>
    <phoneticPr fontId="3"/>
  </si>
  <si>
    <t>発電期間（実績値）</t>
    <rPh sb="0" eb="2">
      <t>ハツデン</t>
    </rPh>
    <rPh sb="2" eb="4">
      <t>キカン</t>
    </rPh>
    <rPh sb="5" eb="7">
      <t>ジッセキ</t>
    </rPh>
    <rPh sb="7" eb="8">
      <t>アタイ</t>
    </rPh>
    <phoneticPr fontId="3"/>
  </si>
  <si>
    <t>第1回オークション</t>
    <rPh sb="0" eb="1">
      <t>ダイ</t>
    </rPh>
    <rPh sb="2" eb="3">
      <t>カイ</t>
    </rPh>
    <phoneticPr fontId="3"/>
  </si>
  <si>
    <t>第2回オークション</t>
    <rPh sb="0" eb="1">
      <t>ダイ</t>
    </rPh>
    <rPh sb="2" eb="3">
      <t>カイ</t>
    </rPh>
    <phoneticPr fontId="3"/>
  </si>
  <si>
    <t>第４回オークション</t>
    <rPh sb="0" eb="1">
      <t>ダイ</t>
    </rPh>
    <rPh sb="2" eb="3">
      <t>カイ</t>
    </rPh>
    <phoneticPr fontId="3"/>
  </si>
  <si>
    <t>第３回オークション</t>
    <rPh sb="0" eb="1">
      <t>ダイ</t>
    </rPh>
    <rPh sb="2" eb="3">
      <t>カイ</t>
    </rPh>
    <phoneticPr fontId="3"/>
  </si>
  <si>
    <t>大城川</t>
    <rPh sb="0" eb="1">
      <t>ダイ</t>
    </rPh>
    <rPh sb="1" eb="2">
      <t>シロ</t>
    </rPh>
    <rPh sb="2" eb="3">
      <t>ガワ</t>
    </rPh>
    <phoneticPr fontId="3"/>
  </si>
  <si>
    <t>身延町</t>
    <rPh sb="0" eb="3">
      <t>ミノブチョウ</t>
    </rPh>
    <phoneticPr fontId="3"/>
  </si>
  <si>
    <t>⑬</t>
    <phoneticPr fontId="3"/>
  </si>
  <si>
    <t>※⑧⑬は小規模発電設備として集約されるため発電所を特定することはできません。</t>
    <rPh sb="4" eb="7">
      <t>ショウキボ</t>
    </rPh>
    <rPh sb="7" eb="9">
      <t>ハツデン</t>
    </rPh>
    <rPh sb="9" eb="11">
      <t>セツビ</t>
    </rPh>
    <rPh sb="14" eb="16">
      <t>シュウヤク</t>
    </rPh>
    <phoneticPr fontId="3"/>
  </si>
  <si>
    <t>※1～10、13は企業局が所有しており、11、12は県土整備部が所有している発電所です。</t>
    <rPh sb="9" eb="12">
      <t>キギョウキョク</t>
    </rPh>
    <rPh sb="13" eb="15">
      <t>ショユウ</t>
    </rPh>
    <rPh sb="26" eb="28">
      <t>ケンド</t>
    </rPh>
    <rPh sb="28" eb="31">
      <t>セイビブ</t>
    </rPh>
    <rPh sb="32" eb="34">
      <t>ショユウ</t>
    </rPh>
    <rPh sb="38" eb="41">
      <t>ハツデンショ</t>
    </rPh>
    <phoneticPr fontId="3"/>
  </si>
  <si>
    <t>※⑧⑩⑫は、実証第1弾の選定事業者が一部を購入するため、全量を購入することはできない。</t>
    <rPh sb="6" eb="8">
      <t>ジッショウ</t>
    </rPh>
    <rPh sb="8" eb="9">
      <t>ダイ</t>
    </rPh>
    <rPh sb="10" eb="11">
      <t>ダン</t>
    </rPh>
    <rPh sb="12" eb="14">
      <t>センテイ</t>
    </rPh>
    <rPh sb="14" eb="17">
      <t>ジギョウシャ</t>
    </rPh>
    <rPh sb="18" eb="20">
      <t>イチブ</t>
    </rPh>
    <rPh sb="21" eb="23">
      <t>コウニュウ</t>
    </rPh>
    <rPh sb="28" eb="30">
      <t>ゼンリョウ</t>
    </rPh>
    <rPh sb="31" eb="33">
      <t>コウニュウ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</si>
</sst>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b/>
      <sz val="18"/>
      <color theme="3"/>
      <name val="ＭＳ Ｐゴシック"/>
      <family val="2"/>
      <charset val="128"/>
      <scheme val="major"/>
    </font>
    <font>
      <sz val="11"/>
      <name val="游ゴシック"/>
      <family val="3"/>
      <charset val="128"/>
    </font>
    <font>
      <sz val="14"/>
      <name val="游ゴシック"/>
      <family val="3"/>
      <charset val="128"/>
    </font>
    <font>
      <sz val="12"/>
      <name val="游ゴシック"/>
      <family val="3"/>
      <charset val="128"/>
    </font>
    <font>
      <sz val="16"/>
      <name val="游ゴシック"/>
      <family val="3"/>
      <charset val="128"/>
    </font>
    <font>
      <sz val="9"/>
      <name val="游ゴシック"/>
      <family val="3"/>
      <charset val="128"/>
    </font>
    <font>
      <sz val="11"/>
      <color theme="0" tint="-0.499984740745262"/>
      <name val="游ゴシック"/>
      <family val="3"/>
      <charset val="128"/>
    </font>
    <font>
      <sz val="10.5"/>
      <name val="游ゴシック"/>
      <family val="3"/>
      <charset val="128"/>
    </font>
    <font>
      <sz val="11"/>
      <color theme="0" tint="-0.249977111117893"/>
      <name val="游ゴシック"/>
      <family val="3"/>
      <charset val="128"/>
    </font>
    <font>
      <sz val="12"/>
      <color rgb="FFFF0000"/>
      <name val="游ゴシック"/>
      <family val="3"/>
      <charset val="128"/>
    </font>
    <font>
      <sz val="11"/>
      <name val="ＭＳ Ｐゴシック"/>
      <family val="3"/>
      <charset val="128"/>
      <scheme val="major"/>
    </font>
    <font>
      <sz val="10"/>
      <name val="ＭＳ Ｐゴシック"/>
      <family val="3"/>
      <charset val="128"/>
      <scheme val="maj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CC"/>
        <bgColor indexed="64"/>
      </patternFill>
    </fill>
  </fills>
  <borders count="4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rgb="FF00B0F0"/>
      </left>
      <right style="thin">
        <color indexed="64"/>
      </right>
      <top style="thick">
        <color rgb="FF00B0F0"/>
      </top>
      <bottom style="thin">
        <color indexed="64"/>
      </bottom>
      <diagonal/>
    </border>
    <border>
      <left style="thin">
        <color indexed="64"/>
      </left>
      <right style="thin">
        <color indexed="64"/>
      </right>
      <top style="thick">
        <color rgb="FF00B0F0"/>
      </top>
      <bottom style="thin">
        <color indexed="64"/>
      </bottom>
      <diagonal/>
    </border>
    <border>
      <left style="thin">
        <color indexed="64"/>
      </left>
      <right style="thick">
        <color rgb="FF00B0F0"/>
      </right>
      <top style="thick">
        <color rgb="FF00B0F0"/>
      </top>
      <bottom style="thin">
        <color indexed="64"/>
      </bottom>
      <diagonal/>
    </border>
    <border>
      <left style="thick">
        <color rgb="FF00B0F0"/>
      </left>
      <right style="thin">
        <color indexed="64"/>
      </right>
      <top style="thin">
        <color indexed="64"/>
      </top>
      <bottom style="thin">
        <color indexed="64"/>
      </bottom>
      <diagonal/>
    </border>
    <border>
      <left style="thin">
        <color indexed="64"/>
      </left>
      <right style="thick">
        <color rgb="FF00B0F0"/>
      </right>
      <top style="thin">
        <color indexed="64"/>
      </top>
      <bottom style="thin">
        <color indexed="64"/>
      </bottom>
      <diagonal/>
    </border>
    <border>
      <left style="thick">
        <color rgb="FF00B0F0"/>
      </left>
      <right style="thin">
        <color indexed="64"/>
      </right>
      <top style="thin">
        <color indexed="64"/>
      </top>
      <bottom style="thick">
        <color rgb="FF00B0F0"/>
      </bottom>
      <diagonal/>
    </border>
    <border>
      <left style="thin">
        <color indexed="64"/>
      </left>
      <right style="thin">
        <color indexed="64"/>
      </right>
      <top style="thin">
        <color indexed="64"/>
      </top>
      <bottom style="thick">
        <color rgb="FF00B0F0"/>
      </bottom>
      <diagonal/>
    </border>
    <border>
      <left style="thin">
        <color indexed="64"/>
      </left>
      <right style="thick">
        <color rgb="FF00B0F0"/>
      </right>
      <top style="thin">
        <color indexed="64"/>
      </top>
      <bottom style="thick">
        <color rgb="FF00B0F0"/>
      </bottom>
      <diagonal/>
    </border>
    <border>
      <left style="thick">
        <color rgb="FF00B050"/>
      </left>
      <right style="thin">
        <color indexed="64"/>
      </right>
      <top style="thick">
        <color rgb="FF00B050"/>
      </top>
      <bottom style="thin">
        <color indexed="64"/>
      </bottom>
      <diagonal/>
    </border>
    <border>
      <left style="thin">
        <color indexed="64"/>
      </left>
      <right style="thin">
        <color indexed="64"/>
      </right>
      <top style="thick">
        <color rgb="FF00B050"/>
      </top>
      <bottom style="thin">
        <color indexed="64"/>
      </bottom>
      <diagonal/>
    </border>
    <border>
      <left style="thin">
        <color indexed="64"/>
      </left>
      <right style="thick">
        <color rgb="FF00B050"/>
      </right>
      <top style="thick">
        <color rgb="FF00B050"/>
      </top>
      <bottom style="thin">
        <color indexed="64"/>
      </bottom>
      <diagonal/>
    </border>
    <border>
      <left style="thick">
        <color rgb="FF00B050"/>
      </left>
      <right style="thin">
        <color indexed="64"/>
      </right>
      <top style="thin">
        <color indexed="64"/>
      </top>
      <bottom style="thin">
        <color indexed="64"/>
      </bottom>
      <diagonal/>
    </border>
    <border>
      <left style="thin">
        <color indexed="64"/>
      </left>
      <right style="thick">
        <color rgb="FF00B050"/>
      </right>
      <top style="thin">
        <color indexed="64"/>
      </top>
      <bottom style="thin">
        <color indexed="64"/>
      </bottom>
      <diagonal/>
    </border>
    <border>
      <left style="thick">
        <color rgb="FF00B050"/>
      </left>
      <right style="thin">
        <color indexed="64"/>
      </right>
      <top style="thin">
        <color indexed="64"/>
      </top>
      <bottom style="thick">
        <color rgb="FF00B050"/>
      </bottom>
      <diagonal/>
    </border>
    <border>
      <left style="thin">
        <color indexed="64"/>
      </left>
      <right style="thin">
        <color indexed="64"/>
      </right>
      <top style="thin">
        <color indexed="64"/>
      </top>
      <bottom style="thick">
        <color rgb="FF00B050"/>
      </bottom>
      <diagonal/>
    </border>
    <border>
      <left style="thin">
        <color indexed="64"/>
      </left>
      <right style="thick">
        <color rgb="FF00B050"/>
      </right>
      <top style="thin">
        <color indexed="64"/>
      </top>
      <bottom style="thick">
        <color rgb="FF00B050"/>
      </bottom>
      <diagonal/>
    </border>
    <border>
      <left style="thick">
        <color rgb="FF00B0F0"/>
      </left>
      <right style="thin">
        <color indexed="64"/>
      </right>
      <top style="thin">
        <color indexed="64"/>
      </top>
      <bottom/>
      <diagonal/>
    </border>
    <border>
      <left style="thin">
        <color indexed="64"/>
      </left>
      <right style="thick">
        <color rgb="FF00B0F0"/>
      </right>
      <top style="thin">
        <color indexed="64"/>
      </top>
      <bottom/>
      <diagonal/>
    </border>
    <border>
      <left style="thick">
        <color rgb="FF00B050"/>
      </left>
      <right style="thin">
        <color indexed="64"/>
      </right>
      <top style="thin">
        <color indexed="64"/>
      </top>
      <bottom/>
      <diagonal/>
    </border>
    <border>
      <left style="thin">
        <color indexed="64"/>
      </left>
      <right style="thick">
        <color rgb="FF00B050"/>
      </right>
      <top style="thin">
        <color indexed="64"/>
      </top>
      <bottom/>
      <diagonal/>
    </border>
    <border>
      <left/>
      <right/>
      <top style="thick">
        <color rgb="FF00B0F0"/>
      </top>
      <bottom style="thin">
        <color indexed="64"/>
      </bottom>
      <diagonal/>
    </border>
    <border>
      <left/>
      <right/>
      <top style="thick">
        <color rgb="FF00B050"/>
      </top>
      <bottom style="thin">
        <color indexed="64"/>
      </bottom>
      <diagonal/>
    </border>
  </borders>
  <cellStyleXfs count="48">
    <xf numFmtId="0" fontId="0" fillId="0" borderId="0"/>
    <xf numFmtId="38" fontId="2" fillId="0" borderId="0" applyFont="0" applyFill="0" applyBorder="0" applyAlignment="0" applyProtection="0"/>
    <xf numFmtId="0" fontId="4" fillId="0" borderId="6" applyNumberFormat="0" applyFill="0" applyAlignment="0" applyProtection="0">
      <alignment vertical="center"/>
    </xf>
    <xf numFmtId="0" fontId="5" fillId="0" borderId="7" applyNumberFormat="0" applyFill="0" applyAlignment="0" applyProtection="0">
      <alignment vertical="center"/>
    </xf>
    <xf numFmtId="0" fontId="6" fillId="0" borderId="8" applyNumberFormat="0" applyFill="0" applyAlignment="0" applyProtection="0">
      <alignment vertical="center"/>
    </xf>
    <xf numFmtId="0" fontId="6" fillId="0" borderId="0" applyNumberFormat="0" applyFill="0" applyBorder="0" applyAlignment="0" applyProtection="0">
      <alignment vertical="center"/>
    </xf>
    <xf numFmtId="0" fontId="7" fillId="2" borderId="0" applyNumberFormat="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9" applyNumberFormat="0" applyAlignment="0" applyProtection="0">
      <alignment vertical="center"/>
    </xf>
    <xf numFmtId="0" fontId="11" fillId="6" borderId="10" applyNumberFormat="0" applyAlignment="0" applyProtection="0">
      <alignment vertical="center"/>
    </xf>
    <xf numFmtId="0" fontId="12" fillId="6" borderId="9" applyNumberFormat="0" applyAlignment="0" applyProtection="0">
      <alignment vertical="center"/>
    </xf>
    <xf numFmtId="0" fontId="13" fillId="0" borderId="11" applyNumberFormat="0" applyFill="0" applyAlignment="0" applyProtection="0">
      <alignment vertical="center"/>
    </xf>
    <xf numFmtId="0" fontId="14" fillId="7" borderId="12"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4" applyNumberFormat="0" applyFill="0" applyAlignment="0" applyProtection="0">
      <alignment vertical="center"/>
    </xf>
    <xf numFmtId="0" fontId="18"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8" fillId="32" borderId="0" applyNumberFormat="0" applyBorder="0" applyAlignment="0" applyProtection="0">
      <alignment vertical="center"/>
    </xf>
    <xf numFmtId="0" fontId="1" fillId="0" borderId="0">
      <alignment vertical="center"/>
    </xf>
    <xf numFmtId="0" fontId="19" fillId="0" borderId="0" applyNumberFormat="0" applyFill="0" applyBorder="0" applyAlignment="0" applyProtection="0">
      <alignment vertical="center"/>
    </xf>
    <xf numFmtId="0" fontId="1" fillId="8" borderId="13" applyNumberFormat="0" applyFont="0" applyAlignment="0" applyProtection="0">
      <alignment vertical="center"/>
    </xf>
    <xf numFmtId="0" fontId="2" fillId="0" borderId="0"/>
    <xf numFmtId="38" fontId="2" fillId="0" borderId="0" applyFont="0" applyFill="0" applyBorder="0" applyAlignment="0" applyProtection="0"/>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55">
    <xf numFmtId="0" fontId="0" fillId="0" borderId="0" xfId="0"/>
    <xf numFmtId="0" fontId="20" fillId="0" borderId="0" xfId="0" applyFont="1" applyAlignment="1">
      <alignment vertical="center"/>
    </xf>
    <xf numFmtId="0" fontId="20" fillId="0" borderId="0" xfId="0" applyFont="1" applyAlignment="1">
      <alignment horizontal="right" vertical="center"/>
    </xf>
    <xf numFmtId="0" fontId="20" fillId="0" borderId="0" xfId="0" applyFont="1" applyAlignment="1">
      <alignment horizontal="center" vertical="center"/>
    </xf>
    <xf numFmtId="0" fontId="20" fillId="0" borderId="15" xfId="0" applyFont="1" applyBorder="1" applyAlignment="1">
      <alignment horizontal="center" vertical="center"/>
    </xf>
    <xf numFmtId="0" fontId="20" fillId="0" borderId="15" xfId="0" applyFont="1" applyBorder="1" applyAlignment="1">
      <alignment vertical="center"/>
    </xf>
    <xf numFmtId="0" fontId="22" fillId="0" borderId="0" xfId="0" applyFont="1" applyBorder="1" applyAlignment="1">
      <alignment horizontal="center" vertical="center"/>
    </xf>
    <xf numFmtId="0" fontId="22" fillId="0" borderId="0" xfId="0" applyFont="1" applyAlignment="1">
      <alignment vertical="center"/>
    </xf>
    <xf numFmtId="0" fontId="22" fillId="0" borderId="15" xfId="0" applyFont="1" applyBorder="1" applyAlignment="1">
      <alignment vertical="center"/>
    </xf>
    <xf numFmtId="0" fontId="22" fillId="0" borderId="15" xfId="0" applyFont="1" applyFill="1" applyBorder="1" applyAlignment="1">
      <alignment horizontal="center" vertical="center"/>
    </xf>
    <xf numFmtId="0" fontId="22" fillId="0" borderId="15" xfId="0" applyFont="1" applyBorder="1" applyAlignment="1">
      <alignment horizontal="center" vertical="center"/>
    </xf>
    <xf numFmtId="0" fontId="22" fillId="0" borderId="15" xfId="0" applyFont="1" applyFill="1" applyBorder="1" applyAlignment="1">
      <alignment vertical="center"/>
    </xf>
    <xf numFmtId="38" fontId="22" fillId="0" borderId="15" xfId="1" applyFont="1" applyFill="1" applyBorder="1" applyAlignment="1">
      <alignment vertical="center"/>
    </xf>
    <xf numFmtId="38" fontId="22" fillId="0" borderId="15" xfId="0" applyNumberFormat="1" applyFont="1" applyBorder="1" applyAlignment="1">
      <alignment vertical="center"/>
    </xf>
    <xf numFmtId="0" fontId="22" fillId="0" borderId="15" xfId="0" applyFont="1" applyFill="1" applyBorder="1" applyAlignment="1">
      <alignment vertical="center" shrinkToFit="1"/>
    </xf>
    <xf numFmtId="38" fontId="22" fillId="0" borderId="15" xfId="1" applyFont="1" applyFill="1" applyBorder="1" applyAlignment="1">
      <alignment vertical="center" shrinkToFit="1"/>
    </xf>
    <xf numFmtId="0" fontId="21" fillId="0" borderId="15" xfId="0" applyFont="1" applyFill="1" applyBorder="1" applyAlignment="1">
      <alignment horizontal="center" vertical="center"/>
    </xf>
    <xf numFmtId="0" fontId="22" fillId="0" borderId="0" xfId="0" applyFont="1" applyBorder="1" applyAlignment="1">
      <alignment horizontal="left" vertical="center"/>
    </xf>
    <xf numFmtId="0" fontId="22" fillId="0" borderId="0" xfId="0" applyFont="1" applyBorder="1" applyAlignment="1">
      <alignment vertical="center"/>
    </xf>
    <xf numFmtId="38" fontId="22" fillId="0" borderId="0" xfId="1" applyFont="1" applyBorder="1" applyAlignment="1">
      <alignment vertical="center"/>
    </xf>
    <xf numFmtId="38" fontId="22" fillId="0" borderId="0" xfId="1" applyFont="1" applyFill="1" applyBorder="1" applyAlignment="1">
      <alignment horizontal="right" vertical="center"/>
    </xf>
    <xf numFmtId="38" fontId="22" fillId="0" borderId="0" xfId="0" applyNumberFormat="1" applyFont="1" applyBorder="1" applyAlignment="1">
      <alignment vertical="center"/>
    </xf>
    <xf numFmtId="0" fontId="22" fillId="0" borderId="0" xfId="0" applyFont="1" applyFill="1" applyAlignment="1">
      <alignment vertical="center"/>
    </xf>
    <xf numFmtId="0" fontId="20" fillId="0" borderId="3" xfId="0" applyFont="1" applyBorder="1" applyAlignment="1">
      <alignment horizontal="center" vertical="center"/>
    </xf>
    <xf numFmtId="0" fontId="20" fillId="0" borderId="0" xfId="0" applyFont="1" applyBorder="1" applyAlignment="1">
      <alignment horizontal="center" vertical="center"/>
    </xf>
    <xf numFmtId="0" fontId="23" fillId="0" borderId="15" xfId="0" applyFont="1" applyBorder="1" applyAlignment="1">
      <alignment horizontal="center" vertical="center"/>
    </xf>
    <xf numFmtId="0" fontId="20" fillId="0" borderId="0" xfId="0" applyFont="1" applyBorder="1" applyAlignment="1">
      <alignment vertical="center"/>
    </xf>
    <xf numFmtId="0" fontId="24" fillId="0" borderId="0" xfId="0" applyFont="1" applyAlignment="1">
      <alignment vertical="center"/>
    </xf>
    <xf numFmtId="0" fontId="22" fillId="0" borderId="15" xfId="0" applyFont="1" applyFill="1" applyBorder="1" applyAlignment="1">
      <alignment horizontal="center" vertical="center" shrinkToFit="1"/>
    </xf>
    <xf numFmtId="0" fontId="22" fillId="0" borderId="3" xfId="0" applyFont="1" applyFill="1" applyBorder="1" applyAlignment="1">
      <alignment horizontal="center" vertical="center"/>
    </xf>
    <xf numFmtId="0" fontId="22" fillId="0" borderId="1" xfId="0" applyFont="1" applyFill="1" applyBorder="1" applyAlignment="1">
      <alignment horizontal="center" vertical="center" wrapText="1"/>
    </xf>
    <xf numFmtId="38" fontId="22" fillId="0" borderId="15" xfId="1" applyFont="1" applyBorder="1" applyAlignment="1">
      <alignment vertical="center"/>
    </xf>
    <xf numFmtId="0" fontId="20" fillId="0" borderId="0" xfId="0" applyFont="1" applyAlignment="1">
      <alignment horizontal="left" vertical="center"/>
    </xf>
    <xf numFmtId="0" fontId="22" fillId="0" borderId="0" xfId="0" applyFont="1" applyBorder="1" applyAlignment="1">
      <alignment horizontal="right" vertical="center"/>
    </xf>
    <xf numFmtId="0" fontId="20" fillId="0" borderId="15" xfId="0" applyFont="1" applyBorder="1" applyAlignment="1">
      <alignment horizontal="center" vertical="center" wrapText="1"/>
    </xf>
    <xf numFmtId="0" fontId="21" fillId="0" borderId="0" xfId="0" applyFont="1" applyAlignment="1">
      <alignment horizontal="center" vertical="center"/>
    </xf>
    <xf numFmtId="0" fontId="26" fillId="0" borderId="0" xfId="0" applyFont="1" applyAlignment="1">
      <alignment horizontal="right" vertical="center"/>
    </xf>
    <xf numFmtId="0" fontId="22" fillId="0" borderId="0" xfId="0" applyFont="1" applyAlignment="1">
      <alignment horizontal="right" vertical="center"/>
    </xf>
    <xf numFmtId="0" fontId="28" fillId="0" borderId="0" xfId="0" applyFont="1" applyAlignment="1">
      <alignment vertical="center"/>
    </xf>
    <xf numFmtId="0" fontId="21" fillId="36" borderId="15" xfId="0" applyFont="1" applyFill="1" applyBorder="1" applyAlignment="1">
      <alignment horizontal="center" vertical="center"/>
    </xf>
    <xf numFmtId="0" fontId="22" fillId="36" borderId="15" xfId="0" applyFont="1" applyFill="1" applyBorder="1" applyAlignment="1">
      <alignment vertical="center" shrinkToFit="1"/>
    </xf>
    <xf numFmtId="38" fontId="22" fillId="36" borderId="15" xfId="1" applyFont="1" applyFill="1" applyBorder="1" applyAlignment="1">
      <alignment vertical="center" shrinkToFit="1"/>
    </xf>
    <xf numFmtId="0" fontId="22" fillId="36" borderId="15" xfId="0" applyFont="1" applyFill="1" applyBorder="1" applyAlignment="1">
      <alignment horizontal="center" vertical="center" shrinkToFit="1"/>
    </xf>
    <xf numFmtId="38" fontId="22" fillId="36" borderId="15" xfId="1" applyFont="1" applyFill="1" applyBorder="1" applyAlignment="1">
      <alignment vertical="center"/>
    </xf>
    <xf numFmtId="38" fontId="22" fillId="36" borderId="15" xfId="0" applyNumberFormat="1" applyFont="1" applyFill="1" applyBorder="1" applyAlignment="1">
      <alignment vertical="center"/>
    </xf>
    <xf numFmtId="0" fontId="22" fillId="36" borderId="15" xfId="0" applyFont="1" applyFill="1" applyBorder="1" applyAlignment="1">
      <alignment horizontal="center" vertical="center"/>
    </xf>
    <xf numFmtId="0" fontId="22" fillId="35" borderId="15" xfId="0" applyFont="1" applyFill="1" applyBorder="1" applyAlignment="1">
      <alignment horizontal="center" vertical="center"/>
    </xf>
    <xf numFmtId="0" fontId="30" fillId="35" borderId="15" xfId="0" applyFont="1" applyFill="1" applyBorder="1" applyAlignment="1">
      <alignment vertical="center"/>
    </xf>
    <xf numFmtId="0" fontId="30" fillId="0" borderId="15" xfId="0" applyFont="1" applyFill="1" applyBorder="1" applyAlignment="1">
      <alignment vertical="center" shrinkToFit="1"/>
    </xf>
    <xf numFmtId="0" fontId="29" fillId="0" borderId="15" xfId="0" applyFont="1" applyFill="1" applyBorder="1" applyAlignment="1">
      <alignment horizontal="center" vertical="center"/>
    </xf>
    <xf numFmtId="0" fontId="29" fillId="0" borderId="0" xfId="0" applyFont="1" applyFill="1" applyAlignment="1">
      <alignment horizontal="center" vertical="center"/>
    </xf>
    <xf numFmtId="0" fontId="30" fillId="0" borderId="15" xfId="0" applyFont="1" applyFill="1" applyBorder="1" applyAlignment="1">
      <alignment horizontal="center" vertical="center"/>
    </xf>
    <xf numFmtId="0" fontId="30" fillId="0" borderId="16" xfId="0" applyFont="1" applyFill="1" applyBorder="1" applyAlignment="1">
      <alignment horizontal="center" vertical="center"/>
    </xf>
    <xf numFmtId="0" fontId="30" fillId="0" borderId="22" xfId="0" applyFont="1" applyFill="1" applyBorder="1" applyAlignment="1">
      <alignment horizontal="center" vertical="center"/>
    </xf>
    <xf numFmtId="0" fontId="30" fillId="0" borderId="23" xfId="0" applyFont="1" applyFill="1" applyBorder="1" applyAlignment="1">
      <alignment horizontal="center" vertical="center"/>
    </xf>
    <xf numFmtId="0" fontId="30" fillId="0" borderId="24" xfId="0" applyFont="1" applyFill="1" applyBorder="1" applyAlignment="1">
      <alignment horizontal="center" vertical="center"/>
    </xf>
    <xf numFmtId="0" fontId="30" fillId="0" borderId="17" xfId="0" applyFont="1" applyFill="1" applyBorder="1" applyAlignment="1">
      <alignment horizontal="center" vertical="center"/>
    </xf>
    <xf numFmtId="0" fontId="30" fillId="0" borderId="18" xfId="0" applyFont="1" applyFill="1" applyBorder="1" applyAlignment="1">
      <alignment horizontal="center" vertical="center"/>
    </xf>
    <xf numFmtId="0" fontId="30" fillId="0" borderId="15" xfId="0" applyFont="1" applyFill="1" applyBorder="1" applyAlignment="1">
      <alignment vertical="center"/>
    </xf>
    <xf numFmtId="38" fontId="29" fillId="0" borderId="15" xfId="1" applyFont="1" applyFill="1" applyBorder="1" applyAlignment="1" applyProtection="1">
      <alignment vertical="center"/>
      <protection locked="0"/>
    </xf>
    <xf numFmtId="38" fontId="29" fillId="0" borderId="16" xfId="1" applyFont="1" applyFill="1" applyBorder="1" applyAlignment="1" applyProtection="1">
      <alignment vertical="center"/>
      <protection locked="0"/>
    </xf>
    <xf numFmtId="38" fontId="29" fillId="0" borderId="25" xfId="1" applyFont="1" applyFill="1" applyBorder="1" applyAlignment="1" applyProtection="1">
      <alignment vertical="center"/>
      <protection locked="0"/>
    </xf>
    <xf numFmtId="38" fontId="29" fillId="0" borderId="26" xfId="1" applyFont="1" applyFill="1" applyBorder="1" applyAlignment="1" applyProtection="1">
      <alignment horizontal="right" vertical="center"/>
      <protection locked="0"/>
    </xf>
    <xf numFmtId="38" fontId="29" fillId="0" borderId="17" xfId="1" applyFont="1" applyFill="1" applyBorder="1" applyAlignment="1" applyProtection="1">
      <alignment horizontal="right" vertical="center"/>
      <protection locked="0"/>
    </xf>
    <xf numFmtId="38" fontId="29" fillId="0" borderId="18" xfId="1" applyFont="1" applyFill="1" applyBorder="1" applyAlignment="1">
      <alignment vertical="center"/>
    </xf>
    <xf numFmtId="38" fontId="29" fillId="0" borderId="15" xfId="1" applyFont="1" applyFill="1" applyBorder="1" applyAlignment="1">
      <alignment vertical="center"/>
    </xf>
    <xf numFmtId="0" fontId="29" fillId="0" borderId="0" xfId="0" applyFont="1" applyFill="1" applyAlignment="1">
      <alignment vertical="center"/>
    </xf>
    <xf numFmtId="38" fontId="29" fillId="0" borderId="15" xfId="1" applyFont="1" applyFill="1" applyBorder="1" applyAlignment="1" applyProtection="1">
      <alignment horizontal="right" vertical="center"/>
      <protection locked="0"/>
    </xf>
    <xf numFmtId="38" fontId="29" fillId="0" borderId="16" xfId="1" applyFont="1" applyFill="1" applyBorder="1" applyAlignment="1" applyProtection="1">
      <alignment horizontal="right" vertical="center"/>
      <protection locked="0"/>
    </xf>
    <xf numFmtId="38" fontId="29" fillId="0" borderId="25" xfId="1" applyFont="1" applyFill="1" applyBorder="1" applyAlignment="1" applyProtection="1">
      <alignment horizontal="right" vertical="center"/>
      <protection locked="0"/>
    </xf>
    <xf numFmtId="38" fontId="29" fillId="0" borderId="16" xfId="1" applyFont="1" applyFill="1" applyBorder="1" applyAlignment="1">
      <alignment vertical="center"/>
    </xf>
    <xf numFmtId="38" fontId="29" fillId="0" borderId="27" xfId="1" applyFont="1" applyFill="1" applyBorder="1" applyAlignment="1">
      <alignment vertical="center"/>
    </xf>
    <xf numFmtId="38" fontId="29" fillId="0" borderId="28" xfId="1" applyFont="1" applyFill="1" applyBorder="1" applyAlignment="1">
      <alignment vertical="center"/>
    </xf>
    <xf numFmtId="38" fontId="29" fillId="0" borderId="29" xfId="1" applyFont="1" applyFill="1" applyBorder="1" applyAlignment="1">
      <alignment vertical="center"/>
    </xf>
    <xf numFmtId="0" fontId="29" fillId="0" borderId="0" xfId="0" applyFont="1" applyFill="1"/>
    <xf numFmtId="0" fontId="30" fillId="0" borderId="30" xfId="0" applyFont="1" applyFill="1" applyBorder="1" applyAlignment="1">
      <alignment horizontal="center" vertical="center"/>
    </xf>
    <xf numFmtId="0" fontId="30" fillId="0" borderId="31" xfId="0" applyFont="1" applyFill="1" applyBorder="1" applyAlignment="1">
      <alignment horizontal="center" vertical="center"/>
    </xf>
    <xf numFmtId="0" fontId="30" fillId="0" borderId="32" xfId="0" applyFont="1" applyFill="1" applyBorder="1" applyAlignment="1">
      <alignment horizontal="center" vertical="center"/>
    </xf>
    <xf numFmtId="38" fontId="29" fillId="0" borderId="33" xfId="1" applyFont="1" applyFill="1" applyBorder="1" applyAlignment="1" applyProtection="1">
      <alignment vertical="center"/>
      <protection locked="0"/>
    </xf>
    <xf numFmtId="38" fontId="29" fillId="0" borderId="34" xfId="1" applyFont="1" applyFill="1" applyBorder="1" applyAlignment="1">
      <alignment vertical="center"/>
    </xf>
    <xf numFmtId="38" fontId="29" fillId="0" borderId="35" xfId="1" applyFont="1" applyFill="1" applyBorder="1" applyAlignment="1">
      <alignment vertical="center"/>
    </xf>
    <xf numFmtId="38" fontId="29" fillId="0" borderId="36" xfId="1" applyFont="1" applyFill="1" applyBorder="1" applyAlignment="1">
      <alignment vertical="center"/>
    </xf>
    <xf numFmtId="38" fontId="29" fillId="0" borderId="37" xfId="1" applyFont="1" applyFill="1" applyBorder="1" applyAlignment="1">
      <alignment vertical="center"/>
    </xf>
    <xf numFmtId="0" fontId="30" fillId="0" borderId="0" xfId="0" applyFont="1" applyFill="1" applyBorder="1" applyAlignment="1">
      <alignment vertical="center" shrinkToFit="1"/>
    </xf>
    <xf numFmtId="38" fontId="29" fillId="0" borderId="0" xfId="1" applyFont="1" applyFill="1" applyBorder="1" applyAlignment="1">
      <alignment vertical="center"/>
    </xf>
    <xf numFmtId="38" fontId="29" fillId="0" borderId="0" xfId="1" applyFont="1" applyFill="1" applyBorder="1" applyAlignment="1" applyProtection="1">
      <alignment horizontal="right" vertical="center"/>
      <protection locked="0"/>
    </xf>
    <xf numFmtId="0" fontId="30" fillId="0" borderId="1" xfId="0" applyFont="1" applyFill="1" applyBorder="1" applyAlignment="1">
      <alignment vertical="center" shrinkToFit="1"/>
    </xf>
    <xf numFmtId="38" fontId="29" fillId="0" borderId="1" xfId="1" applyFont="1" applyFill="1" applyBorder="1" applyAlignment="1">
      <alignment vertical="center"/>
    </xf>
    <xf numFmtId="38" fontId="29" fillId="0" borderId="19" xfId="1" applyFont="1" applyFill="1" applyBorder="1" applyAlignment="1">
      <alignment vertical="center"/>
    </xf>
    <xf numFmtId="38" fontId="29" fillId="0" borderId="38" xfId="1" applyFont="1" applyFill="1" applyBorder="1" applyAlignment="1">
      <alignment vertical="center"/>
    </xf>
    <xf numFmtId="38" fontId="29" fillId="0" borderId="39" xfId="1" applyFont="1" applyFill="1" applyBorder="1" applyAlignment="1">
      <alignment vertical="center"/>
    </xf>
    <xf numFmtId="38" fontId="29" fillId="0" borderId="20" xfId="1" applyFont="1" applyFill="1" applyBorder="1" applyAlignment="1" applyProtection="1">
      <alignment horizontal="right" vertical="center"/>
      <protection locked="0"/>
    </xf>
    <xf numFmtId="38" fontId="29" fillId="0" borderId="40" xfId="1" applyFont="1" applyFill="1" applyBorder="1" applyAlignment="1">
      <alignment vertical="center"/>
    </xf>
    <xf numFmtId="38" fontId="29" fillId="0" borderId="41" xfId="1" applyFont="1" applyFill="1" applyBorder="1" applyAlignment="1">
      <alignment vertical="center"/>
    </xf>
    <xf numFmtId="38" fontId="29" fillId="0" borderId="21" xfId="1" applyFont="1" applyFill="1" applyBorder="1" applyAlignment="1">
      <alignment vertical="center"/>
    </xf>
    <xf numFmtId="38" fontId="0" fillId="0" borderId="1" xfId="0" applyNumberFormat="1" applyBorder="1" applyAlignment="1">
      <alignment vertical="center"/>
    </xf>
    <xf numFmtId="38" fontId="0" fillId="0" borderId="38" xfId="0" applyNumberFormat="1" applyBorder="1" applyAlignment="1">
      <alignment vertical="center"/>
    </xf>
    <xf numFmtId="38" fontId="0" fillId="0" borderId="39" xfId="0" applyNumberFormat="1" applyBorder="1" applyAlignment="1">
      <alignment vertical="center"/>
    </xf>
    <xf numFmtId="38" fontId="0" fillId="0" borderId="40" xfId="0" applyNumberFormat="1" applyBorder="1" applyAlignment="1">
      <alignment vertical="center"/>
    </xf>
    <xf numFmtId="38" fontId="0" fillId="0" borderId="41" xfId="0" applyNumberFormat="1" applyBorder="1" applyAlignment="1">
      <alignment vertical="center"/>
    </xf>
    <xf numFmtId="0" fontId="22" fillId="34" borderId="15" xfId="0" applyFont="1" applyFill="1" applyBorder="1" applyAlignment="1">
      <alignment horizontal="center" vertical="center"/>
    </xf>
    <xf numFmtId="0" fontId="30" fillId="35" borderId="15" xfId="0" applyFont="1" applyFill="1" applyBorder="1" applyAlignment="1">
      <alignment vertical="center" shrinkToFit="1"/>
    </xf>
    <xf numFmtId="0" fontId="30" fillId="35" borderId="1" xfId="0" applyFont="1" applyFill="1" applyBorder="1" applyAlignment="1">
      <alignment vertical="center" shrinkToFit="1"/>
    </xf>
    <xf numFmtId="0" fontId="30" fillId="33" borderId="15" xfId="0" applyFont="1" applyFill="1" applyBorder="1" applyAlignment="1">
      <alignment vertical="center"/>
    </xf>
    <xf numFmtId="0" fontId="30" fillId="33" borderId="15" xfId="0" applyFont="1" applyFill="1" applyBorder="1" applyAlignment="1">
      <alignment vertical="center" shrinkToFit="1"/>
    </xf>
    <xf numFmtId="0" fontId="30" fillId="33" borderId="1" xfId="0" applyFont="1" applyFill="1" applyBorder="1" applyAlignment="1">
      <alignment vertical="center" shrinkToFit="1"/>
    </xf>
    <xf numFmtId="38" fontId="29" fillId="0" borderId="0" xfId="0" applyNumberFormat="1" applyFont="1" applyFill="1"/>
    <xf numFmtId="0" fontId="0" fillId="39" borderId="15" xfId="0" applyFill="1" applyBorder="1" applyAlignment="1">
      <alignment vertical="center"/>
    </xf>
    <xf numFmtId="0" fontId="20" fillId="0" borderId="15" xfId="0" applyFont="1" applyBorder="1" applyAlignment="1">
      <alignment horizontal="center" vertical="center"/>
    </xf>
    <xf numFmtId="0" fontId="20" fillId="0" borderId="0" xfId="0" applyFont="1" applyAlignment="1">
      <alignment horizontal="left" vertical="center"/>
    </xf>
    <xf numFmtId="0" fontId="27" fillId="0" borderId="16" xfId="0" applyFont="1" applyBorder="1" applyAlignment="1">
      <alignment horizontal="center" vertical="center"/>
    </xf>
    <xf numFmtId="0" fontId="27" fillId="0" borderId="18"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27" fillId="0" borderId="17" xfId="0" applyFont="1" applyBorder="1" applyAlignment="1">
      <alignment horizontal="center" vertical="center"/>
    </xf>
    <xf numFmtId="0" fontId="21" fillId="0" borderId="0" xfId="0" applyFont="1" applyAlignment="1">
      <alignment horizontal="center" vertical="center"/>
    </xf>
    <xf numFmtId="38" fontId="27" fillId="0" borderId="15" xfId="1" applyFont="1" applyBorder="1" applyAlignment="1">
      <alignment horizontal="right" vertical="center"/>
    </xf>
    <xf numFmtId="38" fontId="27" fillId="0" borderId="15" xfId="1" applyFont="1" applyBorder="1" applyAlignment="1">
      <alignment horizontal="center" vertical="center"/>
    </xf>
    <xf numFmtId="0" fontId="27" fillId="0" borderId="4" xfId="0" applyFont="1" applyBorder="1" applyAlignment="1">
      <alignment horizontal="left" vertical="center" wrapText="1"/>
    </xf>
    <xf numFmtId="0" fontId="27" fillId="0" borderId="4" xfId="0" applyFont="1" applyBorder="1" applyAlignment="1">
      <alignment horizontal="left" vertical="center"/>
    </xf>
    <xf numFmtId="0" fontId="27" fillId="0" borderId="5" xfId="0" applyFont="1" applyBorder="1" applyAlignment="1">
      <alignment horizontal="left" vertical="center"/>
    </xf>
    <xf numFmtId="0" fontId="25" fillId="0" borderId="4" xfId="0" applyFont="1" applyBorder="1" applyAlignment="1">
      <alignment horizontal="left" vertical="center" wrapText="1"/>
    </xf>
    <xf numFmtId="0" fontId="25" fillId="0" borderId="4" xfId="0" applyFont="1" applyBorder="1" applyAlignment="1">
      <alignment horizontal="left" vertical="center"/>
    </xf>
    <xf numFmtId="0" fontId="25" fillId="0" borderId="5" xfId="0" applyFont="1" applyBorder="1" applyAlignment="1">
      <alignment horizontal="left" vertical="center"/>
    </xf>
    <xf numFmtId="0" fontId="22" fillId="0" borderId="1" xfId="0" applyFont="1" applyBorder="1" applyAlignment="1">
      <alignment horizontal="center" vertical="center" wrapText="1"/>
    </xf>
    <xf numFmtId="0" fontId="22" fillId="0" borderId="2" xfId="0" applyFont="1" applyBorder="1" applyAlignment="1">
      <alignment horizontal="center" vertical="center"/>
    </xf>
    <xf numFmtId="0" fontId="22" fillId="0" borderId="1" xfId="0" applyFont="1" applyBorder="1" applyAlignment="1">
      <alignment horizontal="center" vertical="center"/>
    </xf>
    <xf numFmtId="0" fontId="22" fillId="0" borderId="3" xfId="0" applyFont="1" applyBorder="1" applyAlignment="1">
      <alignment horizontal="center" vertical="center"/>
    </xf>
    <xf numFmtId="38" fontId="22" fillId="0" borderId="1" xfId="1" applyFont="1" applyBorder="1" applyAlignment="1">
      <alignment horizontal="center" vertical="center" wrapText="1"/>
    </xf>
    <xf numFmtId="38" fontId="22" fillId="0" borderId="2" xfId="1" applyFont="1" applyBorder="1" applyAlignment="1">
      <alignment horizontal="center" vertical="center" wrapText="1"/>
    </xf>
    <xf numFmtId="38" fontId="22" fillId="0" borderId="2" xfId="1" applyFont="1" applyBorder="1" applyAlignment="1">
      <alignment horizontal="center" vertical="center"/>
    </xf>
    <xf numFmtId="38" fontId="22" fillId="0" borderId="3" xfId="1" applyFont="1" applyBorder="1" applyAlignment="1">
      <alignment horizontal="center" vertical="center"/>
    </xf>
    <xf numFmtId="0" fontId="22" fillId="0" borderId="19"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1" xfId="0" applyFont="1" applyFill="1" applyBorder="1" applyAlignment="1">
      <alignment horizontal="center" vertical="center" wrapText="1"/>
    </xf>
    <xf numFmtId="0" fontId="22" fillId="35" borderId="16" xfId="0" applyFont="1" applyFill="1" applyBorder="1" applyAlignment="1">
      <alignment horizontal="center" vertical="center"/>
    </xf>
    <xf numFmtId="0" fontId="22" fillId="35" borderId="17" xfId="0" applyFont="1" applyFill="1" applyBorder="1" applyAlignment="1">
      <alignment horizontal="center" vertical="center"/>
    </xf>
    <xf numFmtId="0" fontId="22" fillId="34" borderId="15" xfId="0" applyFont="1" applyFill="1" applyBorder="1" applyAlignment="1">
      <alignment horizontal="center" vertical="center"/>
    </xf>
    <xf numFmtId="0" fontId="29" fillId="0" borderId="1" xfId="0" applyFont="1" applyFill="1" applyBorder="1" applyAlignment="1">
      <alignment horizontal="center" vertical="center"/>
    </xf>
    <xf numFmtId="0" fontId="29" fillId="0" borderId="15" xfId="0" applyFont="1" applyFill="1" applyBorder="1" applyAlignment="1">
      <alignment horizontal="center" vertical="center"/>
    </xf>
    <xf numFmtId="0" fontId="29" fillId="0" borderId="16" xfId="0" applyFont="1" applyFill="1" applyBorder="1" applyAlignment="1">
      <alignment horizontal="center" vertical="center"/>
    </xf>
    <xf numFmtId="0" fontId="29" fillId="0" borderId="17" xfId="0" applyFont="1" applyFill="1" applyBorder="1" applyAlignment="1">
      <alignment horizontal="center" vertical="center"/>
    </xf>
    <xf numFmtId="0" fontId="29" fillId="0" borderId="20" xfId="0" applyFont="1" applyFill="1" applyBorder="1" applyAlignment="1">
      <alignment horizontal="center" vertical="center"/>
    </xf>
    <xf numFmtId="0" fontId="29" fillId="0" borderId="18" xfId="0" applyFont="1" applyFill="1" applyBorder="1" applyAlignment="1">
      <alignment horizontal="center" vertical="center"/>
    </xf>
    <xf numFmtId="38" fontId="29" fillId="35" borderId="15" xfId="0" applyNumberFormat="1" applyFont="1" applyFill="1" applyBorder="1" applyAlignment="1">
      <alignment horizontal="right"/>
    </xf>
    <xf numFmtId="0" fontId="29" fillId="35" borderId="15" xfId="0" applyFont="1" applyFill="1" applyBorder="1" applyAlignment="1">
      <alignment horizontal="right"/>
    </xf>
    <xf numFmtId="38" fontId="29" fillId="33" borderId="15" xfId="0" applyNumberFormat="1" applyFont="1" applyFill="1" applyBorder="1" applyAlignment="1">
      <alignment horizontal="right"/>
    </xf>
    <xf numFmtId="0" fontId="29" fillId="33" borderId="15" xfId="0" applyFont="1" applyFill="1" applyBorder="1" applyAlignment="1">
      <alignment horizontal="right"/>
    </xf>
    <xf numFmtId="38" fontId="29" fillId="0" borderId="42" xfId="1" applyFont="1" applyFill="1" applyBorder="1" applyAlignment="1">
      <alignment horizontal="center" vertical="center"/>
    </xf>
    <xf numFmtId="38" fontId="29" fillId="0" borderId="43" xfId="1" applyFont="1" applyFill="1" applyBorder="1" applyAlignment="1">
      <alignment horizontal="center" vertical="center"/>
    </xf>
    <xf numFmtId="38" fontId="29" fillId="37" borderId="15" xfId="0" applyNumberFormat="1" applyFont="1" applyFill="1" applyBorder="1" applyAlignment="1">
      <alignment horizontal="right"/>
    </xf>
    <xf numFmtId="0" fontId="29" fillId="37" borderId="15" xfId="0" applyFont="1" applyFill="1" applyBorder="1" applyAlignment="1">
      <alignment horizontal="right"/>
    </xf>
    <xf numFmtId="38" fontId="29" fillId="38" borderId="15" xfId="0" applyNumberFormat="1" applyFont="1" applyFill="1" applyBorder="1" applyAlignment="1">
      <alignment horizontal="right"/>
    </xf>
    <xf numFmtId="0" fontId="29" fillId="38" borderId="15" xfId="0" applyFont="1" applyFill="1" applyBorder="1" applyAlignment="1">
      <alignment horizontal="right"/>
    </xf>
  </cellXfs>
  <cellStyles count="48">
    <cellStyle name="20% - アクセント 1" xfId="18" builtinId="30" customBuiltin="1"/>
    <cellStyle name="20% - アクセント 2" xfId="22" builtinId="34" customBuiltin="1"/>
    <cellStyle name="20% - アクセント 3" xfId="26" builtinId="38" customBuiltin="1"/>
    <cellStyle name="20% - アクセント 4" xfId="30" builtinId="42" customBuiltin="1"/>
    <cellStyle name="20% - アクセント 5" xfId="34" builtinId="46" customBuiltin="1"/>
    <cellStyle name="20% - アクセント 6" xfId="38" builtinId="50" customBuiltin="1"/>
    <cellStyle name="40% - アクセント 1" xfId="19" builtinId="31" customBuiltin="1"/>
    <cellStyle name="40% - アクセント 2" xfId="23" builtinId="35" customBuiltin="1"/>
    <cellStyle name="40% - アクセント 3" xfId="27" builtinId="39" customBuiltin="1"/>
    <cellStyle name="40% - アクセント 4" xfId="31" builtinId="43" customBuiltin="1"/>
    <cellStyle name="40% - アクセント 5" xfId="35" builtinId="47" customBuiltin="1"/>
    <cellStyle name="40% - アクセント 6" xfId="39" builtinId="51" customBuiltin="1"/>
    <cellStyle name="60% - アクセント 1" xfId="20" builtinId="32" customBuiltin="1"/>
    <cellStyle name="60% - アクセント 2" xfId="24" builtinId="36" customBuiltin="1"/>
    <cellStyle name="60% - アクセント 3" xfId="28" builtinId="40" customBuiltin="1"/>
    <cellStyle name="60% - アクセント 4" xfId="32" builtinId="44" customBuiltin="1"/>
    <cellStyle name="60% - アクセント 5" xfId="36" builtinId="48" customBuiltin="1"/>
    <cellStyle name="60% - アクセント 6" xfId="40" builtinId="52" customBuiltin="1"/>
    <cellStyle name="アクセント 1" xfId="17" builtinId="29" customBuiltin="1"/>
    <cellStyle name="アクセント 2" xfId="21" builtinId="33" customBuiltin="1"/>
    <cellStyle name="アクセント 3" xfId="25" builtinId="37" customBuiltin="1"/>
    <cellStyle name="アクセント 4" xfId="29" builtinId="41" customBuiltin="1"/>
    <cellStyle name="アクセント 5" xfId="33" builtinId="45" customBuiltin="1"/>
    <cellStyle name="アクセント 6" xfId="37" builtinId="49" customBuiltin="1"/>
    <cellStyle name="タイトル 2" xfId="42" xr:uid="{00000000-0005-0000-0000-000018000000}"/>
    <cellStyle name="チェック セル" xfId="13" builtinId="23" customBuiltin="1"/>
    <cellStyle name="どちらでもない" xfId="8" builtinId="28" customBuiltin="1"/>
    <cellStyle name="パーセント 2" xfId="46" xr:uid="{00000000-0005-0000-0000-00001B000000}"/>
    <cellStyle name="メモ 2" xfId="43" xr:uid="{00000000-0005-0000-0000-00001C000000}"/>
    <cellStyle name="リンク セル" xfId="12" builtinId="24" customBuiltin="1"/>
    <cellStyle name="悪い" xfId="7" builtinId="27" customBuiltin="1"/>
    <cellStyle name="計算" xfId="11" builtinId="22" customBuiltin="1"/>
    <cellStyle name="警告文" xfId="14" builtinId="11" customBuiltin="1"/>
    <cellStyle name="桁区切り" xfId="1" builtinId="6"/>
    <cellStyle name="桁区切り 2" xfId="45" xr:uid="{00000000-0005-0000-0000-000022000000}"/>
    <cellStyle name="桁区切り 3" xfId="47" xr:uid="{00000000-0005-0000-0000-000023000000}"/>
    <cellStyle name="見出し 1" xfId="2" builtinId="16" customBuiltin="1"/>
    <cellStyle name="見出し 2" xfId="3" builtinId="17" customBuiltin="1"/>
    <cellStyle name="見出し 3" xfId="4" builtinId="18" customBuiltin="1"/>
    <cellStyle name="見出し 4" xfId="5" builtinId="19" customBuiltin="1"/>
    <cellStyle name="集計" xfId="16" builtinId="25" customBuiltin="1"/>
    <cellStyle name="出力" xfId="10" builtinId="21" customBuiltin="1"/>
    <cellStyle name="説明文" xfId="15" builtinId="53" customBuiltin="1"/>
    <cellStyle name="入力" xfId="9" builtinId="20" customBuiltin="1"/>
    <cellStyle name="標準" xfId="0" builtinId="0"/>
    <cellStyle name="標準 2" xfId="44" xr:uid="{00000000-0005-0000-0000-00002D000000}"/>
    <cellStyle name="標準 3" xfId="41" xr:uid="{00000000-0005-0000-0000-00002E000000}"/>
    <cellStyle name="良い" xfId="6" builtinId="26" customBuiltin="1"/>
  </cellStyles>
  <dxfs count="0"/>
  <tableStyles count="0" defaultTableStyle="TableStyleMedium2" defaultPivotStyle="PivotStyleLight16"/>
  <colors>
    <mruColors>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75883</xdr:colOff>
      <xdr:row>2</xdr:row>
      <xdr:rowOff>32425</xdr:rowOff>
    </xdr:from>
    <xdr:to>
      <xdr:col>17</xdr:col>
      <xdr:colOff>321015</xdr:colOff>
      <xdr:row>17</xdr:row>
      <xdr:rowOff>51252</xdr:rowOff>
    </xdr:to>
    <xdr:pic>
      <xdr:nvPicPr>
        <xdr:cNvPr id="2" name="図 1">
          <a:extLst>
            <a:ext uri="{FF2B5EF4-FFF2-40B4-BE49-F238E27FC236}">
              <a16:creationId xmlns:a16="http://schemas.microsoft.com/office/drawing/2014/main" id="{DD0C5C53-B2DE-4836-980D-552D7852BC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3604" t="12373" r="34459" b="13385"/>
        <a:stretch>
          <a:fillRect/>
        </a:stretch>
      </xdr:blipFill>
      <xdr:spPr bwMode="auto">
        <a:xfrm>
          <a:off x="9544138" y="713361"/>
          <a:ext cx="4979260" cy="6471508"/>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123954</xdr:colOff>
      <xdr:row>3</xdr:row>
      <xdr:rowOff>437427</xdr:rowOff>
    </xdr:from>
    <xdr:to>
      <xdr:col>12</xdr:col>
      <xdr:colOff>875489</xdr:colOff>
      <xdr:row>4</xdr:row>
      <xdr:rowOff>275616</xdr:rowOff>
    </xdr:to>
    <xdr:sp macro="" textlink="">
      <xdr:nvSpPr>
        <xdr:cNvPr id="3" name="正方形/長方形 2">
          <a:extLst>
            <a:ext uri="{FF2B5EF4-FFF2-40B4-BE49-F238E27FC236}">
              <a16:creationId xmlns:a16="http://schemas.microsoft.com/office/drawing/2014/main" id="{AC58C798-0A62-48F4-8BD3-2EC3537B8F9A}"/>
            </a:ext>
          </a:extLst>
        </xdr:cNvPr>
        <xdr:cNvSpPr/>
      </xdr:nvSpPr>
      <xdr:spPr>
        <a:xfrm>
          <a:off x="9592209" y="1377767"/>
          <a:ext cx="751535" cy="373211"/>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12</xdr:col>
      <xdr:colOff>68536</xdr:colOff>
      <xdr:row>17</xdr:row>
      <xdr:rowOff>166266</xdr:rowOff>
    </xdr:from>
    <xdr:to>
      <xdr:col>17</xdr:col>
      <xdr:colOff>403374</xdr:colOff>
      <xdr:row>20</xdr:row>
      <xdr:rowOff>283400</xdr:rowOff>
    </xdr:to>
    <xdr:sp macro="" textlink="">
      <xdr:nvSpPr>
        <xdr:cNvPr id="4" name="正方形/長方形 3">
          <a:extLst>
            <a:ext uri="{FF2B5EF4-FFF2-40B4-BE49-F238E27FC236}">
              <a16:creationId xmlns:a16="http://schemas.microsoft.com/office/drawing/2014/main" id="{830CDE74-0002-442F-893A-71B4ABFDA257}"/>
            </a:ext>
          </a:extLst>
        </xdr:cNvPr>
        <xdr:cNvSpPr/>
      </xdr:nvSpPr>
      <xdr:spPr>
        <a:xfrm>
          <a:off x="8305756" y="6841386"/>
          <a:ext cx="5036378" cy="955334"/>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a:solidFill>
                <a:sysClr val="windowText" lastClr="000000"/>
              </a:solidFill>
            </a:rPr>
            <a:t>（１）二次元コードを読み取ることで、非化石価値にトラッキングされた県営水力発電所の発電所名、所在地、発電 出力等を確認することができます。</a:t>
          </a:r>
          <a:endParaRPr lang="en-US" altLang="ja-JP" sz="1200">
            <a:solidFill>
              <a:sysClr val="windowText" lastClr="000000"/>
            </a:solidFill>
          </a:endParaRPr>
        </a:p>
        <a:p>
          <a:r>
            <a:rPr lang="ja-JP" altLang="en-US" sz="1200">
              <a:solidFill>
                <a:sysClr val="windowText" lastClr="000000"/>
              </a:solidFill>
            </a:rPr>
            <a:t>（２）</a:t>
          </a:r>
          <a:r>
            <a:rPr lang="en-US" altLang="ja-JP" sz="1200">
              <a:solidFill>
                <a:sysClr val="windowText" lastClr="000000"/>
              </a:solidFill>
            </a:rPr>
            <a:t>⑧</a:t>
          </a:r>
          <a:r>
            <a:rPr lang="ja-JP" altLang="en-US" sz="1200">
              <a:solidFill>
                <a:sysClr val="windowText" lastClr="000000"/>
              </a:solidFill>
            </a:rPr>
            <a:t>⑬は出力が小規模のため、二次元コードで読み取った発電所名は、「☆水力」と記載され発電所を特定することはできません。</a:t>
          </a:r>
        </a:p>
      </xdr:txBody>
    </xdr:sp>
    <xdr:clientData/>
  </xdr:twoCellAnchor>
  <xdr:oneCellAnchor>
    <xdr:from>
      <xdr:col>13</xdr:col>
      <xdr:colOff>199272</xdr:colOff>
      <xdr:row>2</xdr:row>
      <xdr:rowOff>112667</xdr:rowOff>
    </xdr:from>
    <xdr:ext cx="1337674" cy="492443"/>
    <xdr:sp macro="" textlink="">
      <xdr:nvSpPr>
        <xdr:cNvPr id="5" name="テキスト ボックス 4">
          <a:extLst>
            <a:ext uri="{FF2B5EF4-FFF2-40B4-BE49-F238E27FC236}">
              <a16:creationId xmlns:a16="http://schemas.microsoft.com/office/drawing/2014/main" id="{E84E818C-2919-46BA-BAD8-76D2C2FE1174}"/>
            </a:ext>
          </a:extLst>
        </xdr:cNvPr>
        <xdr:cNvSpPr txBox="1"/>
      </xdr:nvSpPr>
      <xdr:spPr>
        <a:xfrm>
          <a:off x="11434719" y="793603"/>
          <a:ext cx="1337674" cy="49244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0">
              <a:solidFill>
                <a:srgbClr val="FF0000"/>
              </a:solidFill>
            </a:rPr>
            <a:t>サンプル</a:t>
          </a:r>
        </a:p>
      </xdr:txBody>
    </xdr:sp>
    <xdr:clientData/>
  </xdr:oneCellAnchor>
  <xdr:oneCellAnchor>
    <xdr:from>
      <xdr:col>12</xdr:col>
      <xdr:colOff>965704</xdr:colOff>
      <xdr:row>3</xdr:row>
      <xdr:rowOff>460442</xdr:rowOff>
    </xdr:from>
    <xdr:ext cx="1107996" cy="392415"/>
    <xdr:sp macro="" textlink="">
      <xdr:nvSpPr>
        <xdr:cNvPr id="6" name="テキスト ボックス 5">
          <a:extLst>
            <a:ext uri="{FF2B5EF4-FFF2-40B4-BE49-F238E27FC236}">
              <a16:creationId xmlns:a16="http://schemas.microsoft.com/office/drawing/2014/main" id="{A524C6F6-B74E-410C-A07A-8F1F93EBBD66}"/>
            </a:ext>
          </a:extLst>
        </xdr:cNvPr>
        <xdr:cNvSpPr txBox="1"/>
      </xdr:nvSpPr>
      <xdr:spPr>
        <a:xfrm>
          <a:off x="10433959" y="1400782"/>
          <a:ext cx="1107996" cy="39241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b="0">
              <a:solidFill>
                <a:srgbClr val="FF0000"/>
              </a:solidFill>
            </a:rPr>
            <a:t>事業者名</a:t>
          </a:r>
        </a:p>
      </xdr:txBody>
    </xdr:sp>
    <xdr:clientData/>
  </xdr:oneCellAnchor>
  <xdr:oneCellAnchor>
    <xdr:from>
      <xdr:col>7</xdr:col>
      <xdr:colOff>45720</xdr:colOff>
      <xdr:row>7</xdr:row>
      <xdr:rowOff>388620</xdr:rowOff>
    </xdr:from>
    <xdr:ext cx="1953805" cy="473463"/>
    <xdr:sp macro="" textlink="">
      <xdr:nvSpPr>
        <xdr:cNvPr id="7" name="テキスト ボックス 6">
          <a:extLst>
            <a:ext uri="{FF2B5EF4-FFF2-40B4-BE49-F238E27FC236}">
              <a16:creationId xmlns:a16="http://schemas.microsoft.com/office/drawing/2014/main" id="{FB1E727D-BB36-1A4B-D3A3-9BE56A71CB69}"/>
            </a:ext>
          </a:extLst>
        </xdr:cNvPr>
        <xdr:cNvSpPr txBox="1"/>
      </xdr:nvSpPr>
      <xdr:spPr>
        <a:xfrm>
          <a:off x="5082540" y="2872740"/>
          <a:ext cx="1953805" cy="47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b="1">
              <a:solidFill>
                <a:schemeClr val="bg1"/>
              </a:solidFill>
              <a:latin typeface="Meiryo UI" panose="020B0604030504040204" pitchFamily="50" charset="-128"/>
              <a:ea typeface="Meiryo UI" panose="020B0604030504040204" pitchFamily="50" charset="-128"/>
            </a:rPr>
            <a:t>ＳＯＬＤ　ＯＵＴ</a:t>
          </a:r>
        </a:p>
      </xdr:txBody>
    </xdr:sp>
    <xdr:clientData/>
  </xdr:oneCellAnchor>
  <xdr:oneCellAnchor>
    <xdr:from>
      <xdr:col>7</xdr:col>
      <xdr:colOff>60960</xdr:colOff>
      <xdr:row>9</xdr:row>
      <xdr:rowOff>373380</xdr:rowOff>
    </xdr:from>
    <xdr:ext cx="1953805" cy="473463"/>
    <xdr:sp macro="" textlink="">
      <xdr:nvSpPr>
        <xdr:cNvPr id="8" name="テキスト ボックス 7">
          <a:extLst>
            <a:ext uri="{FF2B5EF4-FFF2-40B4-BE49-F238E27FC236}">
              <a16:creationId xmlns:a16="http://schemas.microsoft.com/office/drawing/2014/main" id="{8B02BE6C-DD43-4BF6-9C08-4A28A58AA11D}"/>
            </a:ext>
          </a:extLst>
        </xdr:cNvPr>
        <xdr:cNvSpPr txBox="1"/>
      </xdr:nvSpPr>
      <xdr:spPr>
        <a:xfrm>
          <a:off x="5097780" y="3695700"/>
          <a:ext cx="1953805" cy="47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b="1">
              <a:solidFill>
                <a:schemeClr val="bg1"/>
              </a:solidFill>
              <a:latin typeface="Meiryo UI" panose="020B0604030504040204" pitchFamily="50" charset="-128"/>
              <a:ea typeface="Meiryo UI" panose="020B0604030504040204" pitchFamily="50" charset="-128"/>
            </a:rPr>
            <a:t>ＳＯＬＤ　ＯＵＴ</a:t>
          </a:r>
        </a:p>
      </xdr:txBody>
    </xdr:sp>
    <xdr:clientData/>
  </xdr:oneCellAnchor>
  <xdr:oneCellAnchor>
    <xdr:from>
      <xdr:col>7</xdr:col>
      <xdr:colOff>76200</xdr:colOff>
      <xdr:row>10</xdr:row>
      <xdr:rowOff>396240</xdr:rowOff>
    </xdr:from>
    <xdr:ext cx="1953805" cy="473463"/>
    <xdr:sp macro="" textlink="">
      <xdr:nvSpPr>
        <xdr:cNvPr id="9" name="テキスト ボックス 8">
          <a:extLst>
            <a:ext uri="{FF2B5EF4-FFF2-40B4-BE49-F238E27FC236}">
              <a16:creationId xmlns:a16="http://schemas.microsoft.com/office/drawing/2014/main" id="{D911430B-880F-4261-B601-3409121C4E99}"/>
            </a:ext>
          </a:extLst>
        </xdr:cNvPr>
        <xdr:cNvSpPr txBox="1"/>
      </xdr:nvSpPr>
      <xdr:spPr>
        <a:xfrm>
          <a:off x="5113020" y="4137660"/>
          <a:ext cx="1953805" cy="47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b="1">
              <a:solidFill>
                <a:schemeClr val="bg1"/>
              </a:solidFill>
              <a:latin typeface="Meiryo UI" panose="020B0604030504040204" pitchFamily="50" charset="-128"/>
              <a:ea typeface="Meiryo UI" panose="020B0604030504040204" pitchFamily="50" charset="-128"/>
            </a:rPr>
            <a:t>ＳＯＬＤ　ＯＵＴ</a:t>
          </a:r>
        </a:p>
      </xdr:txBody>
    </xdr:sp>
    <xdr:clientData/>
  </xdr:oneCellAnchor>
  <xdr:oneCellAnchor>
    <xdr:from>
      <xdr:col>7</xdr:col>
      <xdr:colOff>83820</xdr:colOff>
      <xdr:row>11</xdr:row>
      <xdr:rowOff>411480</xdr:rowOff>
    </xdr:from>
    <xdr:ext cx="1953805" cy="473463"/>
    <xdr:sp macro="" textlink="">
      <xdr:nvSpPr>
        <xdr:cNvPr id="10" name="テキスト ボックス 9">
          <a:extLst>
            <a:ext uri="{FF2B5EF4-FFF2-40B4-BE49-F238E27FC236}">
              <a16:creationId xmlns:a16="http://schemas.microsoft.com/office/drawing/2014/main" id="{28C43330-2388-4881-865F-383E93F8C7BC}"/>
            </a:ext>
          </a:extLst>
        </xdr:cNvPr>
        <xdr:cNvSpPr txBox="1"/>
      </xdr:nvSpPr>
      <xdr:spPr>
        <a:xfrm>
          <a:off x="5120640" y="4572000"/>
          <a:ext cx="1953805" cy="47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b="1">
              <a:solidFill>
                <a:schemeClr val="bg1"/>
              </a:solidFill>
              <a:latin typeface="Meiryo UI" panose="020B0604030504040204" pitchFamily="50" charset="-128"/>
              <a:ea typeface="Meiryo UI" panose="020B0604030504040204" pitchFamily="50" charset="-128"/>
            </a:rPr>
            <a:t>ＳＯＬＤ　ＯＵＴ</a:t>
          </a:r>
        </a:p>
      </xdr:txBody>
    </xdr:sp>
    <xdr:clientData/>
  </xdr:oneCellAnchor>
  <xdr:oneCellAnchor>
    <xdr:from>
      <xdr:col>7</xdr:col>
      <xdr:colOff>83821</xdr:colOff>
      <xdr:row>12</xdr:row>
      <xdr:rowOff>391324</xdr:rowOff>
    </xdr:from>
    <xdr:ext cx="1953805" cy="473463"/>
    <xdr:sp macro="" textlink="">
      <xdr:nvSpPr>
        <xdr:cNvPr id="11" name="テキスト ボックス 10">
          <a:extLst>
            <a:ext uri="{FF2B5EF4-FFF2-40B4-BE49-F238E27FC236}">
              <a16:creationId xmlns:a16="http://schemas.microsoft.com/office/drawing/2014/main" id="{DE9EC585-37DA-4F79-98E5-ACAC7582D201}"/>
            </a:ext>
          </a:extLst>
        </xdr:cNvPr>
        <xdr:cNvSpPr txBox="1"/>
      </xdr:nvSpPr>
      <xdr:spPr>
        <a:xfrm>
          <a:off x="5122853" y="4968240"/>
          <a:ext cx="1953805" cy="47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b="1">
              <a:solidFill>
                <a:schemeClr val="bg1"/>
              </a:solidFill>
              <a:latin typeface="Meiryo UI" panose="020B0604030504040204" pitchFamily="50" charset="-128"/>
              <a:ea typeface="Meiryo UI" panose="020B0604030504040204" pitchFamily="50" charset="-128"/>
            </a:rPr>
            <a:t>ＳＯＬＤ　ＯＵＴ</a:t>
          </a:r>
        </a:p>
      </xdr:txBody>
    </xdr:sp>
    <xdr:clientData/>
  </xdr:oneCellAnchor>
  <xdr:oneCellAnchor>
    <xdr:from>
      <xdr:col>7</xdr:col>
      <xdr:colOff>77921</xdr:colOff>
      <xdr:row>14</xdr:row>
      <xdr:rowOff>393044</xdr:rowOff>
    </xdr:from>
    <xdr:ext cx="1953805" cy="473463"/>
    <xdr:sp macro="" textlink="">
      <xdr:nvSpPr>
        <xdr:cNvPr id="12" name="テキスト ボックス 11">
          <a:extLst>
            <a:ext uri="{FF2B5EF4-FFF2-40B4-BE49-F238E27FC236}">
              <a16:creationId xmlns:a16="http://schemas.microsoft.com/office/drawing/2014/main" id="{7B80B4E1-77BF-4BFF-853D-D870ACE78E5B}"/>
            </a:ext>
          </a:extLst>
        </xdr:cNvPr>
        <xdr:cNvSpPr txBox="1"/>
      </xdr:nvSpPr>
      <xdr:spPr>
        <a:xfrm>
          <a:off x="5116953" y="5805702"/>
          <a:ext cx="1953805" cy="473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b="1">
              <a:solidFill>
                <a:schemeClr val="bg1"/>
              </a:solidFill>
              <a:latin typeface="Meiryo UI" panose="020B0604030504040204" pitchFamily="50" charset="-128"/>
              <a:ea typeface="Meiryo UI" panose="020B0604030504040204" pitchFamily="50" charset="-128"/>
            </a:rPr>
            <a:t>ＳＯＬＤ　ＯＵＴ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AEC6B-D53F-4238-93D6-22AD8C16262A}">
  <sheetPr>
    <pageSetUpPr fitToPage="1"/>
  </sheetPr>
  <dimension ref="A1:I51"/>
  <sheetViews>
    <sheetView tabSelected="1" view="pageBreakPreview" zoomScaleNormal="100" zoomScaleSheetLayoutView="100" workbookViewId="0">
      <selection activeCell="J10" sqref="J10"/>
    </sheetView>
  </sheetViews>
  <sheetFormatPr defaultRowHeight="18" x14ac:dyDescent="0.2"/>
  <cols>
    <col min="1" max="1" width="8.88671875" style="1"/>
    <col min="2" max="2" width="3.109375" style="1" customWidth="1"/>
    <col min="3" max="3" width="16.5546875" style="1" customWidth="1"/>
    <col min="4" max="4" width="18.21875" style="1" customWidth="1"/>
    <col min="5" max="7" width="18.44140625" style="1" customWidth="1"/>
    <col min="8" max="8" width="14.88671875" style="1" customWidth="1"/>
    <col min="9" max="9" width="11.5546875" style="1" bestFit="1" customWidth="1"/>
    <col min="10" max="10" width="25.6640625" style="1" customWidth="1"/>
    <col min="11" max="11" width="16.21875" style="1" customWidth="1"/>
    <col min="12" max="16384" width="8.88671875" style="1"/>
  </cols>
  <sheetData>
    <row r="1" spans="3:8" ht="24" customHeight="1" x14ac:dyDescent="0.2">
      <c r="H1" s="2" t="s">
        <v>77</v>
      </c>
    </row>
    <row r="2" spans="3:8" ht="24" customHeight="1" x14ac:dyDescent="0.2">
      <c r="D2" s="116" t="s">
        <v>28</v>
      </c>
      <c r="E2" s="116"/>
      <c r="F2" s="116"/>
      <c r="G2" s="116"/>
    </row>
    <row r="3" spans="3:8" ht="24" customHeight="1" x14ac:dyDescent="0.2">
      <c r="H3" s="2" t="s">
        <v>95</v>
      </c>
    </row>
    <row r="4" spans="3:8" ht="24" customHeight="1" x14ac:dyDescent="0.2">
      <c r="H4" s="2"/>
    </row>
    <row r="5" spans="3:8" ht="24" customHeight="1" x14ac:dyDescent="0.2">
      <c r="F5" s="109" t="s">
        <v>44</v>
      </c>
      <c r="G5" s="109"/>
      <c r="H5" s="2"/>
    </row>
    <row r="6" spans="3:8" ht="24" customHeight="1" x14ac:dyDescent="0.2">
      <c r="F6" s="109" t="s">
        <v>45</v>
      </c>
      <c r="G6" s="109"/>
      <c r="H6" s="2"/>
    </row>
    <row r="7" spans="3:8" ht="24" customHeight="1" x14ac:dyDescent="0.2">
      <c r="F7" s="109" t="s">
        <v>46</v>
      </c>
      <c r="G7" s="109"/>
      <c r="H7" s="2" t="s">
        <v>43</v>
      </c>
    </row>
    <row r="8" spans="3:8" ht="24" customHeight="1" x14ac:dyDescent="0.2">
      <c r="F8" s="32"/>
      <c r="G8" s="32"/>
      <c r="H8" s="2"/>
    </row>
    <row r="9" spans="3:8" ht="24" customHeight="1" x14ac:dyDescent="0.2">
      <c r="C9" s="1" t="s">
        <v>47</v>
      </c>
    </row>
    <row r="10" spans="3:8" ht="30" customHeight="1" x14ac:dyDescent="0.2">
      <c r="C10" s="4"/>
      <c r="D10" s="112" t="s">
        <v>12</v>
      </c>
      <c r="E10" s="114"/>
      <c r="F10" s="112" t="s">
        <v>29</v>
      </c>
      <c r="G10" s="113"/>
      <c r="H10" s="114"/>
    </row>
    <row r="11" spans="3:8" ht="30" customHeight="1" x14ac:dyDescent="0.2">
      <c r="C11" s="25" t="s">
        <v>20</v>
      </c>
      <c r="D11" s="112" t="s">
        <v>16</v>
      </c>
      <c r="E11" s="114"/>
      <c r="F11" s="112"/>
      <c r="G11" s="113"/>
      <c r="H11" s="114"/>
    </row>
    <row r="12" spans="3:8" ht="30" customHeight="1" x14ac:dyDescent="0.2">
      <c r="C12" s="4" t="s">
        <v>17</v>
      </c>
      <c r="D12" s="110" t="s">
        <v>83</v>
      </c>
      <c r="E12" s="111"/>
      <c r="F12" s="110" t="s">
        <v>84</v>
      </c>
      <c r="G12" s="115"/>
      <c r="H12" s="111"/>
    </row>
    <row r="13" spans="3:8" ht="30" customHeight="1" x14ac:dyDescent="0.2">
      <c r="C13" s="4" t="s">
        <v>18</v>
      </c>
      <c r="D13" s="110" t="s">
        <v>96</v>
      </c>
      <c r="E13" s="111"/>
      <c r="F13" s="110" t="s">
        <v>85</v>
      </c>
      <c r="G13" s="115"/>
      <c r="H13" s="111"/>
    </row>
    <row r="14" spans="3:8" ht="30" customHeight="1" x14ac:dyDescent="0.2">
      <c r="C14" s="4" t="s">
        <v>19</v>
      </c>
      <c r="D14" s="110" t="s">
        <v>86</v>
      </c>
      <c r="E14" s="111"/>
      <c r="F14" s="110" t="s">
        <v>87</v>
      </c>
      <c r="G14" s="115"/>
      <c r="H14" s="111"/>
    </row>
    <row r="15" spans="3:8" ht="19.8" customHeight="1" x14ac:dyDescent="0.2">
      <c r="C15" s="1" t="s">
        <v>78</v>
      </c>
      <c r="D15" s="24"/>
      <c r="E15" s="24"/>
      <c r="F15" s="24"/>
      <c r="G15" s="24"/>
    </row>
    <row r="16" spans="3:8" ht="19.8" customHeight="1" x14ac:dyDescent="0.2">
      <c r="C16" s="1" t="s">
        <v>59</v>
      </c>
      <c r="D16" s="24"/>
      <c r="E16" s="24"/>
      <c r="F16" s="24"/>
      <c r="G16" s="24"/>
    </row>
    <row r="17" spans="3:8" ht="19.8" customHeight="1" x14ac:dyDescent="0.2">
      <c r="C17" s="26" t="s">
        <v>80</v>
      </c>
      <c r="D17" s="24"/>
      <c r="E17" s="24"/>
      <c r="F17" s="24"/>
      <c r="G17" s="24"/>
    </row>
    <row r="18" spans="3:8" ht="24" customHeight="1" x14ac:dyDescent="0.2">
      <c r="C18" s="26"/>
      <c r="D18" s="24"/>
      <c r="E18" s="24"/>
      <c r="F18" s="24"/>
      <c r="G18" s="24"/>
    </row>
    <row r="19" spans="3:8" ht="24" customHeight="1" x14ac:dyDescent="0.2">
      <c r="C19" s="1" t="s">
        <v>127</v>
      </c>
      <c r="D19" s="24"/>
      <c r="E19" s="24"/>
      <c r="F19" s="24"/>
      <c r="G19" s="24"/>
    </row>
    <row r="20" spans="3:8" ht="30" customHeight="1" x14ac:dyDescent="0.2">
      <c r="C20" s="108"/>
      <c r="D20" s="108"/>
      <c r="E20" s="108" t="s">
        <v>31</v>
      </c>
      <c r="F20" s="108"/>
      <c r="G20" s="108" t="s">
        <v>32</v>
      </c>
      <c r="H20" s="108"/>
    </row>
    <row r="21" spans="3:8" ht="30" customHeight="1" x14ac:dyDescent="0.2">
      <c r="C21" s="108" t="s">
        <v>30</v>
      </c>
      <c r="D21" s="108"/>
      <c r="E21" s="117">
        <v>500000</v>
      </c>
      <c r="F21" s="117"/>
      <c r="G21" s="118">
        <f>IF(E21*0.401=0,"",E21*0.401*1.1)</f>
        <v>220550.00000000003</v>
      </c>
      <c r="H21" s="118"/>
    </row>
    <row r="22" spans="3:8" ht="19.8" customHeight="1" x14ac:dyDescent="0.2">
      <c r="C22" s="1" t="s">
        <v>128</v>
      </c>
      <c r="D22" s="24"/>
      <c r="E22" s="24"/>
      <c r="F22" s="24"/>
      <c r="G22" s="24"/>
    </row>
    <row r="23" spans="3:8" ht="19.8" customHeight="1" x14ac:dyDescent="0.2">
      <c r="C23" s="1" t="s">
        <v>129</v>
      </c>
    </row>
    <row r="24" spans="3:8" ht="19.8" customHeight="1" x14ac:dyDescent="0.2">
      <c r="C24" s="1" t="s">
        <v>58</v>
      </c>
    </row>
    <row r="25" spans="3:8" ht="19.8" customHeight="1" x14ac:dyDescent="0.2">
      <c r="C25" s="1" t="s">
        <v>81</v>
      </c>
    </row>
    <row r="26" spans="3:8" ht="13.8" customHeight="1" x14ac:dyDescent="0.2"/>
    <row r="27" spans="3:8" ht="21.6" customHeight="1" x14ac:dyDescent="0.2">
      <c r="C27" s="1" t="s">
        <v>82</v>
      </c>
    </row>
    <row r="28" spans="3:8" ht="24" customHeight="1" x14ac:dyDescent="0.2">
      <c r="C28" s="4" t="s">
        <v>40</v>
      </c>
      <c r="D28" s="113"/>
      <c r="E28" s="113"/>
      <c r="F28" s="113"/>
      <c r="G28" s="113"/>
      <c r="H28" s="114"/>
    </row>
    <row r="29" spans="3:8" ht="24" customHeight="1" x14ac:dyDescent="0.2">
      <c r="C29" s="4" t="s">
        <v>41</v>
      </c>
      <c r="D29" s="113"/>
      <c r="E29" s="113"/>
      <c r="F29" s="113"/>
      <c r="G29" s="113"/>
      <c r="H29" s="114"/>
    </row>
    <row r="30" spans="3:8" ht="24" customHeight="1" x14ac:dyDescent="0.2">
      <c r="C30" s="23" t="s">
        <v>42</v>
      </c>
      <c r="D30" s="112"/>
      <c r="E30" s="113"/>
      <c r="F30" s="113"/>
      <c r="G30" s="113"/>
      <c r="H30" s="114"/>
    </row>
    <row r="31" spans="3:8" ht="159" customHeight="1" x14ac:dyDescent="0.2">
      <c r="C31" s="23" t="s">
        <v>26</v>
      </c>
      <c r="D31" s="119" t="s">
        <v>91</v>
      </c>
      <c r="E31" s="120"/>
      <c r="F31" s="120"/>
      <c r="G31" s="120"/>
      <c r="H31" s="121"/>
    </row>
    <row r="32" spans="3:8" ht="12" customHeight="1" x14ac:dyDescent="0.2">
      <c r="C32" s="24"/>
      <c r="D32" s="24"/>
      <c r="E32" s="24"/>
      <c r="F32" s="24"/>
      <c r="G32" s="24"/>
      <c r="H32" s="24"/>
    </row>
    <row r="33" spans="1:9" x14ac:dyDescent="0.2">
      <c r="A33" s="27"/>
      <c r="B33" s="27"/>
      <c r="C33" s="27"/>
      <c r="D33" s="27"/>
      <c r="E33" s="27"/>
      <c r="F33" s="27"/>
      <c r="G33" s="27"/>
      <c r="H33" s="27"/>
      <c r="I33" s="27"/>
    </row>
    <row r="34" spans="1:9" x14ac:dyDescent="0.2">
      <c r="A34" s="27"/>
      <c r="B34" s="27"/>
      <c r="C34" s="27"/>
      <c r="D34" s="27"/>
      <c r="E34" s="27"/>
      <c r="F34" s="27"/>
      <c r="G34" s="27"/>
      <c r="H34" s="27"/>
      <c r="I34" s="27"/>
    </row>
    <row r="35" spans="1:9" x14ac:dyDescent="0.2">
      <c r="A35" s="27"/>
      <c r="B35" s="27"/>
      <c r="C35" s="27"/>
      <c r="D35" s="27"/>
      <c r="E35" s="27"/>
      <c r="F35" s="27"/>
      <c r="G35" s="27"/>
      <c r="H35" s="27"/>
      <c r="I35" s="27"/>
    </row>
    <row r="36" spans="1:9" x14ac:dyDescent="0.2">
      <c r="A36" s="27"/>
      <c r="B36" s="27"/>
      <c r="C36" s="27"/>
      <c r="D36" s="27"/>
      <c r="E36" s="27"/>
      <c r="F36" s="27"/>
      <c r="G36" s="27"/>
      <c r="H36" s="27"/>
      <c r="I36" s="27"/>
    </row>
    <row r="37" spans="1:9" x14ac:dyDescent="0.2">
      <c r="A37" s="27"/>
      <c r="B37" s="27"/>
      <c r="C37" s="27"/>
      <c r="D37" s="27"/>
      <c r="E37" s="27"/>
      <c r="F37" s="27"/>
      <c r="G37" s="27"/>
      <c r="H37" s="27"/>
      <c r="I37" s="27"/>
    </row>
    <row r="38" spans="1:9" x14ac:dyDescent="0.2">
      <c r="A38" s="27"/>
      <c r="B38" s="27"/>
      <c r="C38" s="27"/>
      <c r="D38" s="27"/>
      <c r="E38" s="27"/>
      <c r="F38" s="27"/>
      <c r="G38" s="27"/>
      <c r="H38" s="27"/>
      <c r="I38" s="27"/>
    </row>
    <row r="39" spans="1:9" x14ac:dyDescent="0.2">
      <c r="A39" s="27"/>
      <c r="B39" s="27"/>
      <c r="C39" s="27"/>
      <c r="D39" s="27"/>
      <c r="E39" s="27"/>
      <c r="F39" s="27"/>
      <c r="G39" s="27"/>
      <c r="H39" s="27"/>
      <c r="I39" s="27"/>
    </row>
    <row r="40" spans="1:9" x14ac:dyDescent="0.2">
      <c r="A40" s="27"/>
      <c r="B40" s="27"/>
      <c r="C40" s="27"/>
      <c r="D40" s="27"/>
      <c r="E40" s="27"/>
      <c r="F40" s="27"/>
      <c r="G40" s="27"/>
      <c r="H40" s="27"/>
      <c r="I40" s="27"/>
    </row>
    <row r="41" spans="1:9" x14ac:dyDescent="0.2">
      <c r="A41" s="27"/>
      <c r="B41" s="27"/>
      <c r="C41" s="27"/>
      <c r="D41" s="27"/>
      <c r="E41" s="27"/>
      <c r="F41" s="27"/>
      <c r="G41" s="27"/>
      <c r="H41" s="27"/>
      <c r="I41" s="27"/>
    </row>
    <row r="42" spans="1:9" x14ac:dyDescent="0.2">
      <c r="A42" s="27"/>
      <c r="B42" s="27"/>
      <c r="C42" s="27"/>
      <c r="D42" s="27"/>
      <c r="E42" s="27"/>
      <c r="F42" s="27"/>
      <c r="G42" s="27"/>
      <c r="H42" s="27"/>
      <c r="I42" s="27"/>
    </row>
    <row r="43" spans="1:9" x14ac:dyDescent="0.2">
      <c r="A43" s="27"/>
      <c r="B43" s="27"/>
      <c r="C43" s="27"/>
      <c r="D43" s="27"/>
      <c r="E43" s="27"/>
      <c r="F43" s="27"/>
      <c r="G43" s="27"/>
      <c r="H43" s="27"/>
      <c r="I43" s="27"/>
    </row>
    <row r="44" spans="1:9" x14ac:dyDescent="0.2">
      <c r="A44" s="27"/>
      <c r="B44" s="27"/>
      <c r="C44" s="27"/>
      <c r="D44" s="27"/>
      <c r="E44" s="27"/>
      <c r="F44" s="27"/>
      <c r="G44" s="27"/>
      <c r="H44" s="27"/>
      <c r="I44" s="27"/>
    </row>
    <row r="45" spans="1:9" x14ac:dyDescent="0.2">
      <c r="A45" s="27"/>
      <c r="B45" s="27"/>
      <c r="C45" s="27"/>
      <c r="D45" s="27"/>
      <c r="E45" s="27"/>
      <c r="F45" s="27"/>
      <c r="G45" s="27"/>
      <c r="H45" s="27"/>
      <c r="I45" s="27"/>
    </row>
    <row r="46" spans="1:9" x14ac:dyDescent="0.2">
      <c r="A46" s="27"/>
      <c r="B46" s="27"/>
      <c r="C46" s="27"/>
      <c r="D46" s="27"/>
      <c r="E46" s="27"/>
      <c r="F46" s="27"/>
      <c r="G46" s="27"/>
      <c r="H46" s="27"/>
      <c r="I46" s="27"/>
    </row>
    <row r="47" spans="1:9" x14ac:dyDescent="0.2">
      <c r="A47" s="27"/>
      <c r="B47" s="27"/>
      <c r="C47" s="27"/>
      <c r="D47" s="27"/>
      <c r="E47" s="27"/>
      <c r="F47" s="27"/>
      <c r="G47" s="27"/>
      <c r="H47" s="27"/>
      <c r="I47" s="27"/>
    </row>
    <row r="48" spans="1:9" ht="15.6" customHeight="1" x14ac:dyDescent="0.2">
      <c r="A48" s="27"/>
      <c r="B48" s="27"/>
      <c r="C48" s="27"/>
      <c r="D48" s="27"/>
      <c r="E48" s="27"/>
      <c r="F48" s="27"/>
      <c r="G48" s="27"/>
      <c r="H48" s="27"/>
      <c r="I48" s="27"/>
    </row>
    <row r="49" spans="1:9" ht="15.6" customHeight="1" x14ac:dyDescent="0.2">
      <c r="A49" s="27"/>
      <c r="B49" s="27"/>
      <c r="C49" s="27"/>
      <c r="D49" s="27"/>
      <c r="E49" s="27"/>
      <c r="F49" s="27"/>
      <c r="G49" s="27"/>
      <c r="H49" s="27"/>
      <c r="I49" s="27"/>
    </row>
    <row r="50" spans="1:9" ht="15.6" customHeight="1" x14ac:dyDescent="0.2">
      <c r="A50" s="27"/>
      <c r="B50" s="27"/>
      <c r="C50" s="27"/>
      <c r="D50" s="27"/>
      <c r="E50" s="27"/>
      <c r="F50" s="27"/>
      <c r="G50" s="27"/>
      <c r="H50" s="27"/>
      <c r="I50" s="27"/>
    </row>
    <row r="51" spans="1:9" ht="15.6" customHeight="1" x14ac:dyDescent="0.2">
      <c r="A51" s="27"/>
      <c r="B51" s="27"/>
      <c r="C51" s="27"/>
      <c r="D51" s="27"/>
      <c r="E51" s="27"/>
      <c r="F51" s="27"/>
      <c r="G51" s="27"/>
      <c r="H51" s="27"/>
      <c r="I51" s="27"/>
    </row>
  </sheetData>
  <mergeCells count="24">
    <mergeCell ref="D29:H29"/>
    <mergeCell ref="E21:F21"/>
    <mergeCell ref="G21:H21"/>
    <mergeCell ref="D31:H31"/>
    <mergeCell ref="D30:H30"/>
    <mergeCell ref="C21:D21"/>
    <mergeCell ref="D2:G2"/>
    <mergeCell ref="D10:E10"/>
    <mergeCell ref="D12:E12"/>
    <mergeCell ref="D13:E13"/>
    <mergeCell ref="D28:H28"/>
    <mergeCell ref="C20:D20"/>
    <mergeCell ref="E20:F20"/>
    <mergeCell ref="G20:H20"/>
    <mergeCell ref="F5:G5"/>
    <mergeCell ref="F6:G6"/>
    <mergeCell ref="F7:G7"/>
    <mergeCell ref="D14:E14"/>
    <mergeCell ref="F10:H10"/>
    <mergeCell ref="F11:H11"/>
    <mergeCell ref="F12:H12"/>
    <mergeCell ref="F13:H13"/>
    <mergeCell ref="F14:H14"/>
    <mergeCell ref="D11:E11"/>
  </mergeCells>
  <phoneticPr fontId="3"/>
  <pageMargins left="0.51181102362204722" right="0.31496062992125984" top="0.94488188976377963" bottom="0.35433070866141736" header="0.31496062992125984" footer="0.31496062992125984"/>
  <pageSetup paperSize="9" scale="8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AF705-144C-4AB6-BBA3-693AB6D85697}">
  <sheetPr>
    <pageSetUpPr fitToPage="1"/>
  </sheetPr>
  <dimension ref="C1:H15"/>
  <sheetViews>
    <sheetView view="pageBreakPreview" zoomScaleNormal="100" zoomScaleSheetLayoutView="100" workbookViewId="0">
      <selection activeCell="D8" sqref="D8"/>
    </sheetView>
  </sheetViews>
  <sheetFormatPr defaultRowHeight="18" x14ac:dyDescent="0.2"/>
  <cols>
    <col min="1" max="1" width="8.88671875" style="1"/>
    <col min="2" max="2" width="3.109375" style="1" customWidth="1"/>
    <col min="3" max="3" width="8.88671875" style="1"/>
    <col min="4" max="4" width="20.5546875" style="1" customWidth="1"/>
    <col min="5" max="7" width="18.44140625" style="1" customWidth="1"/>
    <col min="8" max="8" width="14.88671875" style="1" customWidth="1"/>
    <col min="9" max="9" width="11.5546875" style="1" bestFit="1" customWidth="1"/>
    <col min="10" max="10" width="25.6640625" style="1" customWidth="1"/>
    <col min="11" max="11" width="16.21875" style="1" customWidth="1"/>
    <col min="12" max="16384" width="8.88671875" style="1"/>
  </cols>
  <sheetData>
    <row r="1" spans="3:8" ht="24" customHeight="1" x14ac:dyDescent="0.2">
      <c r="H1" s="2" t="s">
        <v>76</v>
      </c>
    </row>
    <row r="2" spans="3:8" ht="24" customHeight="1" x14ac:dyDescent="0.2">
      <c r="D2" s="116" t="s">
        <v>28</v>
      </c>
      <c r="E2" s="116"/>
      <c r="F2" s="116"/>
      <c r="G2" s="116"/>
    </row>
    <row r="3" spans="3:8" ht="24" customHeight="1" x14ac:dyDescent="0.2"/>
    <row r="4" spans="3:8" ht="21.6" customHeight="1" x14ac:dyDescent="0.2">
      <c r="C4" s="1" t="s">
        <v>33</v>
      </c>
    </row>
    <row r="5" spans="3:8" ht="21.6" customHeight="1" x14ac:dyDescent="0.2">
      <c r="C5" s="1" t="s">
        <v>34</v>
      </c>
    </row>
    <row r="6" spans="3:8" ht="24" customHeight="1" x14ac:dyDescent="0.2">
      <c r="C6" s="4" t="s">
        <v>35</v>
      </c>
      <c r="D6" s="113"/>
      <c r="E6" s="113"/>
      <c r="F6" s="113"/>
      <c r="G6" s="113"/>
      <c r="H6" s="114"/>
    </row>
    <row r="7" spans="3:8" ht="250.2" customHeight="1" x14ac:dyDescent="0.2">
      <c r="C7" s="23" t="s">
        <v>26</v>
      </c>
      <c r="D7" s="122" t="s">
        <v>90</v>
      </c>
      <c r="E7" s="123"/>
      <c r="F7" s="123"/>
      <c r="G7" s="123"/>
      <c r="H7" s="124"/>
    </row>
    <row r="8" spans="3:8" ht="12" customHeight="1" x14ac:dyDescent="0.2">
      <c r="C8" s="24"/>
      <c r="D8" s="24"/>
      <c r="E8" s="24"/>
      <c r="F8" s="24"/>
      <c r="G8" s="24"/>
      <c r="H8" s="24"/>
    </row>
    <row r="9" spans="3:8" x14ac:dyDescent="0.2">
      <c r="C9" s="1" t="s">
        <v>36</v>
      </c>
    </row>
    <row r="10" spans="3:8" ht="24" customHeight="1" x14ac:dyDescent="0.2">
      <c r="C10" s="4" t="s">
        <v>35</v>
      </c>
      <c r="D10" s="113"/>
      <c r="E10" s="113"/>
      <c r="F10" s="113"/>
      <c r="G10" s="113"/>
      <c r="H10" s="114"/>
    </row>
    <row r="11" spans="3:8" ht="251.4" customHeight="1" x14ac:dyDescent="0.2">
      <c r="C11" s="23" t="s">
        <v>26</v>
      </c>
      <c r="D11" s="122" t="s">
        <v>62</v>
      </c>
      <c r="E11" s="123"/>
      <c r="F11" s="123"/>
      <c r="G11" s="123"/>
      <c r="H11" s="124"/>
    </row>
    <row r="12" spans="3:8" x14ac:dyDescent="0.2">
      <c r="C12" s="1" t="s">
        <v>37</v>
      </c>
    </row>
    <row r="13" spans="3:8" x14ac:dyDescent="0.2">
      <c r="C13" s="1" t="s">
        <v>60</v>
      </c>
    </row>
    <row r="14" spans="3:8" x14ac:dyDescent="0.2">
      <c r="C14" s="1" t="s">
        <v>89</v>
      </c>
    </row>
    <row r="15" spans="3:8" x14ac:dyDescent="0.2">
      <c r="C15" s="1" t="s">
        <v>88</v>
      </c>
    </row>
  </sheetData>
  <mergeCells count="5">
    <mergeCell ref="D2:G2"/>
    <mergeCell ref="D10:H10"/>
    <mergeCell ref="D11:H11"/>
    <mergeCell ref="D6:H6"/>
    <mergeCell ref="D7:H7"/>
  </mergeCells>
  <phoneticPr fontId="3"/>
  <pageMargins left="0.51181102362204722" right="0.31496062992125984" top="0.94488188976377963" bottom="0.35433070866141736" header="0.31496062992125984" footer="0.31496062992125984"/>
  <pageSetup paperSize="9" scale="94"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4378A-4C99-48EB-831D-2D37788BF793}">
  <sheetPr>
    <pageSetUpPr fitToPage="1"/>
  </sheetPr>
  <dimension ref="C1:R26"/>
  <sheetViews>
    <sheetView view="pageBreakPreview" topLeftCell="A14" zoomScaleNormal="100" zoomScaleSheetLayoutView="100" workbookViewId="0">
      <selection activeCell="G39" sqref="G39"/>
    </sheetView>
  </sheetViews>
  <sheetFormatPr defaultRowHeight="19.8" x14ac:dyDescent="0.2"/>
  <cols>
    <col min="1" max="1" width="8.88671875" style="7"/>
    <col min="2" max="2" width="3.109375" style="7" customWidth="1"/>
    <col min="3" max="3" width="4.6640625" style="7" customWidth="1"/>
    <col min="4" max="4" width="19.109375" style="7" customWidth="1"/>
    <col min="5" max="5" width="7" style="7" bestFit="1" customWidth="1"/>
    <col min="6" max="6" width="15.33203125" style="7" bestFit="1" customWidth="1"/>
    <col min="7" max="7" width="15.33203125" style="7" customWidth="1"/>
    <col min="8" max="8" width="16.6640625" style="7" bestFit="1" customWidth="1"/>
    <col min="9" max="10" width="15.44140625" style="7" bestFit="1" customWidth="1"/>
    <col min="11" max="11" width="13" style="7" bestFit="1" customWidth="1"/>
    <col min="12" max="12" width="1.44140625" style="7" customWidth="1"/>
    <col min="13" max="13" width="25.6640625" style="7" customWidth="1"/>
    <col min="14" max="14" width="16.21875" style="7" customWidth="1"/>
    <col min="15" max="16384" width="8.88671875" style="7"/>
  </cols>
  <sheetData>
    <row r="1" spans="3:18" ht="19.8" customHeight="1" x14ac:dyDescent="0.2">
      <c r="C1" s="6"/>
      <c r="D1" s="6"/>
      <c r="E1" s="6"/>
      <c r="F1" s="6"/>
      <c r="G1" s="6"/>
      <c r="H1" s="6"/>
      <c r="I1" s="6"/>
      <c r="J1" s="6"/>
      <c r="K1" s="33"/>
      <c r="R1" s="7" t="s">
        <v>70</v>
      </c>
    </row>
    <row r="2" spans="3:18" ht="33" customHeight="1" x14ac:dyDescent="0.2">
      <c r="C2" s="7" t="s">
        <v>79</v>
      </c>
    </row>
    <row r="3" spans="3:18" ht="19.8" customHeight="1" x14ac:dyDescent="0.2">
      <c r="C3" s="127"/>
      <c r="D3" s="127" t="s">
        <v>12</v>
      </c>
      <c r="E3" s="129" t="s">
        <v>71</v>
      </c>
      <c r="F3" s="127" t="s">
        <v>69</v>
      </c>
      <c r="G3" s="133" t="s">
        <v>61</v>
      </c>
      <c r="H3" s="134"/>
      <c r="I3" s="134"/>
      <c r="J3" s="135"/>
      <c r="K3" s="125" t="s">
        <v>74</v>
      </c>
    </row>
    <row r="4" spans="3:18" ht="42" customHeight="1" x14ac:dyDescent="0.2">
      <c r="C4" s="126"/>
      <c r="D4" s="126"/>
      <c r="E4" s="130"/>
      <c r="F4" s="126"/>
      <c r="G4" s="30" t="s">
        <v>100</v>
      </c>
      <c r="H4" s="30" t="s">
        <v>55</v>
      </c>
      <c r="I4" s="30" t="s">
        <v>56</v>
      </c>
      <c r="J4" s="30" t="s">
        <v>57</v>
      </c>
      <c r="K4" s="126"/>
    </row>
    <row r="5" spans="3:18" ht="27" customHeight="1" x14ac:dyDescent="0.2">
      <c r="C5" s="126"/>
      <c r="D5" s="126"/>
      <c r="E5" s="131"/>
      <c r="F5" s="126"/>
      <c r="G5" s="29" t="s">
        <v>101</v>
      </c>
      <c r="H5" s="29" t="s">
        <v>102</v>
      </c>
      <c r="I5" s="29" t="s">
        <v>103</v>
      </c>
      <c r="J5" s="29" t="s">
        <v>104</v>
      </c>
      <c r="K5" s="126"/>
    </row>
    <row r="6" spans="3:18" ht="27" customHeight="1" x14ac:dyDescent="0.2">
      <c r="C6" s="126"/>
      <c r="D6" s="126"/>
      <c r="E6" s="131"/>
      <c r="F6" s="126"/>
      <c r="G6" s="136" t="s">
        <v>133</v>
      </c>
      <c r="H6" s="137"/>
      <c r="I6" s="138" t="s">
        <v>132</v>
      </c>
      <c r="J6" s="138"/>
      <c r="K6" s="126"/>
    </row>
    <row r="7" spans="3:18" ht="27" customHeight="1" x14ac:dyDescent="0.2">
      <c r="C7" s="126"/>
      <c r="D7" s="128"/>
      <c r="E7" s="132"/>
      <c r="F7" s="128"/>
      <c r="G7" s="46" t="s">
        <v>105</v>
      </c>
      <c r="H7" s="46" t="s">
        <v>106</v>
      </c>
      <c r="I7" s="100" t="s">
        <v>107</v>
      </c>
      <c r="J7" s="100" t="s">
        <v>108</v>
      </c>
      <c r="K7" s="126"/>
    </row>
    <row r="8" spans="3:18" ht="33" customHeight="1" x14ac:dyDescent="0.2">
      <c r="C8" s="9">
        <v>1</v>
      </c>
      <c r="D8" s="11" t="s">
        <v>1</v>
      </c>
      <c r="E8" s="12">
        <v>82</v>
      </c>
      <c r="F8" s="9" t="s">
        <v>48</v>
      </c>
      <c r="G8" s="12">
        <f>発電データ!K15</f>
        <v>148851</v>
      </c>
      <c r="H8" s="12">
        <f>発電データ!O15</f>
        <v>143458</v>
      </c>
      <c r="I8" s="12">
        <f>発電データ!E15</f>
        <v>139038</v>
      </c>
      <c r="J8" s="12">
        <f>発電データ!H15</f>
        <v>143622</v>
      </c>
      <c r="K8" s="13">
        <f>SUM(G8:J8)</f>
        <v>574969</v>
      </c>
    </row>
    <row r="9" spans="3:18" ht="33" customHeight="1" x14ac:dyDescent="0.2">
      <c r="C9" s="45">
        <v>2</v>
      </c>
      <c r="D9" s="40" t="s">
        <v>2</v>
      </c>
      <c r="E9" s="41"/>
      <c r="F9" s="42" t="s">
        <v>49</v>
      </c>
      <c r="G9" s="41"/>
      <c r="H9" s="41"/>
      <c r="I9" s="43"/>
      <c r="J9" s="43"/>
      <c r="K9" s="44"/>
    </row>
    <row r="10" spans="3:18" ht="33" customHeight="1" x14ac:dyDescent="0.2">
      <c r="C10" s="9">
        <v>3</v>
      </c>
      <c r="D10" s="14" t="s">
        <v>3</v>
      </c>
      <c r="E10" s="15">
        <v>340</v>
      </c>
      <c r="F10" s="28" t="s">
        <v>50</v>
      </c>
      <c r="G10" s="15">
        <f>発電データ!K16</f>
        <v>413426</v>
      </c>
      <c r="H10" s="15">
        <f>発電データ!O16</f>
        <v>446620</v>
      </c>
      <c r="I10" s="12">
        <f>発電データ!E16</f>
        <v>448022</v>
      </c>
      <c r="J10" s="12">
        <f>発電データ!H16</f>
        <v>502973</v>
      </c>
      <c r="K10" s="13">
        <f>SUM(G10:J10)</f>
        <v>1811041</v>
      </c>
    </row>
    <row r="11" spans="3:18" ht="33" customHeight="1" x14ac:dyDescent="0.2">
      <c r="C11" s="39" t="s">
        <v>13</v>
      </c>
      <c r="D11" s="40" t="s">
        <v>5</v>
      </c>
      <c r="E11" s="41"/>
      <c r="F11" s="42" t="s">
        <v>48</v>
      </c>
      <c r="G11" s="41"/>
      <c r="H11" s="41"/>
      <c r="I11" s="43"/>
      <c r="J11" s="43"/>
      <c r="K11" s="44"/>
    </row>
    <row r="12" spans="3:18" ht="33" customHeight="1" x14ac:dyDescent="0.2">
      <c r="C12" s="45">
        <v>5</v>
      </c>
      <c r="D12" s="40" t="s">
        <v>6</v>
      </c>
      <c r="E12" s="41"/>
      <c r="F12" s="42" t="s">
        <v>51</v>
      </c>
      <c r="G12" s="41"/>
      <c r="H12" s="41"/>
      <c r="I12" s="43"/>
      <c r="J12" s="43"/>
      <c r="K12" s="44"/>
      <c r="N12" s="36" t="s">
        <v>68</v>
      </c>
    </row>
    <row r="13" spans="3:18" ht="33" customHeight="1" x14ac:dyDescent="0.2">
      <c r="C13" s="45">
        <v>6</v>
      </c>
      <c r="D13" s="40" t="s">
        <v>7</v>
      </c>
      <c r="E13" s="41"/>
      <c r="F13" s="42" t="s">
        <v>52</v>
      </c>
      <c r="G13" s="41"/>
      <c r="H13" s="41"/>
      <c r="I13" s="43"/>
      <c r="J13" s="43"/>
      <c r="K13" s="44"/>
    </row>
    <row r="14" spans="3:18" ht="33" customHeight="1" x14ac:dyDescent="0.2">
      <c r="C14" s="39" t="s">
        <v>93</v>
      </c>
      <c r="D14" s="40" t="s">
        <v>8</v>
      </c>
      <c r="E14" s="41"/>
      <c r="F14" s="42" t="s">
        <v>52</v>
      </c>
      <c r="G14" s="41"/>
      <c r="H14" s="41"/>
      <c r="I14" s="43"/>
      <c r="J14" s="43"/>
      <c r="K14" s="44"/>
    </row>
    <row r="15" spans="3:18" ht="33" customHeight="1" x14ac:dyDescent="0.2">
      <c r="C15" s="16" t="s">
        <v>14</v>
      </c>
      <c r="D15" s="14" t="s">
        <v>9</v>
      </c>
      <c r="E15" s="15">
        <v>49</v>
      </c>
      <c r="F15" s="28" t="s">
        <v>53</v>
      </c>
      <c r="G15" s="15">
        <f>発電データ!K21</f>
        <v>0</v>
      </c>
      <c r="H15" s="15">
        <f>発電データ!O21</f>
        <v>140</v>
      </c>
      <c r="I15" s="12">
        <f>発電データ!E21</f>
        <v>54105</v>
      </c>
      <c r="J15" s="12">
        <f>発電データ!H21</f>
        <v>43565</v>
      </c>
      <c r="K15" s="13">
        <f>SUM(G15:J15)</f>
        <v>97810</v>
      </c>
    </row>
    <row r="16" spans="3:18" ht="33" customHeight="1" x14ac:dyDescent="0.2">
      <c r="C16" s="39" t="s">
        <v>15</v>
      </c>
      <c r="D16" s="40" t="s">
        <v>10</v>
      </c>
      <c r="E16" s="41"/>
      <c r="F16" s="42" t="s">
        <v>54</v>
      </c>
      <c r="G16" s="41"/>
      <c r="H16" s="41"/>
      <c r="I16" s="43"/>
      <c r="J16" s="43"/>
      <c r="K16" s="44"/>
    </row>
    <row r="17" spans="3:13" ht="33" customHeight="1" x14ac:dyDescent="0.2">
      <c r="C17" s="9">
        <v>10</v>
      </c>
      <c r="D17" s="14" t="s">
        <v>11</v>
      </c>
      <c r="E17" s="15">
        <v>960</v>
      </c>
      <c r="F17" s="28" t="s">
        <v>51</v>
      </c>
      <c r="G17" s="15">
        <f>発電データ!K22</f>
        <v>637822</v>
      </c>
      <c r="H17" s="15">
        <f>発電データ!O22</f>
        <v>835450</v>
      </c>
      <c r="I17" s="12">
        <f>発電データ!E22</f>
        <v>1612411</v>
      </c>
      <c r="J17" s="12">
        <f>発電データ!H22</f>
        <v>1232525</v>
      </c>
      <c r="K17" s="13">
        <f>SUM(G17:J17)</f>
        <v>4318208</v>
      </c>
    </row>
    <row r="18" spans="3:13" ht="33" customHeight="1" x14ac:dyDescent="0.2">
      <c r="C18" s="9">
        <v>11</v>
      </c>
      <c r="D18" s="14" t="s">
        <v>72</v>
      </c>
      <c r="E18" s="15">
        <v>490</v>
      </c>
      <c r="F18" s="28" t="s">
        <v>65</v>
      </c>
      <c r="G18" s="15">
        <f>発電データ!K24</f>
        <v>274172</v>
      </c>
      <c r="H18" s="15">
        <f>発電データ!O24</f>
        <v>568844</v>
      </c>
      <c r="I18" s="12">
        <f>発電データ!E24</f>
        <v>710592</v>
      </c>
      <c r="J18" s="12">
        <f>発電データ!H24</f>
        <v>399246</v>
      </c>
      <c r="K18" s="13">
        <f>SUM(G18:J18)</f>
        <v>1952854</v>
      </c>
    </row>
    <row r="19" spans="3:13" ht="33" customHeight="1" x14ac:dyDescent="0.2">
      <c r="C19" s="9">
        <v>12</v>
      </c>
      <c r="D19" s="14" t="s">
        <v>73</v>
      </c>
      <c r="E19" s="15">
        <v>230</v>
      </c>
      <c r="F19" s="28" t="s">
        <v>48</v>
      </c>
      <c r="G19" s="15">
        <f>発電データ!K23</f>
        <v>21467</v>
      </c>
      <c r="H19" s="15">
        <f>発電データ!O23</f>
        <v>327170</v>
      </c>
      <c r="I19" s="12">
        <f>発電データ!E23</f>
        <v>241678</v>
      </c>
      <c r="J19" s="12">
        <f>発電データ!H23</f>
        <v>142565</v>
      </c>
      <c r="K19" s="13">
        <f>SUM(G19:J19)</f>
        <v>732880</v>
      </c>
    </row>
    <row r="20" spans="3:13" ht="33" customHeight="1" x14ac:dyDescent="0.2">
      <c r="C20" s="9" t="s">
        <v>140</v>
      </c>
      <c r="D20" s="14" t="s">
        <v>138</v>
      </c>
      <c r="E20" s="15">
        <v>49</v>
      </c>
      <c r="F20" s="28" t="s">
        <v>139</v>
      </c>
      <c r="G20" s="15">
        <f>発電データ!K17</f>
        <v>2007</v>
      </c>
      <c r="H20" s="15">
        <f>発電データ!O17</f>
        <v>23569</v>
      </c>
      <c r="I20" s="12">
        <f>発電データ!E17</f>
        <v>0</v>
      </c>
      <c r="J20" s="12">
        <f>発電データ!H17</f>
        <v>0</v>
      </c>
      <c r="K20" s="13">
        <f>SUM(G20:J20)</f>
        <v>25576</v>
      </c>
    </row>
    <row r="21" spans="3:13" ht="33" customHeight="1" x14ac:dyDescent="0.2">
      <c r="C21" s="10"/>
      <c r="D21" s="10" t="s">
        <v>0</v>
      </c>
      <c r="E21" s="31">
        <f>SUM(E8:E20)</f>
        <v>2200</v>
      </c>
      <c r="F21" s="8"/>
      <c r="G21" s="13">
        <f t="shared" ref="G21:J21" si="0">SUM(G8:G20)</f>
        <v>1497745</v>
      </c>
      <c r="H21" s="13">
        <f t="shared" si="0"/>
        <v>2345251</v>
      </c>
      <c r="I21" s="13">
        <f t="shared" si="0"/>
        <v>3205846</v>
      </c>
      <c r="J21" s="13">
        <f t="shared" si="0"/>
        <v>2464496</v>
      </c>
      <c r="K21" s="13">
        <f>SUM(K8:K20)</f>
        <v>9513338</v>
      </c>
    </row>
    <row r="22" spans="3:13" ht="15.6" customHeight="1" x14ac:dyDescent="0.2">
      <c r="C22" s="17" t="s">
        <v>130</v>
      </c>
      <c r="D22" s="18"/>
      <c r="E22" s="18"/>
      <c r="F22" s="18"/>
      <c r="G22" s="18"/>
      <c r="H22" s="19"/>
      <c r="I22" s="20"/>
      <c r="J22" s="20"/>
      <c r="K22" s="21"/>
      <c r="M22" s="38" t="s">
        <v>131</v>
      </c>
    </row>
    <row r="23" spans="3:13" ht="15.6" customHeight="1" x14ac:dyDescent="0.2">
      <c r="C23" s="7" t="s">
        <v>141</v>
      </c>
      <c r="I23" s="22"/>
      <c r="M23" s="38" t="s">
        <v>94</v>
      </c>
    </row>
    <row r="24" spans="3:13" ht="15.6" customHeight="1" x14ac:dyDescent="0.2">
      <c r="C24" s="7" t="s">
        <v>142</v>
      </c>
      <c r="I24" s="22"/>
    </row>
    <row r="25" spans="3:13" ht="15.6" customHeight="1" x14ac:dyDescent="0.2">
      <c r="C25" s="7" t="s">
        <v>143</v>
      </c>
    </row>
    <row r="26" spans="3:13" x14ac:dyDescent="0.2">
      <c r="K26" s="37"/>
    </row>
  </sheetData>
  <mergeCells count="8">
    <mergeCell ref="K3:K7"/>
    <mergeCell ref="C3:C7"/>
    <mergeCell ref="D3:D7"/>
    <mergeCell ref="E3:E7"/>
    <mergeCell ref="F3:F7"/>
    <mergeCell ref="G3:J3"/>
    <mergeCell ref="G6:H6"/>
    <mergeCell ref="I6:J6"/>
  </mergeCells>
  <phoneticPr fontId="3"/>
  <pageMargins left="0.51181102362204722" right="0.31496062992125984" top="0.74803149606299213" bottom="0.15748031496062992" header="0.31496062992125984" footer="0.31496062992125984"/>
  <pageSetup paperSize="9" scale="68"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C6F2C-1229-4243-9758-900F1612D2B0}">
  <sheetPr>
    <pageSetUpPr fitToPage="1"/>
  </sheetPr>
  <dimension ref="C2:H26"/>
  <sheetViews>
    <sheetView view="pageBreakPreview" zoomScaleNormal="100" zoomScaleSheetLayoutView="100" workbookViewId="0">
      <selection activeCell="L33" sqref="L33"/>
    </sheetView>
  </sheetViews>
  <sheetFormatPr defaultRowHeight="18" x14ac:dyDescent="0.2"/>
  <cols>
    <col min="1" max="1" width="8.88671875" style="1"/>
    <col min="2" max="2" width="3.109375" style="1" customWidth="1"/>
    <col min="3" max="3" width="3.5546875" style="1" customWidth="1"/>
    <col min="4" max="4" width="24.109375" style="1" customWidth="1"/>
    <col min="5" max="5" width="18.44140625" style="1" customWidth="1"/>
    <col min="6" max="6" width="20.6640625" style="1" customWidth="1"/>
    <col min="7" max="7" width="28.21875" style="1" customWidth="1"/>
    <col min="8" max="8" width="9.21875" style="1" customWidth="1"/>
    <col min="9" max="9" width="11.5546875" style="1" bestFit="1" customWidth="1"/>
    <col min="10" max="10" width="25.6640625" style="1" customWidth="1"/>
    <col min="11" max="11" width="16.21875" style="1" customWidth="1"/>
    <col min="12" max="16384" width="8.88671875" style="1"/>
  </cols>
  <sheetData>
    <row r="2" spans="3:8" ht="24" customHeight="1" x14ac:dyDescent="0.2">
      <c r="H2" s="2" t="s">
        <v>66</v>
      </c>
    </row>
    <row r="3" spans="3:8" ht="24" customHeight="1" x14ac:dyDescent="0.2">
      <c r="D3" s="116" t="s">
        <v>38</v>
      </c>
      <c r="E3" s="116"/>
      <c r="F3" s="116"/>
      <c r="G3" s="116"/>
    </row>
    <row r="4" spans="3:8" ht="24" customHeight="1" x14ac:dyDescent="0.2">
      <c r="D4" s="35"/>
      <c r="E4" s="35"/>
      <c r="F4" s="35"/>
      <c r="G4" s="35"/>
    </row>
    <row r="5" spans="3:8" ht="24" customHeight="1" x14ac:dyDescent="0.2">
      <c r="H5" s="2" t="s">
        <v>97</v>
      </c>
    </row>
    <row r="6" spans="3:8" ht="24" customHeight="1" x14ac:dyDescent="0.2">
      <c r="H6" s="2"/>
    </row>
    <row r="7" spans="3:8" x14ac:dyDescent="0.2">
      <c r="C7" s="1" t="s">
        <v>98</v>
      </c>
    </row>
    <row r="9" spans="3:8" x14ac:dyDescent="0.2">
      <c r="F9" s="1" t="s">
        <v>21</v>
      </c>
    </row>
    <row r="10" spans="3:8" x14ac:dyDescent="0.2">
      <c r="F10" s="1" t="s">
        <v>22</v>
      </c>
    </row>
    <row r="11" spans="3:8" x14ac:dyDescent="0.2">
      <c r="F11" s="1" t="s">
        <v>23</v>
      </c>
    </row>
    <row r="12" spans="3:8" x14ac:dyDescent="0.2">
      <c r="F12" s="1" t="s">
        <v>24</v>
      </c>
      <c r="H12" s="3" t="s">
        <v>27</v>
      </c>
    </row>
    <row r="13" spans="3:8" x14ac:dyDescent="0.2">
      <c r="F13" s="1" t="s">
        <v>25</v>
      </c>
    </row>
    <row r="15" spans="3:8" x14ac:dyDescent="0.2">
      <c r="D15" s="1" t="s">
        <v>99</v>
      </c>
    </row>
    <row r="19" spans="4:7" ht="40.200000000000003" customHeight="1" x14ac:dyDescent="0.2">
      <c r="D19" s="4" t="s">
        <v>12</v>
      </c>
      <c r="E19" s="4" t="s">
        <v>39</v>
      </c>
      <c r="F19" s="34" t="s">
        <v>67</v>
      </c>
      <c r="G19" s="34" t="s">
        <v>63</v>
      </c>
    </row>
    <row r="20" spans="4:7" ht="27.6" customHeight="1" x14ac:dyDescent="0.2">
      <c r="D20" s="5"/>
      <c r="E20" s="5"/>
      <c r="F20" s="5"/>
      <c r="G20" s="5"/>
    </row>
    <row r="21" spans="4:7" ht="27.6" customHeight="1" x14ac:dyDescent="0.2">
      <c r="D21" s="5"/>
      <c r="E21" s="5"/>
      <c r="F21" s="5"/>
      <c r="G21" s="5"/>
    </row>
    <row r="22" spans="4:7" ht="27.6" customHeight="1" x14ac:dyDescent="0.2">
      <c r="D22" s="5"/>
      <c r="E22" s="5"/>
      <c r="F22" s="5"/>
      <c r="G22" s="5"/>
    </row>
    <row r="23" spans="4:7" ht="27.6" customHeight="1" x14ac:dyDescent="0.2">
      <c r="D23" s="4" t="s">
        <v>0</v>
      </c>
      <c r="E23" s="5">
        <f>SUM(E20:E22)</f>
        <v>0</v>
      </c>
      <c r="F23" s="5"/>
      <c r="G23" s="5"/>
    </row>
    <row r="24" spans="4:7" ht="20.399999999999999" customHeight="1" x14ac:dyDescent="0.2">
      <c r="D24" s="1" t="s">
        <v>92</v>
      </c>
      <c r="E24" s="26"/>
      <c r="F24" s="26"/>
      <c r="G24" s="26"/>
    </row>
    <row r="25" spans="4:7" ht="20.399999999999999" customHeight="1" x14ac:dyDescent="0.2">
      <c r="D25" s="1" t="s">
        <v>75</v>
      </c>
    </row>
    <row r="26" spans="4:7" ht="20.399999999999999" customHeight="1" x14ac:dyDescent="0.2">
      <c r="D26" s="1" t="s">
        <v>64</v>
      </c>
    </row>
  </sheetData>
  <mergeCells count="1">
    <mergeCell ref="D3:G3"/>
  </mergeCells>
  <phoneticPr fontId="3"/>
  <pageMargins left="0.51181102362204722" right="0.31496062992125984" top="0.94488188976377963" bottom="0.35433070866141736" header="0.31496062992125984" footer="0.31496062992125984"/>
  <pageSetup paperSize="9" scale="9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E9E7A-2911-4129-AEED-24A3DF760A3E}">
  <dimension ref="A2:Z26"/>
  <sheetViews>
    <sheetView zoomScale="91" zoomScaleNormal="91" workbookViewId="0">
      <selection activeCell="K35" sqref="K35"/>
    </sheetView>
  </sheetViews>
  <sheetFormatPr defaultRowHeight="13.2" x14ac:dyDescent="0.2"/>
  <cols>
    <col min="1" max="1" width="13.109375" style="74" bestFit="1" customWidth="1"/>
    <col min="2" max="13" width="9.109375" style="74" bestFit="1" customWidth="1"/>
    <col min="14" max="14" width="9.44140625" style="74" bestFit="1" customWidth="1"/>
    <col min="15" max="16" width="9.109375" style="74" bestFit="1" customWidth="1"/>
    <col min="17" max="17" width="8.88671875" style="74"/>
    <col min="18" max="18" width="11.21875" style="74" bestFit="1" customWidth="1"/>
    <col min="19" max="16384" width="8.88671875" style="74"/>
  </cols>
  <sheetData>
    <row r="2" spans="1:26" s="50" customFormat="1" ht="23.4" customHeight="1" thickBot="1" x14ac:dyDescent="0.25">
      <c r="A2" s="49"/>
      <c r="B2" s="141" t="s">
        <v>121</v>
      </c>
      <c r="C2" s="142"/>
      <c r="D2" s="142"/>
      <c r="E2" s="142"/>
      <c r="F2" s="142"/>
      <c r="G2" s="142"/>
      <c r="H2" s="142"/>
      <c r="I2" s="142"/>
      <c r="J2" s="142"/>
      <c r="K2" s="143"/>
      <c r="L2" s="143"/>
      <c r="M2" s="143"/>
      <c r="N2" s="144"/>
      <c r="O2" s="139" t="s">
        <v>122</v>
      </c>
      <c r="P2" s="139"/>
      <c r="Q2" s="139"/>
      <c r="R2" s="140"/>
      <c r="S2" s="140"/>
      <c r="T2" s="140"/>
      <c r="U2" s="140"/>
      <c r="V2" s="140"/>
      <c r="W2" s="140"/>
      <c r="X2" s="140"/>
      <c r="Y2" s="140"/>
      <c r="Z2" s="140"/>
    </row>
    <row r="3" spans="1:26" s="50" customFormat="1" ht="23.4" customHeight="1" thickTop="1" x14ac:dyDescent="0.2">
      <c r="A3" s="51"/>
      <c r="B3" s="51" t="s">
        <v>109</v>
      </c>
      <c r="C3" s="51" t="s">
        <v>110</v>
      </c>
      <c r="D3" s="51" t="s">
        <v>111</v>
      </c>
      <c r="E3" s="51" t="s">
        <v>112</v>
      </c>
      <c r="F3" s="51" t="s">
        <v>113</v>
      </c>
      <c r="G3" s="51" t="s">
        <v>114</v>
      </c>
      <c r="H3" s="51" t="s">
        <v>115</v>
      </c>
      <c r="I3" s="51" t="s">
        <v>116</v>
      </c>
      <c r="J3" s="52" t="s">
        <v>117</v>
      </c>
      <c r="K3" s="53" t="s">
        <v>118</v>
      </c>
      <c r="L3" s="54" t="s">
        <v>119</v>
      </c>
      <c r="M3" s="55" t="s">
        <v>120</v>
      </c>
      <c r="N3" s="56" t="s">
        <v>123</v>
      </c>
      <c r="O3" s="75" t="s">
        <v>109</v>
      </c>
      <c r="P3" s="76" t="s">
        <v>110</v>
      </c>
      <c r="Q3" s="77" t="s">
        <v>111</v>
      </c>
      <c r="R3" s="57" t="s">
        <v>112</v>
      </c>
      <c r="S3" s="51" t="s">
        <v>113</v>
      </c>
      <c r="T3" s="51" t="s">
        <v>114</v>
      </c>
      <c r="U3" s="51" t="s">
        <v>115</v>
      </c>
      <c r="V3" s="51" t="s">
        <v>116</v>
      </c>
      <c r="W3" s="51" t="s">
        <v>117</v>
      </c>
      <c r="X3" s="51" t="s">
        <v>118</v>
      </c>
      <c r="Y3" s="51" t="s">
        <v>119</v>
      </c>
      <c r="Z3" s="51" t="s">
        <v>120</v>
      </c>
    </row>
    <row r="4" spans="1:26" s="66" customFormat="1" ht="23.4" customHeight="1" x14ac:dyDescent="0.2">
      <c r="A4" s="58" t="s">
        <v>1</v>
      </c>
      <c r="B4" s="59">
        <v>47920</v>
      </c>
      <c r="C4" s="59">
        <v>41467</v>
      </c>
      <c r="D4" s="59">
        <v>34347</v>
      </c>
      <c r="E4" s="59">
        <v>50668</v>
      </c>
      <c r="F4" s="59">
        <v>41093</v>
      </c>
      <c r="G4" s="59">
        <v>47277</v>
      </c>
      <c r="H4" s="59">
        <v>46078</v>
      </c>
      <c r="I4" s="59">
        <v>47327</v>
      </c>
      <c r="J4" s="60">
        <v>50217</v>
      </c>
      <c r="K4" s="61">
        <v>51280</v>
      </c>
      <c r="L4" s="59">
        <v>46661</v>
      </c>
      <c r="M4" s="62">
        <v>50910</v>
      </c>
      <c r="N4" s="63">
        <f>SUM(B4:M4)</f>
        <v>555245</v>
      </c>
      <c r="O4" s="78">
        <v>47876</v>
      </c>
      <c r="P4" s="59">
        <v>47806</v>
      </c>
      <c r="Q4" s="79">
        <v>47776</v>
      </c>
      <c r="R4" s="64"/>
      <c r="S4" s="65"/>
      <c r="T4" s="65"/>
      <c r="U4" s="65"/>
      <c r="V4" s="65"/>
      <c r="W4" s="65"/>
      <c r="X4" s="65"/>
      <c r="Y4" s="65"/>
      <c r="Z4" s="65"/>
    </row>
    <row r="5" spans="1:26" s="66" customFormat="1" ht="23.4" customHeight="1" x14ac:dyDescent="0.2">
      <c r="A5" s="48" t="s">
        <v>3</v>
      </c>
      <c r="B5" s="67">
        <v>185932</v>
      </c>
      <c r="C5" s="67">
        <v>112075</v>
      </c>
      <c r="D5" s="67">
        <v>67754</v>
      </c>
      <c r="E5" s="67">
        <v>129888</v>
      </c>
      <c r="F5" s="67">
        <v>163053</v>
      </c>
      <c r="G5" s="67">
        <v>155081</v>
      </c>
      <c r="H5" s="67">
        <v>100591</v>
      </c>
      <c r="I5" s="67">
        <v>235307</v>
      </c>
      <c r="J5" s="68">
        <v>167075</v>
      </c>
      <c r="K5" s="69">
        <v>103328</v>
      </c>
      <c r="L5" s="67">
        <v>153332</v>
      </c>
      <c r="M5" s="62">
        <v>156766</v>
      </c>
      <c r="N5" s="63">
        <f t="shared" ref="N5:N13" si="0">SUM(B5:M5)</f>
        <v>1730182</v>
      </c>
      <c r="O5" s="78">
        <v>194695</v>
      </c>
      <c r="P5" s="59">
        <v>128222</v>
      </c>
      <c r="Q5" s="79">
        <v>123703</v>
      </c>
      <c r="R5" s="64"/>
      <c r="S5" s="65"/>
      <c r="T5" s="65"/>
      <c r="U5" s="65"/>
      <c r="V5" s="65"/>
      <c r="W5" s="65"/>
      <c r="X5" s="65"/>
      <c r="Y5" s="65"/>
      <c r="Z5" s="65"/>
    </row>
    <row r="6" spans="1:26" s="66" customFormat="1" ht="23.4" customHeight="1" x14ac:dyDescent="0.2">
      <c r="A6" s="48" t="s">
        <v>4</v>
      </c>
      <c r="B6" s="67">
        <v>0</v>
      </c>
      <c r="C6" s="67">
        <v>0</v>
      </c>
      <c r="D6" s="67">
        <v>0</v>
      </c>
      <c r="E6" s="67">
        <v>0</v>
      </c>
      <c r="F6" s="67">
        <v>0</v>
      </c>
      <c r="G6" s="67">
        <v>0</v>
      </c>
      <c r="H6" s="67">
        <v>0</v>
      </c>
      <c r="I6" s="67">
        <v>0</v>
      </c>
      <c r="J6" s="68">
        <v>0</v>
      </c>
      <c r="K6" s="69">
        <v>0</v>
      </c>
      <c r="L6" s="67">
        <v>0</v>
      </c>
      <c r="M6" s="62">
        <v>2007</v>
      </c>
      <c r="N6" s="63">
        <f t="shared" si="0"/>
        <v>2007</v>
      </c>
      <c r="O6" s="78">
        <v>7714</v>
      </c>
      <c r="P6" s="59">
        <v>8905</v>
      </c>
      <c r="Q6" s="79">
        <v>6950</v>
      </c>
      <c r="R6" s="64"/>
      <c r="S6" s="65"/>
      <c r="T6" s="65"/>
      <c r="U6" s="65"/>
      <c r="V6" s="65"/>
      <c r="W6" s="65"/>
      <c r="X6" s="65"/>
      <c r="Y6" s="65"/>
      <c r="Z6" s="65"/>
    </row>
    <row r="7" spans="1:26" s="66" customFormat="1" ht="23.4" customHeight="1" x14ac:dyDescent="0.2">
      <c r="A7" s="48" t="s">
        <v>6</v>
      </c>
      <c r="B7" s="67">
        <v>12267</v>
      </c>
      <c r="C7" s="67">
        <v>9690</v>
      </c>
      <c r="D7" s="67">
        <v>26124</v>
      </c>
      <c r="E7" s="67">
        <v>22264</v>
      </c>
      <c r="F7" s="67">
        <v>16822</v>
      </c>
      <c r="G7" s="67">
        <v>31397</v>
      </c>
      <c r="H7" s="67">
        <v>26871</v>
      </c>
      <c r="I7" s="67">
        <v>18044</v>
      </c>
      <c r="J7" s="68">
        <v>7393</v>
      </c>
      <c r="K7" s="69">
        <v>4525</v>
      </c>
      <c r="L7" s="67">
        <v>3635</v>
      </c>
      <c r="M7" s="62">
        <v>5711</v>
      </c>
      <c r="N7" s="63">
        <f t="shared" si="0"/>
        <v>184743</v>
      </c>
      <c r="O7" s="78">
        <v>13862</v>
      </c>
      <c r="P7" s="59">
        <v>6435</v>
      </c>
      <c r="Q7" s="79">
        <v>18014</v>
      </c>
      <c r="R7" s="64"/>
      <c r="S7" s="65"/>
      <c r="T7" s="65"/>
      <c r="U7" s="65"/>
      <c r="V7" s="65"/>
      <c r="W7" s="65"/>
      <c r="X7" s="65"/>
      <c r="Y7" s="65"/>
      <c r="Z7" s="65"/>
    </row>
    <row r="8" spans="1:26" s="66" customFormat="1" ht="23.4" customHeight="1" x14ac:dyDescent="0.2">
      <c r="A8" s="48" t="s">
        <v>7</v>
      </c>
      <c r="B8" s="67">
        <v>58110</v>
      </c>
      <c r="C8" s="67">
        <v>64237</v>
      </c>
      <c r="D8" s="67">
        <v>63520</v>
      </c>
      <c r="E8" s="67">
        <v>61788</v>
      </c>
      <c r="F8" s="67">
        <v>62493</v>
      </c>
      <c r="G8" s="67">
        <v>66151</v>
      </c>
      <c r="H8" s="67">
        <v>60947</v>
      </c>
      <c r="I8" s="67">
        <v>54358</v>
      </c>
      <c r="J8" s="68">
        <v>64575</v>
      </c>
      <c r="K8" s="69">
        <v>67234</v>
      </c>
      <c r="L8" s="67">
        <v>64840</v>
      </c>
      <c r="M8" s="62">
        <v>52672</v>
      </c>
      <c r="N8" s="63">
        <f t="shared" si="0"/>
        <v>740925</v>
      </c>
      <c r="O8" s="78">
        <v>65293</v>
      </c>
      <c r="P8" s="59">
        <v>63411</v>
      </c>
      <c r="Q8" s="79">
        <v>66887</v>
      </c>
      <c r="R8" s="64"/>
      <c r="S8" s="65"/>
      <c r="T8" s="65"/>
      <c r="U8" s="65"/>
      <c r="V8" s="65"/>
      <c r="W8" s="65"/>
      <c r="X8" s="65"/>
      <c r="Y8" s="65"/>
      <c r="Z8" s="65"/>
    </row>
    <row r="9" spans="1:26" s="66" customFormat="1" ht="23.4" customHeight="1" x14ac:dyDescent="0.2">
      <c r="A9" s="48" t="s">
        <v>8</v>
      </c>
      <c r="B9" s="67">
        <v>19100</v>
      </c>
      <c r="C9" s="67">
        <v>23987</v>
      </c>
      <c r="D9" s="67">
        <v>24274</v>
      </c>
      <c r="E9" s="67">
        <v>23537</v>
      </c>
      <c r="F9" s="67">
        <v>24130</v>
      </c>
      <c r="G9" s="67">
        <v>22916</v>
      </c>
      <c r="H9" s="67">
        <v>24216</v>
      </c>
      <c r="I9" s="67">
        <v>23686</v>
      </c>
      <c r="J9" s="68">
        <v>16698</v>
      </c>
      <c r="K9" s="69">
        <v>24378</v>
      </c>
      <c r="L9" s="67">
        <v>24740</v>
      </c>
      <c r="M9" s="62">
        <v>20343</v>
      </c>
      <c r="N9" s="63">
        <f t="shared" si="0"/>
        <v>272005</v>
      </c>
      <c r="O9" s="78">
        <v>21745</v>
      </c>
      <c r="P9" s="59">
        <v>23476</v>
      </c>
      <c r="Q9" s="79">
        <v>24608</v>
      </c>
      <c r="R9" s="64"/>
      <c r="S9" s="65"/>
      <c r="T9" s="65"/>
      <c r="U9" s="65"/>
      <c r="V9" s="65"/>
      <c r="W9" s="65"/>
      <c r="X9" s="65"/>
      <c r="Y9" s="65"/>
      <c r="Z9" s="65"/>
    </row>
    <row r="10" spans="1:26" s="66" customFormat="1" ht="23.4" customHeight="1" x14ac:dyDescent="0.2">
      <c r="A10" s="48" t="s">
        <v>9</v>
      </c>
      <c r="B10" s="67">
        <v>17867</v>
      </c>
      <c r="C10" s="67">
        <v>23303</v>
      </c>
      <c r="D10" s="67">
        <v>16240</v>
      </c>
      <c r="E10" s="67">
        <v>17431</v>
      </c>
      <c r="F10" s="67">
        <v>22471</v>
      </c>
      <c r="G10" s="67">
        <v>14203</v>
      </c>
      <c r="H10" s="67">
        <v>22099</v>
      </c>
      <c r="I10" s="67">
        <v>17482</v>
      </c>
      <c r="J10" s="68">
        <v>3984</v>
      </c>
      <c r="K10" s="69">
        <v>0</v>
      </c>
      <c r="L10" s="67">
        <v>0</v>
      </c>
      <c r="M10" s="62">
        <v>0</v>
      </c>
      <c r="N10" s="63">
        <f t="shared" si="0"/>
        <v>155080</v>
      </c>
      <c r="O10" s="78">
        <v>0</v>
      </c>
      <c r="P10" s="59">
        <v>0</v>
      </c>
      <c r="Q10" s="79">
        <v>140</v>
      </c>
      <c r="R10" s="64"/>
      <c r="S10" s="65"/>
      <c r="T10" s="65"/>
      <c r="U10" s="65"/>
      <c r="V10" s="65"/>
      <c r="W10" s="65"/>
      <c r="X10" s="65"/>
      <c r="Y10" s="65"/>
      <c r="Z10" s="65"/>
    </row>
    <row r="11" spans="1:26" s="66" customFormat="1" ht="23.4" customHeight="1" x14ac:dyDescent="0.2">
      <c r="A11" s="86" t="s">
        <v>124</v>
      </c>
      <c r="B11" s="87">
        <v>527530</v>
      </c>
      <c r="C11" s="87">
        <v>606048</v>
      </c>
      <c r="D11" s="87">
        <v>629837</v>
      </c>
      <c r="E11" s="87">
        <v>591895</v>
      </c>
      <c r="F11" s="87">
        <v>475553</v>
      </c>
      <c r="G11" s="87">
        <v>544963</v>
      </c>
      <c r="H11" s="87">
        <v>536623</v>
      </c>
      <c r="I11" s="87">
        <v>411864</v>
      </c>
      <c r="J11" s="88">
        <v>284038</v>
      </c>
      <c r="K11" s="89">
        <v>220942</v>
      </c>
      <c r="L11" s="87">
        <v>147110</v>
      </c>
      <c r="M11" s="90">
        <v>269770</v>
      </c>
      <c r="N11" s="91">
        <f t="shared" si="0"/>
        <v>5246173</v>
      </c>
      <c r="O11" s="92">
        <v>403546</v>
      </c>
      <c r="P11" s="87">
        <v>431904</v>
      </c>
      <c r="Q11" s="93"/>
      <c r="R11" s="94"/>
      <c r="S11" s="87"/>
      <c r="T11" s="87"/>
      <c r="U11" s="87"/>
      <c r="V11" s="87"/>
      <c r="W11" s="87"/>
      <c r="X11" s="87"/>
      <c r="Y11" s="87"/>
      <c r="Z11" s="87"/>
    </row>
    <row r="12" spans="1:26" s="66" customFormat="1" ht="23.4" customHeight="1" x14ac:dyDescent="0.2">
      <c r="A12" s="48" t="s">
        <v>125</v>
      </c>
      <c r="B12" s="107">
        <v>106642</v>
      </c>
      <c r="C12" s="107">
        <v>101612</v>
      </c>
      <c r="D12" s="107">
        <v>118040</v>
      </c>
      <c r="E12" s="107">
        <v>99369</v>
      </c>
      <c r="F12" s="107">
        <v>81969</v>
      </c>
      <c r="G12" s="107">
        <v>60340</v>
      </c>
      <c r="H12" s="107">
        <v>71186</v>
      </c>
      <c r="I12" s="107">
        <v>65745</v>
      </c>
      <c r="J12" s="107">
        <v>5634</v>
      </c>
      <c r="K12" s="96">
        <v>0</v>
      </c>
      <c r="L12" s="95">
        <v>132</v>
      </c>
      <c r="M12" s="97">
        <v>21335</v>
      </c>
      <c r="N12" s="91">
        <f>SUM(B12:M12)</f>
        <v>732004</v>
      </c>
      <c r="O12" s="98">
        <v>101357</v>
      </c>
      <c r="P12" s="95">
        <v>96897</v>
      </c>
      <c r="Q12" s="99">
        <v>128916</v>
      </c>
      <c r="R12" s="64"/>
      <c r="S12" s="65"/>
      <c r="T12" s="65"/>
      <c r="U12" s="65"/>
      <c r="V12" s="65"/>
      <c r="W12" s="65"/>
      <c r="X12" s="65"/>
      <c r="Y12" s="65"/>
      <c r="Z12" s="65"/>
    </row>
    <row r="13" spans="1:26" s="66" customFormat="1" ht="23.4" customHeight="1" thickBot="1" x14ac:dyDescent="0.25">
      <c r="A13" s="48" t="s">
        <v>126</v>
      </c>
      <c r="B13" s="65">
        <v>293416</v>
      </c>
      <c r="C13" s="65">
        <v>307296</v>
      </c>
      <c r="D13" s="65">
        <v>288747</v>
      </c>
      <c r="E13" s="65">
        <v>250352</v>
      </c>
      <c r="F13" s="65">
        <v>223025</v>
      </c>
      <c r="G13" s="65">
        <v>237215</v>
      </c>
      <c r="H13" s="65">
        <v>87625</v>
      </c>
      <c r="I13" s="65">
        <v>207849</v>
      </c>
      <c r="J13" s="70">
        <v>103772</v>
      </c>
      <c r="K13" s="71">
        <v>115190</v>
      </c>
      <c r="L13" s="72">
        <v>84004</v>
      </c>
      <c r="M13" s="73">
        <v>74978</v>
      </c>
      <c r="N13" s="91">
        <f t="shared" si="0"/>
        <v>2273469</v>
      </c>
      <c r="O13" s="80">
        <v>76988</v>
      </c>
      <c r="P13" s="81">
        <v>245931</v>
      </c>
      <c r="Q13" s="82">
        <v>245925</v>
      </c>
      <c r="R13" s="64"/>
      <c r="S13" s="65"/>
      <c r="T13" s="65"/>
      <c r="U13" s="65"/>
      <c r="V13" s="65"/>
      <c r="W13" s="65"/>
      <c r="X13" s="65"/>
      <c r="Y13" s="65"/>
      <c r="Z13" s="65"/>
    </row>
    <row r="14" spans="1:26" s="66" customFormat="1" ht="23.4" customHeight="1" thickTop="1" x14ac:dyDescent="0.2">
      <c r="A14" s="83"/>
      <c r="B14" s="84"/>
      <c r="C14" s="84"/>
      <c r="D14" s="84"/>
      <c r="E14" s="149" t="s">
        <v>137</v>
      </c>
      <c r="F14" s="149"/>
      <c r="G14" s="149"/>
      <c r="H14" s="149" t="s">
        <v>136</v>
      </c>
      <c r="I14" s="149"/>
      <c r="J14" s="149"/>
      <c r="K14" s="149" t="s">
        <v>134</v>
      </c>
      <c r="L14" s="149"/>
      <c r="M14" s="149"/>
      <c r="N14" s="85"/>
      <c r="O14" s="150" t="s">
        <v>135</v>
      </c>
      <c r="P14" s="150"/>
      <c r="Q14" s="150"/>
      <c r="R14" s="84" t="s">
        <v>123</v>
      </c>
      <c r="S14" s="84"/>
      <c r="T14" s="84"/>
      <c r="U14" s="84"/>
      <c r="V14" s="84"/>
      <c r="W14" s="84"/>
      <c r="X14" s="84"/>
      <c r="Y14" s="84"/>
      <c r="Z14" s="84"/>
    </row>
    <row r="15" spans="1:26" x14ac:dyDescent="0.2">
      <c r="D15" s="47" t="s">
        <v>1</v>
      </c>
      <c r="E15" s="151">
        <f>SUM(E4:G4)</f>
        <v>139038</v>
      </c>
      <c r="F15" s="152"/>
      <c r="G15" s="152"/>
      <c r="H15" s="153">
        <f>SUM(H4:J4)</f>
        <v>143622</v>
      </c>
      <c r="I15" s="154"/>
      <c r="J15" s="154"/>
      <c r="K15" s="145">
        <f>SUM(K4:M4)</f>
        <v>148851</v>
      </c>
      <c r="L15" s="146"/>
      <c r="M15" s="146"/>
      <c r="N15" s="103" t="s">
        <v>1</v>
      </c>
      <c r="O15" s="147">
        <f>SUM(O4:Q4)</f>
        <v>143458</v>
      </c>
      <c r="P15" s="148"/>
      <c r="Q15" s="148"/>
      <c r="R15" s="106">
        <f>E15+H15+K15+O15</f>
        <v>574969</v>
      </c>
    </row>
    <row r="16" spans="1:26" x14ac:dyDescent="0.2">
      <c r="D16" s="101" t="s">
        <v>3</v>
      </c>
      <c r="E16" s="151">
        <f t="shared" ref="E16:E24" si="1">SUM(E5:G5)</f>
        <v>448022</v>
      </c>
      <c r="F16" s="152"/>
      <c r="G16" s="152"/>
      <c r="H16" s="153">
        <f t="shared" ref="H16:H24" si="2">SUM(H5:J5)</f>
        <v>502973</v>
      </c>
      <c r="I16" s="154"/>
      <c r="J16" s="154"/>
      <c r="K16" s="145">
        <f t="shared" ref="K16:K24" si="3">SUM(K5:M5)</f>
        <v>413426</v>
      </c>
      <c r="L16" s="146"/>
      <c r="M16" s="146"/>
      <c r="N16" s="104" t="s">
        <v>3</v>
      </c>
      <c r="O16" s="147">
        <f t="shared" ref="O16:O24" si="4">SUM(O5:Q5)</f>
        <v>446620</v>
      </c>
      <c r="P16" s="148"/>
      <c r="Q16" s="148"/>
      <c r="R16" s="106">
        <f t="shared" ref="R16:R24" si="5">E16+H16+K16+O16</f>
        <v>1811041</v>
      </c>
    </row>
    <row r="17" spans="4:18" x14ac:dyDescent="0.2">
      <c r="D17" s="101" t="s">
        <v>4</v>
      </c>
      <c r="E17" s="151">
        <f t="shared" si="1"/>
        <v>0</v>
      </c>
      <c r="F17" s="152"/>
      <c r="G17" s="152"/>
      <c r="H17" s="153">
        <f t="shared" si="2"/>
        <v>0</v>
      </c>
      <c r="I17" s="154"/>
      <c r="J17" s="154"/>
      <c r="K17" s="145">
        <f t="shared" si="3"/>
        <v>2007</v>
      </c>
      <c r="L17" s="146"/>
      <c r="M17" s="146"/>
      <c r="N17" s="104" t="s">
        <v>4</v>
      </c>
      <c r="O17" s="147">
        <f t="shared" si="4"/>
        <v>23569</v>
      </c>
      <c r="P17" s="148"/>
      <c r="Q17" s="148"/>
      <c r="R17" s="106">
        <f t="shared" si="5"/>
        <v>25576</v>
      </c>
    </row>
    <row r="18" spans="4:18" x14ac:dyDescent="0.2">
      <c r="D18" s="101" t="s">
        <v>6</v>
      </c>
      <c r="E18" s="151">
        <f t="shared" si="1"/>
        <v>70483</v>
      </c>
      <c r="F18" s="152"/>
      <c r="G18" s="152"/>
      <c r="H18" s="153">
        <f t="shared" si="2"/>
        <v>52308</v>
      </c>
      <c r="I18" s="154"/>
      <c r="J18" s="154"/>
      <c r="K18" s="145">
        <f t="shared" si="3"/>
        <v>13871</v>
      </c>
      <c r="L18" s="146"/>
      <c r="M18" s="146"/>
      <c r="N18" s="104" t="s">
        <v>6</v>
      </c>
      <c r="O18" s="147">
        <f t="shared" si="4"/>
        <v>38311</v>
      </c>
      <c r="P18" s="148"/>
      <c r="Q18" s="148"/>
      <c r="R18" s="106"/>
    </row>
    <row r="19" spans="4:18" x14ac:dyDescent="0.2">
      <c r="D19" s="101" t="s">
        <v>7</v>
      </c>
      <c r="E19" s="151">
        <f t="shared" si="1"/>
        <v>190432</v>
      </c>
      <c r="F19" s="152"/>
      <c r="G19" s="152"/>
      <c r="H19" s="153">
        <f t="shared" si="2"/>
        <v>179880</v>
      </c>
      <c r="I19" s="154"/>
      <c r="J19" s="154"/>
      <c r="K19" s="145">
        <f t="shared" si="3"/>
        <v>184746</v>
      </c>
      <c r="L19" s="146"/>
      <c r="M19" s="146"/>
      <c r="N19" s="104" t="s">
        <v>7</v>
      </c>
      <c r="O19" s="147">
        <f t="shared" si="4"/>
        <v>195591</v>
      </c>
      <c r="P19" s="148"/>
      <c r="Q19" s="148"/>
      <c r="R19" s="106"/>
    </row>
    <row r="20" spans="4:18" x14ac:dyDescent="0.2">
      <c r="D20" s="101" t="s">
        <v>8</v>
      </c>
      <c r="E20" s="151">
        <f t="shared" si="1"/>
        <v>70583</v>
      </c>
      <c r="F20" s="152"/>
      <c r="G20" s="152"/>
      <c r="H20" s="153">
        <f t="shared" si="2"/>
        <v>64600</v>
      </c>
      <c r="I20" s="154"/>
      <c r="J20" s="154"/>
      <c r="K20" s="145">
        <f t="shared" si="3"/>
        <v>69461</v>
      </c>
      <c r="L20" s="146"/>
      <c r="M20" s="146"/>
      <c r="N20" s="104" t="s">
        <v>8</v>
      </c>
      <c r="O20" s="147">
        <f t="shared" si="4"/>
        <v>69829</v>
      </c>
      <c r="P20" s="148"/>
      <c r="Q20" s="148"/>
      <c r="R20" s="106"/>
    </row>
    <row r="21" spans="4:18" x14ac:dyDescent="0.2">
      <c r="D21" s="101" t="s">
        <v>9</v>
      </c>
      <c r="E21" s="151">
        <f t="shared" si="1"/>
        <v>54105</v>
      </c>
      <c r="F21" s="152"/>
      <c r="G21" s="152"/>
      <c r="H21" s="153">
        <f t="shared" si="2"/>
        <v>43565</v>
      </c>
      <c r="I21" s="154"/>
      <c r="J21" s="154"/>
      <c r="K21" s="145">
        <f t="shared" si="3"/>
        <v>0</v>
      </c>
      <c r="L21" s="146"/>
      <c r="M21" s="146"/>
      <c r="N21" s="104" t="s">
        <v>9</v>
      </c>
      <c r="O21" s="147">
        <f t="shared" si="4"/>
        <v>140</v>
      </c>
      <c r="P21" s="148"/>
      <c r="Q21" s="148"/>
      <c r="R21" s="106">
        <f t="shared" si="5"/>
        <v>97810</v>
      </c>
    </row>
    <row r="22" spans="4:18" x14ac:dyDescent="0.2">
      <c r="D22" s="102" t="s">
        <v>124</v>
      </c>
      <c r="E22" s="151">
        <f t="shared" si="1"/>
        <v>1612411</v>
      </c>
      <c r="F22" s="152"/>
      <c r="G22" s="152"/>
      <c r="H22" s="153">
        <f t="shared" si="2"/>
        <v>1232525</v>
      </c>
      <c r="I22" s="154"/>
      <c r="J22" s="154"/>
      <c r="K22" s="145">
        <f t="shared" si="3"/>
        <v>637822</v>
      </c>
      <c r="L22" s="146"/>
      <c r="M22" s="146"/>
      <c r="N22" s="105" t="s">
        <v>124</v>
      </c>
      <c r="O22" s="147">
        <f t="shared" si="4"/>
        <v>835450</v>
      </c>
      <c r="P22" s="148"/>
      <c r="Q22" s="148"/>
      <c r="R22" s="106">
        <f t="shared" si="5"/>
        <v>4318208</v>
      </c>
    </row>
    <row r="23" spans="4:18" x14ac:dyDescent="0.2">
      <c r="D23" s="101" t="s">
        <v>125</v>
      </c>
      <c r="E23" s="151">
        <f>SUM(E12:G12)</f>
        <v>241678</v>
      </c>
      <c r="F23" s="152"/>
      <c r="G23" s="152"/>
      <c r="H23" s="153">
        <f>SUM(H12:J12)</f>
        <v>142565</v>
      </c>
      <c r="I23" s="154"/>
      <c r="J23" s="154"/>
      <c r="K23" s="145">
        <f>SUM(K12:M12)</f>
        <v>21467</v>
      </c>
      <c r="L23" s="146"/>
      <c r="M23" s="146"/>
      <c r="N23" s="104" t="s">
        <v>125</v>
      </c>
      <c r="O23" s="147">
        <f>SUM(O12:Q12)</f>
        <v>327170</v>
      </c>
      <c r="P23" s="148"/>
      <c r="Q23" s="148"/>
      <c r="R23" s="106">
        <f t="shared" si="5"/>
        <v>732880</v>
      </c>
    </row>
    <row r="24" spans="4:18" x14ac:dyDescent="0.2">
      <c r="D24" s="101" t="s">
        <v>126</v>
      </c>
      <c r="E24" s="151">
        <f t="shared" si="1"/>
        <v>710592</v>
      </c>
      <c r="F24" s="152"/>
      <c r="G24" s="152"/>
      <c r="H24" s="153">
        <f t="shared" si="2"/>
        <v>399246</v>
      </c>
      <c r="I24" s="154"/>
      <c r="J24" s="154"/>
      <c r="K24" s="145">
        <f t="shared" si="3"/>
        <v>274172</v>
      </c>
      <c r="L24" s="146"/>
      <c r="M24" s="146"/>
      <c r="N24" s="104" t="s">
        <v>126</v>
      </c>
      <c r="O24" s="147">
        <f t="shared" si="4"/>
        <v>568844</v>
      </c>
      <c r="P24" s="148"/>
      <c r="Q24" s="148"/>
      <c r="R24" s="106">
        <f t="shared" si="5"/>
        <v>1952854</v>
      </c>
    </row>
    <row r="25" spans="4:18" x14ac:dyDescent="0.2">
      <c r="J25" s="84"/>
      <c r="R25" s="106">
        <f>SUM(R15:R24)</f>
        <v>9513338</v>
      </c>
    </row>
    <row r="26" spans="4:18" x14ac:dyDescent="0.2">
      <c r="J26" s="84"/>
    </row>
  </sheetData>
  <mergeCells count="46">
    <mergeCell ref="E22:G22"/>
    <mergeCell ref="E23:G23"/>
    <mergeCell ref="E24:G24"/>
    <mergeCell ref="E14:G14"/>
    <mergeCell ref="H14:J14"/>
    <mergeCell ref="H15:J15"/>
    <mergeCell ref="H16:J16"/>
    <mergeCell ref="H17:J17"/>
    <mergeCell ref="H18:J18"/>
    <mergeCell ref="H19:J19"/>
    <mergeCell ref="H20:J20"/>
    <mergeCell ref="H21:J21"/>
    <mergeCell ref="H22:J22"/>
    <mergeCell ref="H23:J23"/>
    <mergeCell ref="H24:J24"/>
    <mergeCell ref="O24:Q24"/>
    <mergeCell ref="K14:M14"/>
    <mergeCell ref="O14:Q14"/>
    <mergeCell ref="E15:G15"/>
    <mergeCell ref="E16:G16"/>
    <mergeCell ref="E17:G17"/>
    <mergeCell ref="E18:G18"/>
    <mergeCell ref="E19:G19"/>
    <mergeCell ref="E20:G20"/>
    <mergeCell ref="E21:G21"/>
    <mergeCell ref="K24:M24"/>
    <mergeCell ref="O15:Q15"/>
    <mergeCell ref="O16:Q16"/>
    <mergeCell ref="O17:Q17"/>
    <mergeCell ref="O18:Q18"/>
    <mergeCell ref="O19:Q19"/>
    <mergeCell ref="O20:Q20"/>
    <mergeCell ref="O21:Q21"/>
    <mergeCell ref="O22:Q22"/>
    <mergeCell ref="O23:Q23"/>
    <mergeCell ref="K18:M18"/>
    <mergeCell ref="K19:M19"/>
    <mergeCell ref="K20:M20"/>
    <mergeCell ref="K21:M21"/>
    <mergeCell ref="K22:M22"/>
    <mergeCell ref="K23:M23"/>
    <mergeCell ref="O2:Z2"/>
    <mergeCell ref="B2:N2"/>
    <mergeCell ref="K15:M15"/>
    <mergeCell ref="K16:M16"/>
    <mergeCell ref="K17:M17"/>
  </mergeCells>
  <phoneticPr fontId="3"/>
  <pageMargins left="0.7" right="0.7" top="0.75" bottom="0.75" header="0.3" footer="0.3"/>
  <ignoredErrors>
    <ignoredError sqref="N4:N11 N13"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企画提案書4-1</vt:lpstr>
      <vt:lpstr>企画提案書4-2</vt:lpstr>
      <vt:lpstr>購入上限参考資料 (別紙)</vt:lpstr>
      <vt:lpstr>購入依頼書（様式6号）</vt:lpstr>
      <vt:lpstr>発電データ</vt:lpstr>
      <vt:lpstr>'企画提案書4-1'!Print_Area</vt:lpstr>
      <vt:lpstr>'企画提案書4-2'!Print_Area</vt:lpstr>
      <vt:lpstr>'購入依頼書（様式6号）'!Print_Area</vt:lpstr>
      <vt:lpstr>'購入上限参考資料 (別紙)'!Print_Area</vt:lpstr>
    </vt:vector>
  </TitlesOfParts>
  <Company>山梨県企業局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u-01367-10pd2005n</dc:creator>
  <cp:lastModifiedBy>山梨県</cp:lastModifiedBy>
  <cp:lastPrinted>2025-07-09T06:43:08Z</cp:lastPrinted>
  <dcterms:created xsi:type="dcterms:W3CDTF">2010-03-17T10:11:44Z</dcterms:created>
  <dcterms:modified xsi:type="dcterms:W3CDTF">2025-07-10T06:01:55Z</dcterms:modified>
</cp:coreProperties>
</file>