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5.11.91\電気課共有\10_経営管理担当\■竹田リーダー様\★次期売電（目指せ100億）\○第2弾（区分②）\01_公告\"/>
    </mc:Choice>
  </mc:AlternateContent>
  <bookViews>
    <workbookView xWindow="0" yWindow="0" windowWidth="21570" windowHeight="9315"/>
  </bookViews>
  <sheets>
    <sheet name="別紙２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C33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E37" i="1" s="1"/>
  <c r="O26" i="1"/>
  <c r="E36" i="1" s="1"/>
  <c r="O25" i="1"/>
  <c r="E35" i="1" s="1"/>
  <c r="O24" i="1"/>
  <c r="O23" i="1"/>
  <c r="E33" i="1" s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D37" i="1" s="1"/>
  <c r="O17" i="1"/>
  <c r="D36" i="1" s="1"/>
  <c r="O16" i="1"/>
  <c r="D35" i="1" s="1"/>
  <c r="O15" i="1"/>
  <c r="D34" i="1" s="1"/>
  <c r="O14" i="1"/>
  <c r="D33" i="1" s="1"/>
  <c r="D10" i="1"/>
  <c r="E10" i="1"/>
  <c r="F10" i="1"/>
  <c r="G10" i="1"/>
  <c r="H10" i="1"/>
  <c r="I10" i="1"/>
  <c r="J10" i="1"/>
  <c r="K10" i="1"/>
  <c r="L10" i="1"/>
  <c r="M10" i="1"/>
  <c r="N10" i="1"/>
  <c r="C10" i="1"/>
  <c r="O9" i="1"/>
  <c r="C37" i="1" s="1"/>
  <c r="O8" i="1"/>
  <c r="C36" i="1" s="1"/>
  <c r="O7" i="1"/>
  <c r="C35" i="1" s="1"/>
  <c r="O6" i="1"/>
  <c r="C34" i="1" s="1"/>
  <c r="O5" i="1"/>
  <c r="F33" i="1" l="1"/>
  <c r="F37" i="1"/>
  <c r="F34" i="1"/>
  <c r="C38" i="1"/>
  <c r="F35" i="1"/>
  <c r="D38" i="1"/>
  <c r="E38" i="1"/>
  <c r="F36" i="1"/>
  <c r="O10" i="1"/>
  <c r="O28" i="1"/>
  <c r="O19" i="1"/>
  <c r="G38" i="1" l="1"/>
  <c r="F38" i="1"/>
</calcChain>
</file>

<file path=xl/sharedStrings.xml><?xml version="1.0" encoding="utf-8"?>
<sst xmlns="http://schemas.openxmlformats.org/spreadsheetml/2006/main" count="90" uniqueCount="38">
  <si>
    <t>令和６年度</t>
    <rPh sb="0" eb="2">
      <t>レイワ</t>
    </rPh>
    <rPh sb="3" eb="5">
      <t>ネンド</t>
    </rPh>
    <phoneticPr fontId="2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</si>
  <si>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</si>
  <si>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</si>
  <si>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</si>
  <si>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</si>
  <si>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</si>
  <si>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</si>
  <si>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</si>
  <si>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</si>
  <si>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</si>
  <si>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</si>
  <si>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年度計</t>
    <rPh sb="0" eb="2">
      <t>ネンド</t>
    </rPh>
    <rPh sb="2" eb="3">
      <t>ケイ</t>
    </rPh>
    <phoneticPr fontId="2"/>
  </si>
  <si>
    <t>月別計</t>
    <rPh sb="0" eb="2">
      <t>ツキベツ</t>
    </rPh>
    <rPh sb="2" eb="3">
      <t>ケイ</t>
    </rPh>
    <phoneticPr fontId="2"/>
  </si>
  <si>
    <t>令和７年度</t>
    <rPh sb="0" eb="2">
      <t>レイワ</t>
    </rPh>
    <rPh sb="3" eb="5">
      <t>ネンド</t>
    </rPh>
    <phoneticPr fontId="2"/>
  </si>
  <si>
    <t>令和８年度</t>
    <rPh sb="0" eb="2">
      <t>レイワ</t>
    </rPh>
    <rPh sb="3" eb="5">
      <t>ネンド</t>
    </rPh>
    <phoneticPr fontId="2"/>
  </si>
  <si>
    <t>発電所名</t>
    <rPh sb="0" eb="3">
      <t>ハツデンショ</t>
    </rPh>
    <rPh sb="3" eb="4">
      <t>メイ</t>
    </rPh>
    <phoneticPr fontId="2"/>
  </si>
  <si>
    <t>月別予定電力量</t>
    <rPh sb="0" eb="2">
      <t>ツキベツ</t>
    </rPh>
    <rPh sb="2" eb="4">
      <t>ヨテイ</t>
    </rPh>
    <rPh sb="4" eb="7">
      <t>デンリョクリョウ</t>
    </rPh>
    <phoneticPr fontId="2"/>
  </si>
  <si>
    <t>令和６年度</t>
    <rPh sb="0" eb="2">
      <t>レイワ</t>
    </rPh>
    <rPh sb="3" eb="5">
      <t>ネンド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</si>
  <si>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</si>
  <si>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</si>
  <si>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年度計</t>
    <rPh sb="0" eb="2">
      <t>ネンド</t>
    </rPh>
    <rPh sb="2" eb="3">
      <t>ケイ</t>
    </rPh>
    <phoneticPr fontId="3"/>
  </si>
  <si>
    <t>令和７年度</t>
    <rPh sb="0" eb="2">
      <t>レイワ</t>
    </rPh>
    <rPh sb="3" eb="5">
      <t>ネンド</t>
    </rPh>
    <phoneticPr fontId="3"/>
  </si>
  <si>
    <t>令和８年度</t>
    <rPh sb="0" eb="2">
      <t>レイワ</t>
    </rPh>
    <rPh sb="3" eb="5">
      <t>ネンド</t>
    </rPh>
    <phoneticPr fontId="3"/>
  </si>
  <si>
    <t>３ヶ年平均</t>
    <rPh sb="2" eb="3">
      <t>ネン</t>
    </rPh>
    <rPh sb="3" eb="5">
      <t>ヘイキン</t>
    </rPh>
    <phoneticPr fontId="3"/>
  </si>
  <si>
    <t>月別計</t>
    <rPh sb="0" eb="2">
      <t>ツキベツ</t>
    </rPh>
    <rPh sb="2" eb="3">
      <t>ケイ</t>
    </rPh>
    <phoneticPr fontId="3"/>
  </si>
  <si>
    <t>別紙２</t>
    <phoneticPr fontId="2"/>
  </si>
  <si>
    <t>（単位：1,000kWh）</t>
    <rPh sb="1" eb="3">
      <t>タンイ</t>
    </rPh>
    <phoneticPr fontId="2"/>
  </si>
  <si>
    <t>　※各月の端数処理により、合計計算が合わない場合があります。</t>
    <rPh sb="2" eb="4">
      <t>カクツキ</t>
    </rPh>
    <rPh sb="5" eb="7">
      <t>ハスウ</t>
    </rPh>
    <rPh sb="7" eb="9">
      <t>ショリ</t>
    </rPh>
    <rPh sb="13" eb="15">
      <t>ゴウケイ</t>
    </rPh>
    <rPh sb="15" eb="17">
      <t>ケイサン</t>
    </rPh>
    <rPh sb="18" eb="19">
      <t>ア</t>
    </rPh>
    <rPh sb="22" eb="24">
      <t>バアイ</t>
    </rPh>
    <phoneticPr fontId="2"/>
  </si>
  <si>
    <t>３ヶ年平均予定売電電力量</t>
    <rPh sb="2" eb="3">
      <t>ネン</t>
    </rPh>
    <rPh sb="3" eb="5">
      <t>ヘイキン</t>
    </rPh>
    <rPh sb="5" eb="7">
      <t>ヨテイ</t>
    </rPh>
    <rPh sb="7" eb="9">
      <t>バイデン</t>
    </rPh>
    <rPh sb="9" eb="12">
      <t>デンリョクリョウ</t>
    </rPh>
    <phoneticPr fontId="2"/>
  </si>
  <si>
    <t>柚ノ木</t>
    <rPh sb="0" eb="1">
      <t>ユ</t>
    </rPh>
    <rPh sb="2" eb="3">
      <t>キ</t>
    </rPh>
    <phoneticPr fontId="3"/>
  </si>
  <si>
    <t>藤木</t>
    <rPh sb="0" eb="2">
      <t>フジキ</t>
    </rPh>
    <phoneticPr fontId="3"/>
  </si>
  <si>
    <t>小屋敷第一</t>
    <rPh sb="0" eb="5">
      <t>オヤシキダイイチ</t>
    </rPh>
    <phoneticPr fontId="3"/>
  </si>
  <si>
    <t>小屋敷第二</t>
    <rPh sb="0" eb="1">
      <t>ショウ</t>
    </rPh>
    <rPh sb="1" eb="3">
      <t>ヤシキ</t>
    </rPh>
    <rPh sb="3" eb="5">
      <t>ダイニ</t>
    </rPh>
    <phoneticPr fontId="3"/>
  </si>
  <si>
    <t>野呂川</t>
    <rPh sb="0" eb="3">
      <t>ノロガワ</t>
    </rPh>
    <phoneticPr fontId="3"/>
  </si>
  <si>
    <t>3ヶ年合計</t>
    <rPh sb="2" eb="3">
      <t>ネン</t>
    </rPh>
    <rPh sb="3" eb="5">
      <t>ゴウケイ</t>
    </rPh>
    <phoneticPr fontId="2"/>
  </si>
  <si>
    <t>３ヶ年合計予定売電電力量</t>
    <rPh sb="2" eb="3">
      <t>ネン</t>
    </rPh>
    <rPh sb="3" eb="5">
      <t>ゴウケイ</t>
    </rPh>
    <rPh sb="5" eb="7">
      <t>ヨテイ</t>
    </rPh>
    <rPh sb="7" eb="9">
      <t>バイデン</t>
    </rPh>
    <rPh sb="9" eb="12">
      <t>デンリョクリョウ</t>
    </rPh>
    <phoneticPr fontId="2"/>
  </si>
  <si>
    <t>458,056　（1,000kWh）</t>
    <phoneticPr fontId="2"/>
  </si>
  <si>
    <t>152,685　（1,000kWh）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</si>
</sst>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38" fontId="4" fillId="0" borderId="1" xfId="1" applyFont="1" applyBorder="1">
      <alignment vertical="center"/>
    </xf>
    <xf numFmtId="38" fontId="4" fillId="0" borderId="1" xfId="0" applyNumberFormat="1" applyFont="1" applyBorder="1">
      <alignment vertical="center"/>
    </xf>
    <xf numFmtId="38" fontId="4" fillId="0" borderId="0" xfId="0" applyNumberFormat="1" applyFont="1">
      <alignment vertical="center"/>
    </xf>
    <xf numFmtId="38" fontId="4" fillId="0" borderId="0" xfId="1" applyFont="1">
      <alignment vertical="center"/>
    </xf>
    <xf numFmtId="0" fontId="6" fillId="0" borderId="0" xfId="0" applyFo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38" fontId="4" fillId="0" borderId="9" xfId="0" applyNumberFormat="1" applyFont="1" applyBorder="1">
      <alignment vertical="center"/>
    </xf>
    <xf numFmtId="0" fontId="6" fillId="0" borderId="10" xfId="0" applyFont="1" applyBorder="1" applyAlignment="1">
      <alignment horizontal="right" vertical="center"/>
    </xf>
    <xf numFmtId="38" fontId="6" fillId="0" borderId="11" xfId="0" applyNumberFormat="1" applyFont="1" applyBorder="1">
      <alignment vertical="center"/>
    </xf>
    <xf numFmtId="38" fontId="6" fillId="0" borderId="12" xfId="0" applyNumberFormat="1" applyFont="1" applyBorder="1">
      <alignment vertical="center"/>
    </xf>
    <xf numFmtId="0" fontId="6" fillId="0" borderId="10" xfId="0" applyFont="1" applyFill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38" fontId="4" fillId="0" borderId="14" xfId="0" applyNumberFormat="1" applyFont="1" applyBorder="1">
      <alignment vertical="center"/>
    </xf>
    <xf numFmtId="38" fontId="6" fillId="0" borderId="15" xfId="0" applyNumberFormat="1" applyFont="1" applyBorder="1">
      <alignment vertical="center"/>
    </xf>
    <xf numFmtId="0" fontId="4" fillId="0" borderId="16" xfId="0" applyFont="1" applyBorder="1" applyAlignment="1">
      <alignment horizontal="center" vertical="center"/>
    </xf>
    <xf numFmtId="38" fontId="4" fillId="0" borderId="17" xfId="0" applyNumberFormat="1" applyFont="1" applyBorder="1">
      <alignment vertical="center"/>
    </xf>
    <xf numFmtId="38" fontId="6" fillId="0" borderId="18" xfId="0" applyNumberFormat="1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38" fontId="4" fillId="0" borderId="21" xfId="0" applyNumberFormat="1" applyFont="1" applyBorder="1">
      <alignment vertical="center"/>
    </xf>
    <xf numFmtId="38" fontId="4" fillId="0" borderId="20" xfId="0" applyNumberFormat="1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0"/>
  <sheetViews>
    <sheetView tabSelected="1" zoomScale="55" zoomScaleNormal="55" workbookViewId="0">
      <selection activeCell="L39" sqref="L39"/>
    </sheetView>
  </sheetViews>
  <sheetFormatPr defaultRowHeight="27.75" customHeight="1" x14ac:dyDescent="0.4"/>
  <cols>
    <col min="1" max="1" width="4.125" style="3" customWidth="1"/>
    <col min="2" max="2" width="13.125" style="3" customWidth="1"/>
    <col min="3" max="15" width="12.875" style="3" customWidth="1"/>
    <col min="16" max="16384" width="9" style="3"/>
  </cols>
  <sheetData>
    <row r="1" spans="2:15" ht="27.75" customHeight="1" x14ac:dyDescent="0.4">
      <c r="B1" s="1" t="s">
        <v>25</v>
      </c>
      <c r="C1" s="2" t="s">
        <v>16</v>
      </c>
    </row>
    <row r="3" spans="2:15" ht="27.75" customHeight="1" thickBot="1" x14ac:dyDescent="0.45">
      <c r="B3" s="8" t="s">
        <v>0</v>
      </c>
      <c r="N3" s="27" t="s">
        <v>26</v>
      </c>
      <c r="O3" s="27"/>
    </row>
    <row r="4" spans="2:15" ht="31.5" customHeight="1" x14ac:dyDescent="0.4">
      <c r="B4" s="9" t="s">
        <v>15</v>
      </c>
      <c r="C4" s="10" t="s">
        <v>18</v>
      </c>
      <c r="D4" s="10" t="s">
        <v>19</v>
      </c>
      <c r="E4" s="10" t="s">
        <v>1</v>
      </c>
      <c r="F4" s="10" t="s">
        <v>2</v>
      </c>
      <c r="G4" s="10" t="s">
        <v>3</v>
      </c>
      <c r="H4" s="10" t="s">
        <v>4</v>
      </c>
      <c r="I4" s="10" t="s">
        <v>5</v>
      </c>
      <c r="J4" s="10" t="s">
        <v>6</v>
      </c>
      <c r="K4" s="10" t="s">
        <v>7</v>
      </c>
      <c r="L4" s="10" t="s">
        <v>8</v>
      </c>
      <c r="M4" s="10" t="s">
        <v>9</v>
      </c>
      <c r="N4" s="10" t="s">
        <v>10</v>
      </c>
      <c r="O4" s="11" t="s">
        <v>20</v>
      </c>
    </row>
    <row r="5" spans="2:15" ht="31.5" customHeight="1" x14ac:dyDescent="0.4">
      <c r="B5" s="12" t="s">
        <v>29</v>
      </c>
      <c r="C5" s="4">
        <v>5101</v>
      </c>
      <c r="D5" s="4">
        <v>4289</v>
      </c>
      <c r="E5" s="4">
        <v>2740</v>
      </c>
      <c r="F5" s="4">
        <v>3346</v>
      </c>
      <c r="G5" s="4">
        <v>4669</v>
      </c>
      <c r="H5" s="4">
        <v>6283</v>
      </c>
      <c r="I5" s="4">
        <v>5089</v>
      </c>
      <c r="J5" s="4">
        <v>3000</v>
      </c>
      <c r="K5" s="4">
        <v>3145</v>
      </c>
      <c r="L5" s="4">
        <v>2318</v>
      </c>
      <c r="M5" s="4">
        <v>2328</v>
      </c>
      <c r="N5" s="4">
        <v>2778</v>
      </c>
      <c r="O5" s="13">
        <f>SUM(C5:N5)</f>
        <v>45086</v>
      </c>
    </row>
    <row r="6" spans="2:15" ht="31.5" customHeight="1" x14ac:dyDescent="0.4">
      <c r="B6" s="12" t="s">
        <v>30</v>
      </c>
      <c r="C6" s="4">
        <v>724</v>
      </c>
      <c r="D6" s="4">
        <v>760</v>
      </c>
      <c r="E6" s="4">
        <v>729</v>
      </c>
      <c r="F6" s="4">
        <v>875</v>
      </c>
      <c r="G6" s="4">
        <v>893</v>
      </c>
      <c r="H6" s="4">
        <v>905</v>
      </c>
      <c r="I6" s="4">
        <v>751</v>
      </c>
      <c r="J6" s="4">
        <v>676</v>
      </c>
      <c r="K6" s="4">
        <v>583</v>
      </c>
      <c r="L6" s="4">
        <v>450</v>
      </c>
      <c r="M6" s="4">
        <v>421</v>
      </c>
      <c r="N6" s="4">
        <v>532</v>
      </c>
      <c r="O6" s="13">
        <f t="shared" ref="O6:O9" si="0">SUM(C6:N6)</f>
        <v>8299</v>
      </c>
    </row>
    <row r="7" spans="2:15" ht="31.5" customHeight="1" x14ac:dyDescent="0.4">
      <c r="B7" s="12" t="s">
        <v>31</v>
      </c>
      <c r="C7" s="4">
        <v>495</v>
      </c>
      <c r="D7" s="4">
        <v>520</v>
      </c>
      <c r="E7" s="4">
        <v>499</v>
      </c>
      <c r="F7" s="4">
        <v>598</v>
      </c>
      <c r="G7" s="4">
        <v>610</v>
      </c>
      <c r="H7" s="4">
        <v>619</v>
      </c>
      <c r="I7" s="4">
        <v>418</v>
      </c>
      <c r="J7" s="4">
        <v>478</v>
      </c>
      <c r="K7" s="4">
        <v>399</v>
      </c>
      <c r="L7" s="4">
        <v>238</v>
      </c>
      <c r="M7" s="4">
        <v>287</v>
      </c>
      <c r="N7" s="4">
        <v>364</v>
      </c>
      <c r="O7" s="13">
        <f t="shared" si="0"/>
        <v>5525</v>
      </c>
    </row>
    <row r="8" spans="2:15" ht="31.5" customHeight="1" x14ac:dyDescent="0.4">
      <c r="B8" s="12" t="s">
        <v>32</v>
      </c>
      <c r="C8" s="4">
        <v>0</v>
      </c>
      <c r="D8" s="4">
        <v>0</v>
      </c>
      <c r="E8" s="4">
        <v>345</v>
      </c>
      <c r="F8" s="4">
        <v>415</v>
      </c>
      <c r="G8" s="4">
        <v>422</v>
      </c>
      <c r="H8" s="4">
        <v>429</v>
      </c>
      <c r="I8" s="4">
        <v>289</v>
      </c>
      <c r="J8" s="4">
        <v>331</v>
      </c>
      <c r="K8" s="4">
        <v>276</v>
      </c>
      <c r="L8" s="4">
        <v>165</v>
      </c>
      <c r="M8" s="4">
        <v>199</v>
      </c>
      <c r="N8" s="4">
        <v>252</v>
      </c>
      <c r="O8" s="13">
        <f t="shared" si="0"/>
        <v>3123</v>
      </c>
    </row>
    <row r="9" spans="2:15" ht="31.5" customHeight="1" x14ac:dyDescent="0.4">
      <c r="B9" s="12" t="s">
        <v>33</v>
      </c>
      <c r="C9" s="4">
        <v>8026</v>
      </c>
      <c r="D9" s="4">
        <v>11652</v>
      </c>
      <c r="E9" s="4">
        <v>11067</v>
      </c>
      <c r="F9" s="4">
        <v>10876</v>
      </c>
      <c r="G9" s="4">
        <v>7841</v>
      </c>
      <c r="H9" s="4">
        <v>8374</v>
      </c>
      <c r="I9" s="4">
        <v>8545</v>
      </c>
      <c r="J9" s="4">
        <v>6700</v>
      </c>
      <c r="K9" s="4">
        <v>4509</v>
      </c>
      <c r="L9" s="4">
        <v>2434</v>
      </c>
      <c r="M9" s="4">
        <v>2347</v>
      </c>
      <c r="N9" s="4">
        <v>3843</v>
      </c>
      <c r="O9" s="13">
        <f t="shared" si="0"/>
        <v>86214</v>
      </c>
    </row>
    <row r="10" spans="2:15" s="8" customFormat="1" ht="31.5" customHeight="1" thickBot="1" x14ac:dyDescent="0.45">
      <c r="B10" s="14" t="s">
        <v>24</v>
      </c>
      <c r="C10" s="15">
        <f>SUM(C5:C9)</f>
        <v>14346</v>
      </c>
      <c r="D10" s="15">
        <f t="shared" ref="D10:N10" si="1">SUM(D5:D9)</f>
        <v>17221</v>
      </c>
      <c r="E10" s="15">
        <f t="shared" si="1"/>
        <v>15380</v>
      </c>
      <c r="F10" s="15">
        <f t="shared" si="1"/>
        <v>16110</v>
      </c>
      <c r="G10" s="15">
        <f t="shared" si="1"/>
        <v>14435</v>
      </c>
      <c r="H10" s="15">
        <f t="shared" si="1"/>
        <v>16610</v>
      </c>
      <c r="I10" s="15">
        <f t="shared" si="1"/>
        <v>15092</v>
      </c>
      <c r="J10" s="15">
        <f t="shared" si="1"/>
        <v>11185</v>
      </c>
      <c r="K10" s="15">
        <f t="shared" si="1"/>
        <v>8912</v>
      </c>
      <c r="L10" s="15">
        <f t="shared" si="1"/>
        <v>5605</v>
      </c>
      <c r="M10" s="15">
        <f t="shared" si="1"/>
        <v>5582</v>
      </c>
      <c r="N10" s="15">
        <f t="shared" si="1"/>
        <v>7769</v>
      </c>
      <c r="O10" s="16">
        <f>SUM(O5:O9)</f>
        <v>148247</v>
      </c>
    </row>
    <row r="11" spans="2:15" ht="27.75" customHeight="1" x14ac:dyDescent="0.4">
      <c r="B11" s="3" t="s">
        <v>27</v>
      </c>
    </row>
    <row r="12" spans="2:15" ht="27.75" customHeight="1" thickBot="1" x14ac:dyDescent="0.45">
      <c r="B12" s="8" t="s">
        <v>13</v>
      </c>
      <c r="N12" s="27" t="s">
        <v>26</v>
      </c>
      <c r="O12" s="27"/>
    </row>
    <row r="13" spans="2:15" ht="31.5" customHeight="1" x14ac:dyDescent="0.4">
      <c r="B13" s="9" t="s">
        <v>15</v>
      </c>
      <c r="C13" s="10" t="s">
        <v>18</v>
      </c>
      <c r="D13" s="10" t="s">
        <v>19</v>
      </c>
      <c r="E13" s="10" t="s">
        <v>1</v>
      </c>
      <c r="F13" s="10" t="s">
        <v>2</v>
      </c>
      <c r="G13" s="10" t="s">
        <v>3</v>
      </c>
      <c r="H13" s="10" t="s">
        <v>4</v>
      </c>
      <c r="I13" s="10" t="s">
        <v>5</v>
      </c>
      <c r="J13" s="10" t="s">
        <v>6</v>
      </c>
      <c r="K13" s="10" t="s">
        <v>7</v>
      </c>
      <c r="L13" s="10" t="s">
        <v>8</v>
      </c>
      <c r="M13" s="10" t="s">
        <v>9</v>
      </c>
      <c r="N13" s="10" t="s">
        <v>10</v>
      </c>
      <c r="O13" s="11" t="s">
        <v>20</v>
      </c>
    </row>
    <row r="14" spans="2:15" ht="31.5" customHeight="1" x14ac:dyDescent="0.4">
      <c r="B14" s="12" t="s">
        <v>29</v>
      </c>
      <c r="C14" s="4">
        <v>5101</v>
      </c>
      <c r="D14" s="4">
        <v>4612</v>
      </c>
      <c r="E14" s="4">
        <v>4750</v>
      </c>
      <c r="F14" s="4">
        <v>6692</v>
      </c>
      <c r="G14" s="4">
        <v>6226</v>
      </c>
      <c r="H14" s="4">
        <v>6283</v>
      </c>
      <c r="I14" s="4">
        <v>5089</v>
      </c>
      <c r="J14" s="4">
        <v>3634</v>
      </c>
      <c r="K14" s="4">
        <v>3145</v>
      </c>
      <c r="L14" s="4">
        <v>2318</v>
      </c>
      <c r="M14" s="4">
        <v>2248</v>
      </c>
      <c r="N14" s="4">
        <v>2778</v>
      </c>
      <c r="O14" s="13">
        <f>SUM(C14:N14)</f>
        <v>52876</v>
      </c>
    </row>
    <row r="15" spans="2:15" ht="31.5" customHeight="1" x14ac:dyDescent="0.4">
      <c r="B15" s="12" t="s">
        <v>30</v>
      </c>
      <c r="C15" s="4">
        <v>724</v>
      </c>
      <c r="D15" s="4">
        <v>760</v>
      </c>
      <c r="E15" s="4">
        <v>729</v>
      </c>
      <c r="F15" s="4">
        <v>875</v>
      </c>
      <c r="G15" s="4">
        <v>893</v>
      </c>
      <c r="H15" s="4">
        <v>905</v>
      </c>
      <c r="I15" s="4">
        <v>779</v>
      </c>
      <c r="J15" s="4">
        <v>700</v>
      </c>
      <c r="K15" s="4">
        <v>583</v>
      </c>
      <c r="L15" s="4">
        <v>450</v>
      </c>
      <c r="M15" s="4">
        <v>407</v>
      </c>
      <c r="N15" s="4">
        <v>532</v>
      </c>
      <c r="O15" s="13">
        <f t="shared" ref="O15:O18" si="2">SUM(C15:N15)</f>
        <v>8337</v>
      </c>
    </row>
    <row r="16" spans="2:15" ht="31.5" customHeight="1" x14ac:dyDescent="0.4">
      <c r="B16" s="12" t="s">
        <v>31</v>
      </c>
      <c r="C16" s="4">
        <v>495</v>
      </c>
      <c r="D16" s="4">
        <v>503</v>
      </c>
      <c r="E16" s="4">
        <v>499</v>
      </c>
      <c r="F16" s="4">
        <v>598</v>
      </c>
      <c r="G16" s="4">
        <v>610</v>
      </c>
      <c r="H16" s="4">
        <v>619</v>
      </c>
      <c r="I16" s="4">
        <v>532</v>
      </c>
      <c r="J16" s="4">
        <v>478</v>
      </c>
      <c r="K16" s="4">
        <v>399</v>
      </c>
      <c r="L16" s="4">
        <v>307</v>
      </c>
      <c r="M16" s="4">
        <v>278</v>
      </c>
      <c r="N16" s="4">
        <v>364</v>
      </c>
      <c r="O16" s="13">
        <f t="shared" si="2"/>
        <v>5682</v>
      </c>
    </row>
    <row r="17" spans="2:15" ht="31.5" customHeight="1" x14ac:dyDescent="0.4">
      <c r="B17" s="12" t="s">
        <v>32</v>
      </c>
      <c r="C17" s="4">
        <v>343</v>
      </c>
      <c r="D17" s="4">
        <v>349</v>
      </c>
      <c r="E17" s="4">
        <v>345</v>
      </c>
      <c r="F17" s="4">
        <v>415</v>
      </c>
      <c r="G17" s="4">
        <v>422</v>
      </c>
      <c r="H17" s="4">
        <v>429</v>
      </c>
      <c r="I17" s="4">
        <v>368</v>
      </c>
      <c r="J17" s="4">
        <v>331</v>
      </c>
      <c r="K17" s="4">
        <v>276</v>
      </c>
      <c r="L17" s="4">
        <v>213</v>
      </c>
      <c r="M17" s="4">
        <v>192</v>
      </c>
      <c r="N17" s="4">
        <v>252</v>
      </c>
      <c r="O17" s="13">
        <f t="shared" si="2"/>
        <v>3935</v>
      </c>
    </row>
    <row r="18" spans="2:15" ht="31.5" customHeight="1" x14ac:dyDescent="0.4">
      <c r="B18" s="12" t="s">
        <v>33</v>
      </c>
      <c r="C18" s="4">
        <v>8026</v>
      </c>
      <c r="D18" s="4">
        <v>11652</v>
      </c>
      <c r="E18" s="4">
        <v>7378</v>
      </c>
      <c r="F18" s="4">
        <v>10876</v>
      </c>
      <c r="G18" s="4">
        <v>7841</v>
      </c>
      <c r="H18" s="4">
        <v>8374</v>
      </c>
      <c r="I18" s="4">
        <v>8545</v>
      </c>
      <c r="J18" s="4">
        <v>6700</v>
      </c>
      <c r="K18" s="4">
        <v>4509</v>
      </c>
      <c r="L18" s="4">
        <v>2434</v>
      </c>
      <c r="M18" s="4">
        <v>2267</v>
      </c>
      <c r="N18" s="4">
        <v>3843</v>
      </c>
      <c r="O18" s="13">
        <f t="shared" si="2"/>
        <v>82445</v>
      </c>
    </row>
    <row r="19" spans="2:15" s="8" customFormat="1" ht="31.5" customHeight="1" thickBot="1" x14ac:dyDescent="0.45">
      <c r="B19" s="14" t="s">
        <v>12</v>
      </c>
      <c r="C19" s="15">
        <f>SUM(C14:C18)</f>
        <v>14689</v>
      </c>
      <c r="D19" s="15">
        <f t="shared" ref="D19" si="3">SUM(D14:D18)</f>
        <v>17876</v>
      </c>
      <c r="E19" s="15">
        <f t="shared" ref="E19" si="4">SUM(E14:E18)</f>
        <v>13701</v>
      </c>
      <c r="F19" s="15">
        <f t="shared" ref="F19" si="5">SUM(F14:F18)</f>
        <v>19456</v>
      </c>
      <c r="G19" s="15">
        <f t="shared" ref="G19" si="6">SUM(G14:G18)</f>
        <v>15992</v>
      </c>
      <c r="H19" s="15">
        <f t="shared" ref="H19" si="7">SUM(H14:H18)</f>
        <v>16610</v>
      </c>
      <c r="I19" s="15">
        <f t="shared" ref="I19" si="8">SUM(I14:I18)</f>
        <v>15313</v>
      </c>
      <c r="J19" s="15">
        <f t="shared" ref="J19" si="9">SUM(J14:J18)</f>
        <v>11843</v>
      </c>
      <c r="K19" s="15">
        <f t="shared" ref="K19" si="10">SUM(K14:K18)</f>
        <v>8912</v>
      </c>
      <c r="L19" s="15">
        <f t="shared" ref="L19" si="11">SUM(L14:L18)</f>
        <v>5722</v>
      </c>
      <c r="M19" s="15">
        <f t="shared" ref="M19" si="12">SUM(M14:M18)</f>
        <v>5392</v>
      </c>
      <c r="N19" s="15">
        <f t="shared" ref="N19" si="13">SUM(N14:N18)</f>
        <v>7769</v>
      </c>
      <c r="O19" s="16">
        <f>SUM(O14:O18)</f>
        <v>153275</v>
      </c>
    </row>
    <row r="20" spans="2:15" ht="27.75" customHeight="1" x14ac:dyDescent="0.4">
      <c r="B20" s="3" t="s">
        <v>27</v>
      </c>
    </row>
    <row r="21" spans="2:15" ht="27.75" customHeight="1" thickBot="1" x14ac:dyDescent="0.45">
      <c r="B21" s="8" t="s">
        <v>14</v>
      </c>
      <c r="N21" s="27" t="s">
        <v>26</v>
      </c>
      <c r="O21" s="27"/>
    </row>
    <row r="22" spans="2:15" ht="31.5" customHeight="1" x14ac:dyDescent="0.4">
      <c r="B22" s="9" t="s">
        <v>15</v>
      </c>
      <c r="C22" s="10" t="s">
        <v>18</v>
      </c>
      <c r="D22" s="10" t="s">
        <v>19</v>
      </c>
      <c r="E22" s="10" t="s">
        <v>1</v>
      </c>
      <c r="F22" s="10" t="s">
        <v>2</v>
      </c>
      <c r="G22" s="10" t="s">
        <v>3</v>
      </c>
      <c r="H22" s="10" t="s">
        <v>4</v>
      </c>
      <c r="I22" s="10" t="s">
        <v>5</v>
      </c>
      <c r="J22" s="10" t="s">
        <v>6</v>
      </c>
      <c r="K22" s="10" t="s">
        <v>7</v>
      </c>
      <c r="L22" s="10" t="s">
        <v>8</v>
      </c>
      <c r="M22" s="10" t="s">
        <v>9</v>
      </c>
      <c r="N22" s="10" t="s">
        <v>10</v>
      </c>
      <c r="O22" s="11" t="s">
        <v>20</v>
      </c>
    </row>
    <row r="23" spans="2:15" ht="31.5" customHeight="1" x14ac:dyDescent="0.4">
      <c r="B23" s="12" t="s">
        <v>29</v>
      </c>
      <c r="C23" s="4">
        <v>5101</v>
      </c>
      <c r="D23" s="4">
        <v>4427</v>
      </c>
      <c r="E23" s="4">
        <v>5298</v>
      </c>
      <c r="F23" s="4">
        <v>6692</v>
      </c>
      <c r="G23" s="4">
        <v>6226</v>
      </c>
      <c r="H23" s="4">
        <v>6283</v>
      </c>
      <c r="I23" s="4">
        <v>5089</v>
      </c>
      <c r="J23" s="4">
        <v>2855</v>
      </c>
      <c r="K23" s="4">
        <v>3145</v>
      </c>
      <c r="L23" s="4">
        <v>2318</v>
      </c>
      <c r="M23" s="4">
        <v>2248</v>
      </c>
      <c r="N23" s="4">
        <v>2778</v>
      </c>
      <c r="O23" s="13">
        <f>SUM(C23:N23)</f>
        <v>52460</v>
      </c>
    </row>
    <row r="24" spans="2:15" ht="31.5" customHeight="1" x14ac:dyDescent="0.4">
      <c r="B24" s="12" t="s">
        <v>30</v>
      </c>
      <c r="C24" s="4">
        <v>724</v>
      </c>
      <c r="D24" s="4">
        <v>760</v>
      </c>
      <c r="E24" s="4">
        <v>729</v>
      </c>
      <c r="F24" s="4">
        <v>875</v>
      </c>
      <c r="G24" s="4">
        <v>893</v>
      </c>
      <c r="H24" s="4">
        <v>905</v>
      </c>
      <c r="I24" s="4">
        <v>862</v>
      </c>
      <c r="J24" s="4">
        <v>700</v>
      </c>
      <c r="K24" s="4">
        <v>583</v>
      </c>
      <c r="L24" s="4">
        <v>450</v>
      </c>
      <c r="M24" s="4">
        <v>407</v>
      </c>
      <c r="N24" s="4">
        <v>532</v>
      </c>
      <c r="O24" s="13">
        <f t="shared" ref="O24:O27" si="14">SUM(C24:N24)</f>
        <v>8420</v>
      </c>
    </row>
    <row r="25" spans="2:15" ht="31.5" customHeight="1" x14ac:dyDescent="0.4">
      <c r="B25" s="12" t="s">
        <v>31</v>
      </c>
      <c r="C25" s="4">
        <v>495</v>
      </c>
      <c r="D25" s="4">
        <v>520</v>
      </c>
      <c r="E25" s="4">
        <v>499</v>
      </c>
      <c r="F25" s="4">
        <v>598</v>
      </c>
      <c r="G25" s="4">
        <v>610</v>
      </c>
      <c r="H25" s="4">
        <v>619</v>
      </c>
      <c r="I25" s="4">
        <v>589</v>
      </c>
      <c r="J25" s="4">
        <v>478</v>
      </c>
      <c r="K25" s="4">
        <v>399</v>
      </c>
      <c r="L25" s="4">
        <v>307</v>
      </c>
      <c r="M25" s="4">
        <v>278</v>
      </c>
      <c r="N25" s="4">
        <v>364</v>
      </c>
      <c r="O25" s="13">
        <f t="shared" si="14"/>
        <v>5756</v>
      </c>
    </row>
    <row r="26" spans="2:15" ht="31.5" customHeight="1" x14ac:dyDescent="0.4">
      <c r="B26" s="12" t="s">
        <v>32</v>
      </c>
      <c r="C26" s="4">
        <v>343</v>
      </c>
      <c r="D26" s="4">
        <v>361</v>
      </c>
      <c r="E26" s="4">
        <v>345</v>
      </c>
      <c r="F26" s="4">
        <v>415</v>
      </c>
      <c r="G26" s="4">
        <v>422</v>
      </c>
      <c r="H26" s="4">
        <v>429</v>
      </c>
      <c r="I26" s="4">
        <v>408</v>
      </c>
      <c r="J26" s="4">
        <v>331</v>
      </c>
      <c r="K26" s="4">
        <v>276</v>
      </c>
      <c r="L26" s="4">
        <v>213</v>
      </c>
      <c r="M26" s="4">
        <v>192</v>
      </c>
      <c r="N26" s="4">
        <v>252</v>
      </c>
      <c r="O26" s="13">
        <f t="shared" si="14"/>
        <v>3987</v>
      </c>
    </row>
    <row r="27" spans="2:15" ht="31.5" customHeight="1" x14ac:dyDescent="0.4">
      <c r="B27" s="12" t="s">
        <v>33</v>
      </c>
      <c r="C27" s="4">
        <v>8026</v>
      </c>
      <c r="D27" s="4">
        <v>11652</v>
      </c>
      <c r="E27" s="4">
        <v>11067</v>
      </c>
      <c r="F27" s="4">
        <v>10876</v>
      </c>
      <c r="G27" s="4">
        <v>7841</v>
      </c>
      <c r="H27" s="4">
        <v>8374</v>
      </c>
      <c r="I27" s="4">
        <v>8545</v>
      </c>
      <c r="J27" s="4">
        <v>6477</v>
      </c>
      <c r="K27" s="4">
        <v>4509</v>
      </c>
      <c r="L27" s="4">
        <v>2434</v>
      </c>
      <c r="M27" s="4">
        <v>2267</v>
      </c>
      <c r="N27" s="4">
        <v>3843</v>
      </c>
      <c r="O27" s="13">
        <f t="shared" si="14"/>
        <v>85911</v>
      </c>
    </row>
    <row r="28" spans="2:15" s="8" customFormat="1" ht="31.5" customHeight="1" thickBot="1" x14ac:dyDescent="0.45">
      <c r="B28" s="14" t="s">
        <v>12</v>
      </c>
      <c r="C28" s="15">
        <f>SUM(C23:C27)</f>
        <v>14689</v>
      </c>
      <c r="D28" s="15">
        <f t="shared" ref="D28" si="15">SUM(D23:D27)</f>
        <v>17720</v>
      </c>
      <c r="E28" s="15">
        <f t="shared" ref="E28" si="16">SUM(E23:E27)</f>
        <v>17938</v>
      </c>
      <c r="F28" s="15">
        <f t="shared" ref="F28" si="17">SUM(F23:F27)</f>
        <v>19456</v>
      </c>
      <c r="G28" s="15">
        <f t="shared" ref="G28" si="18">SUM(G23:G27)</f>
        <v>15992</v>
      </c>
      <c r="H28" s="15">
        <f t="shared" ref="H28" si="19">SUM(H23:H27)</f>
        <v>16610</v>
      </c>
      <c r="I28" s="15">
        <f t="shared" ref="I28" si="20">SUM(I23:I27)</f>
        <v>15493</v>
      </c>
      <c r="J28" s="15">
        <f t="shared" ref="J28" si="21">SUM(J23:J27)</f>
        <v>10841</v>
      </c>
      <c r="K28" s="15">
        <f t="shared" ref="K28" si="22">SUM(K23:K27)</f>
        <v>8912</v>
      </c>
      <c r="L28" s="15">
        <f t="shared" ref="L28" si="23">SUM(L23:L27)</f>
        <v>5722</v>
      </c>
      <c r="M28" s="15">
        <f t="shared" ref="M28" si="24">SUM(M23:M27)</f>
        <v>5392</v>
      </c>
      <c r="N28" s="15">
        <f t="shared" ref="N28" si="25">SUM(N23:N27)</f>
        <v>7769</v>
      </c>
      <c r="O28" s="16">
        <f>SUM(O23:O27)</f>
        <v>156534</v>
      </c>
    </row>
    <row r="29" spans="2:15" ht="27.75" customHeight="1" x14ac:dyDescent="0.4">
      <c r="B29" s="3" t="s">
        <v>27</v>
      </c>
    </row>
    <row r="31" spans="2:15" ht="27.75" customHeight="1" thickBot="1" x14ac:dyDescent="0.45">
      <c r="B31" s="8" t="s">
        <v>11</v>
      </c>
      <c r="E31" s="27" t="s">
        <v>26</v>
      </c>
      <c r="F31" s="27"/>
    </row>
    <row r="32" spans="2:15" ht="31.5" customHeight="1" x14ac:dyDescent="0.4">
      <c r="B32" s="9" t="s">
        <v>15</v>
      </c>
      <c r="C32" s="10" t="s">
        <v>17</v>
      </c>
      <c r="D32" s="10" t="s">
        <v>21</v>
      </c>
      <c r="E32" s="18" t="s">
        <v>22</v>
      </c>
      <c r="F32" s="21" t="s">
        <v>23</v>
      </c>
      <c r="G32" s="24" t="s">
        <v>34</v>
      </c>
    </row>
    <row r="33" spans="2:14" ht="31.5" customHeight="1" x14ac:dyDescent="0.4">
      <c r="B33" s="12" t="s">
        <v>29</v>
      </c>
      <c r="C33" s="5">
        <f>O5</f>
        <v>45086</v>
      </c>
      <c r="D33" s="5">
        <f>O14</f>
        <v>52876</v>
      </c>
      <c r="E33" s="19">
        <f>O23</f>
        <v>52460</v>
      </c>
      <c r="F33" s="22">
        <f>AVERAGE(C33:E33)</f>
        <v>50140.666666666664</v>
      </c>
      <c r="G33" s="26"/>
    </row>
    <row r="34" spans="2:14" ht="31.5" customHeight="1" x14ac:dyDescent="0.4">
      <c r="B34" s="12" t="s">
        <v>30</v>
      </c>
      <c r="C34" s="5">
        <f>O6</f>
        <v>8299</v>
      </c>
      <c r="D34" s="5">
        <f>O15</f>
        <v>8337</v>
      </c>
      <c r="E34" s="19">
        <f>O24</f>
        <v>8420</v>
      </c>
      <c r="F34" s="22">
        <f t="shared" ref="F34:F37" si="26">AVERAGE(C34:E34)</f>
        <v>8352</v>
      </c>
      <c r="G34" s="26"/>
    </row>
    <row r="35" spans="2:14" ht="31.5" customHeight="1" thickBot="1" x14ac:dyDescent="0.45">
      <c r="B35" s="12" t="s">
        <v>31</v>
      </c>
      <c r="C35" s="5">
        <f>O7</f>
        <v>5525</v>
      </c>
      <c r="D35" s="5">
        <f>O16</f>
        <v>5682</v>
      </c>
      <c r="E35" s="19">
        <f>O25</f>
        <v>5756</v>
      </c>
      <c r="F35" s="22">
        <f t="shared" si="26"/>
        <v>5654.333333333333</v>
      </c>
      <c r="G35" s="26"/>
    </row>
    <row r="36" spans="2:14" ht="31.5" customHeight="1" thickBot="1" x14ac:dyDescent="0.45">
      <c r="B36" s="12" t="s">
        <v>32</v>
      </c>
      <c r="C36" s="5">
        <f>O8</f>
        <v>3123</v>
      </c>
      <c r="D36" s="5">
        <f>O17</f>
        <v>3935</v>
      </c>
      <c r="E36" s="19">
        <f>O26</f>
        <v>3987</v>
      </c>
      <c r="F36" s="22">
        <f t="shared" si="26"/>
        <v>3681.6666666666665</v>
      </c>
      <c r="G36" s="26"/>
      <c r="I36" s="28" t="s">
        <v>35</v>
      </c>
      <c r="J36" s="29"/>
      <c r="K36" s="29"/>
      <c r="L36" s="29" t="s">
        <v>36</v>
      </c>
      <c r="M36" s="29"/>
      <c r="N36" s="30"/>
    </row>
    <row r="37" spans="2:14" ht="31.5" customHeight="1" thickBot="1" x14ac:dyDescent="0.45">
      <c r="B37" s="12" t="s">
        <v>33</v>
      </c>
      <c r="C37" s="5">
        <f>O9</f>
        <v>86214</v>
      </c>
      <c r="D37" s="5">
        <f>O18</f>
        <v>82445</v>
      </c>
      <c r="E37" s="19">
        <f>O27</f>
        <v>85911</v>
      </c>
      <c r="F37" s="22">
        <f t="shared" si="26"/>
        <v>84856.666666666672</v>
      </c>
      <c r="G37" s="25"/>
    </row>
    <row r="38" spans="2:14" ht="31.5" customHeight="1" thickBot="1" x14ac:dyDescent="0.45">
      <c r="B38" s="17" t="s">
        <v>11</v>
      </c>
      <c r="C38" s="15">
        <f>SUM(C33:C37)</f>
        <v>148247</v>
      </c>
      <c r="D38" s="15">
        <f t="shared" ref="D38:E38" si="27">SUM(D33:D37)</f>
        <v>153275</v>
      </c>
      <c r="E38" s="20">
        <f t="shared" si="27"/>
        <v>156534</v>
      </c>
      <c r="F38" s="23">
        <f>SUM(F33:F37)</f>
        <v>152685.33333333334</v>
      </c>
      <c r="G38" s="23">
        <f>SUM(C38:E38)</f>
        <v>458056</v>
      </c>
      <c r="I38" s="28" t="s">
        <v>28</v>
      </c>
      <c r="J38" s="29"/>
      <c r="K38" s="29"/>
      <c r="L38" s="29" t="s">
        <v>37</v>
      </c>
      <c r="M38" s="29"/>
      <c r="N38" s="30"/>
    </row>
    <row r="39" spans="2:14" ht="27.75" customHeight="1" x14ac:dyDescent="0.4">
      <c r="B39" s="3" t="s">
        <v>27</v>
      </c>
      <c r="C39" s="6"/>
    </row>
    <row r="40" spans="2:14" ht="27.75" customHeight="1" x14ac:dyDescent="0.4">
      <c r="C40" s="7"/>
    </row>
  </sheetData>
  <mergeCells count="8">
    <mergeCell ref="E31:F31"/>
    <mergeCell ref="I38:K38"/>
    <mergeCell ref="L38:N38"/>
    <mergeCell ref="N3:O3"/>
    <mergeCell ref="N12:O12"/>
    <mergeCell ref="N21:O21"/>
    <mergeCell ref="I36:K36"/>
    <mergeCell ref="L36:N36"/>
  </mergeCells>
  <phoneticPr fontId="2"/>
  <pageMargins left="0.25" right="0.25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2023-10-18T01:50:05Z</cp:lastPrinted>
  <dcterms:created xsi:type="dcterms:W3CDTF">2023-06-20T07:10:03Z</dcterms:created>
  <dcterms:modified xsi:type="dcterms:W3CDTF">2023-10-31T02:55:02Z</dcterms:modified>
</cp:coreProperties>
</file>